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D\Wheat Early Generation Trial\"/>
    </mc:Choice>
  </mc:AlternateContent>
  <bookViews>
    <workbookView xWindow="0" yWindow="0" windowWidth="20490" windowHeight="7755" activeTab="3"/>
  </bookViews>
  <sheets>
    <sheet name="notes" sheetId="3" r:id="rId1"/>
    <sheet name="manip_table" sheetId="2" r:id="rId2"/>
    <sheet name="manip_platform" sheetId="5" r:id="rId3"/>
    <sheet name="yield_manip" sheetId="1" r:id="rId4"/>
  </sheets>
  <definedNames>
    <definedName name="_xlnm._FilterDatabase" localSheetId="3" hidden="1">yield_manip!$A$1:$CF$239</definedName>
  </definedNames>
  <calcPr calcId="152511"/>
  <pivotCaches>
    <pivotCache cacheId="4" r:id="rId5"/>
    <pivotCache cacheId="5" r:id="rId6"/>
  </pivotCaches>
</workbook>
</file>

<file path=xl/calcChain.xml><?xml version="1.0" encoding="utf-8"?>
<calcChain xmlns="http://schemas.openxmlformats.org/spreadsheetml/2006/main">
  <c r="V247" i="1" l="1"/>
  <c r="W247" i="1"/>
  <c r="X247" i="1"/>
  <c r="Y247" i="1"/>
  <c r="Z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I247" i="1"/>
  <c r="J247" i="1"/>
  <c r="K247" i="1"/>
  <c r="L247" i="1"/>
  <c r="M247" i="1"/>
  <c r="N247" i="1"/>
  <c r="O247" i="1"/>
  <c r="P247" i="1"/>
  <c r="Q247" i="1"/>
  <c r="R247" i="1"/>
  <c r="S247" i="1"/>
  <c r="U247" i="1"/>
  <c r="H247" i="1"/>
  <c r="N246" i="1" l="1"/>
  <c r="N245" i="1"/>
  <c r="N244" i="1"/>
  <c r="N243" i="1"/>
  <c r="N242" i="1"/>
  <c r="N241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AB246" i="1"/>
  <c r="AB245" i="1"/>
  <c r="AB244" i="1"/>
  <c r="AB243" i="1"/>
  <c r="AB242" i="1"/>
  <c r="AA11" i="1"/>
  <c r="AA16" i="1"/>
  <c r="AA24" i="1"/>
  <c r="AA48" i="1"/>
  <c r="AA72" i="1"/>
  <c r="AA2" i="1"/>
  <c r="AA3" i="1"/>
  <c r="AA4" i="1"/>
  <c r="AA5" i="1"/>
  <c r="AA6" i="1"/>
  <c r="AA7" i="1"/>
  <c r="AA8" i="1"/>
  <c r="AA9" i="1"/>
  <c r="AA10" i="1"/>
  <c r="AA12" i="1"/>
  <c r="AA13" i="1"/>
  <c r="AA14" i="1"/>
  <c r="AA15" i="1"/>
  <c r="AA17" i="1"/>
  <c r="AA18" i="1"/>
  <c r="AA19" i="1"/>
  <c r="AA20" i="1"/>
  <c r="AA21" i="1"/>
  <c r="AA22" i="1"/>
  <c r="AA23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39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T247" i="1" l="1"/>
  <c r="AA247" i="1"/>
  <c r="AA246" i="1"/>
  <c r="AA243" i="1"/>
  <c r="AA242" i="1"/>
  <c r="AA245" i="1"/>
  <c r="AA244" i="1"/>
  <c r="H241" i="1"/>
  <c r="I241" i="1"/>
  <c r="J241" i="1"/>
  <c r="K241" i="1"/>
  <c r="L241" i="1"/>
  <c r="M241" i="1"/>
  <c r="O241" i="1"/>
  <c r="P241" i="1"/>
  <c r="Q241" i="1"/>
  <c r="R241" i="1"/>
  <c r="S241" i="1"/>
  <c r="U241" i="1"/>
  <c r="V241" i="1"/>
  <c r="W241" i="1"/>
  <c r="X241" i="1"/>
  <c r="Y241" i="1"/>
  <c r="Z241" i="1"/>
  <c r="AC241" i="1"/>
  <c r="AD241" i="1"/>
  <c r="AE241" i="1"/>
  <c r="AF241" i="1"/>
  <c r="AG241" i="1"/>
  <c r="AH241" i="1"/>
  <c r="AI241" i="1"/>
  <c r="AK241" i="1"/>
  <c r="AL241" i="1"/>
  <c r="AM241" i="1"/>
  <c r="AN241" i="1"/>
  <c r="AO241" i="1"/>
  <c r="AP241" i="1"/>
  <c r="AJ241" i="1"/>
  <c r="AI246" i="1"/>
  <c r="AI245" i="1"/>
  <c r="AI244" i="1"/>
  <c r="AI243" i="1"/>
  <c r="AI242" i="1"/>
  <c r="AJ242" i="1" l="1"/>
  <c r="AK242" i="1"/>
  <c r="AL242" i="1"/>
  <c r="AM242" i="1"/>
  <c r="AN242" i="1"/>
  <c r="AO242" i="1"/>
  <c r="AP242" i="1"/>
  <c r="AJ243" i="1"/>
  <c r="AK243" i="1"/>
  <c r="AL243" i="1"/>
  <c r="AM243" i="1"/>
  <c r="AN243" i="1"/>
  <c r="AO243" i="1"/>
  <c r="AP243" i="1"/>
  <c r="AJ244" i="1"/>
  <c r="AK244" i="1"/>
  <c r="AL244" i="1"/>
  <c r="AM244" i="1"/>
  <c r="AN244" i="1"/>
  <c r="AO244" i="1"/>
  <c r="AP244" i="1"/>
  <c r="AJ245" i="1"/>
  <c r="AK245" i="1"/>
  <c r="AL245" i="1"/>
  <c r="AM245" i="1"/>
  <c r="AN245" i="1"/>
  <c r="AO245" i="1"/>
  <c r="AP245" i="1"/>
  <c r="AJ246" i="1"/>
  <c r="AK246" i="1"/>
  <c r="AL246" i="1"/>
  <c r="AM246" i="1"/>
  <c r="AN246" i="1"/>
  <c r="AO246" i="1"/>
  <c r="AP246" i="1"/>
  <c r="AC242" i="1"/>
  <c r="AD242" i="1"/>
  <c r="AE242" i="1"/>
  <c r="AF242" i="1"/>
  <c r="AG242" i="1"/>
  <c r="AH242" i="1"/>
  <c r="AC243" i="1"/>
  <c r="AD243" i="1"/>
  <c r="AE243" i="1"/>
  <c r="AF243" i="1"/>
  <c r="AG243" i="1"/>
  <c r="AH243" i="1"/>
  <c r="AC244" i="1"/>
  <c r="AD244" i="1"/>
  <c r="AE244" i="1"/>
  <c r="AF244" i="1"/>
  <c r="AG244" i="1"/>
  <c r="AH244" i="1"/>
  <c r="AC245" i="1"/>
  <c r="AD245" i="1"/>
  <c r="AE245" i="1"/>
  <c r="AF245" i="1"/>
  <c r="AG245" i="1"/>
  <c r="AH245" i="1"/>
  <c r="AC246" i="1"/>
  <c r="AD246" i="1"/>
  <c r="AE246" i="1"/>
  <c r="AF246" i="1"/>
  <c r="AG246" i="1"/>
  <c r="AH246" i="1"/>
  <c r="V246" i="1"/>
  <c r="W246" i="1"/>
  <c r="X246" i="1"/>
  <c r="Y246" i="1"/>
  <c r="Z246" i="1"/>
  <c r="V245" i="1"/>
  <c r="W245" i="1"/>
  <c r="X245" i="1"/>
  <c r="Y245" i="1"/>
  <c r="Z245" i="1"/>
  <c r="V244" i="1"/>
  <c r="W244" i="1"/>
  <c r="X244" i="1"/>
  <c r="Y244" i="1"/>
  <c r="Z244" i="1"/>
  <c r="V243" i="1"/>
  <c r="W243" i="1"/>
  <c r="X243" i="1"/>
  <c r="Y243" i="1"/>
  <c r="Z243" i="1"/>
  <c r="V242" i="1"/>
  <c r="W242" i="1"/>
  <c r="X242" i="1"/>
  <c r="Y242" i="1"/>
  <c r="Z242" i="1"/>
  <c r="O246" i="1"/>
  <c r="P246" i="1"/>
  <c r="Q246" i="1"/>
  <c r="R246" i="1"/>
  <c r="S246" i="1"/>
  <c r="T246" i="1"/>
  <c r="U246" i="1"/>
  <c r="O245" i="1"/>
  <c r="P245" i="1"/>
  <c r="Q245" i="1"/>
  <c r="R245" i="1"/>
  <c r="S245" i="1"/>
  <c r="T245" i="1"/>
  <c r="U245" i="1"/>
  <c r="O244" i="1"/>
  <c r="P244" i="1"/>
  <c r="Q244" i="1"/>
  <c r="R244" i="1"/>
  <c r="S244" i="1"/>
  <c r="T244" i="1"/>
  <c r="U244" i="1"/>
  <c r="O243" i="1"/>
  <c r="P243" i="1"/>
  <c r="Q243" i="1"/>
  <c r="R243" i="1"/>
  <c r="S243" i="1"/>
  <c r="T243" i="1"/>
  <c r="U243" i="1"/>
  <c r="O242" i="1"/>
  <c r="P242" i="1"/>
  <c r="Q242" i="1"/>
  <c r="R242" i="1"/>
  <c r="S242" i="1"/>
  <c r="U242" i="1"/>
  <c r="K246" i="1"/>
  <c r="L246" i="1"/>
  <c r="M246" i="1"/>
  <c r="K245" i="1"/>
  <c r="L245" i="1"/>
  <c r="M245" i="1"/>
  <c r="K244" i="1"/>
  <c r="L244" i="1"/>
  <c r="M244" i="1"/>
  <c r="K243" i="1"/>
  <c r="L243" i="1"/>
  <c r="M243" i="1"/>
  <c r="K242" i="1"/>
  <c r="L242" i="1"/>
  <c r="M242" i="1"/>
  <c r="I246" i="1"/>
  <c r="J246" i="1"/>
  <c r="I245" i="1"/>
  <c r="J245" i="1"/>
  <c r="I244" i="1"/>
  <c r="J244" i="1"/>
  <c r="H246" i="1"/>
  <c r="H245" i="1"/>
  <c r="H244" i="1"/>
  <c r="H243" i="1"/>
  <c r="I243" i="1"/>
  <c r="J243" i="1"/>
  <c r="H242" i="1"/>
  <c r="J242" i="1"/>
  <c r="I242" i="1"/>
  <c r="T242" i="1" l="1"/>
  <c r="T241" i="1"/>
</calcChain>
</file>

<file path=xl/sharedStrings.xml><?xml version="1.0" encoding="utf-8"?>
<sst xmlns="http://schemas.openxmlformats.org/spreadsheetml/2006/main" count="737" uniqueCount="295">
  <si>
    <t>lin_check</t>
  </si>
  <si>
    <t>plot</t>
  </si>
  <si>
    <t>row</t>
  </si>
  <si>
    <t>col</t>
  </si>
  <si>
    <t>rowgroup</t>
  </si>
  <si>
    <t>colgroup</t>
  </si>
  <si>
    <t>panicle_len</t>
  </si>
  <si>
    <t>grain_per_pan</t>
  </si>
  <si>
    <t>thou_grain_wt</t>
  </si>
  <si>
    <t>effective_tiller</t>
  </si>
  <si>
    <t>greenness_z65</t>
  </si>
  <si>
    <t>greenness_z75</t>
  </si>
  <si>
    <t>greenness_z85</t>
  </si>
  <si>
    <t>LAUG_65_75</t>
  </si>
  <si>
    <t>LAUG_75_85</t>
  </si>
  <si>
    <t>length</t>
  </si>
  <si>
    <t>breadth</t>
  </si>
  <si>
    <t>L106</t>
  </si>
  <si>
    <t>L79</t>
  </si>
  <si>
    <t>L92</t>
  </si>
  <si>
    <t>L12</t>
  </si>
  <si>
    <t>L98</t>
  </si>
  <si>
    <t>L17</t>
  </si>
  <si>
    <t>L37</t>
  </si>
  <si>
    <t>L95</t>
  </si>
  <si>
    <t>L88</t>
  </si>
  <si>
    <t>L49</t>
  </si>
  <si>
    <t>L38</t>
  </si>
  <si>
    <t>L10</t>
  </si>
  <si>
    <t>L4</t>
  </si>
  <si>
    <t>L13</t>
  </si>
  <si>
    <t>L43</t>
  </si>
  <si>
    <t>L58</t>
  </si>
  <si>
    <t>L24</t>
  </si>
  <si>
    <t>L33</t>
  </si>
  <si>
    <t>L89</t>
  </si>
  <si>
    <t>L57</t>
  </si>
  <si>
    <t>L94</t>
  </si>
  <si>
    <t>L46</t>
  </si>
  <si>
    <t>L53</t>
  </si>
  <si>
    <t>L82</t>
  </si>
  <si>
    <t>L62</t>
  </si>
  <si>
    <t>L40</t>
  </si>
  <si>
    <t>L76</t>
  </si>
  <si>
    <t>L28</t>
  </si>
  <si>
    <t>L41</t>
  </si>
  <si>
    <t>L83</t>
  </si>
  <si>
    <t>L5</t>
  </si>
  <si>
    <t>L85</t>
  </si>
  <si>
    <t>L32</t>
  </si>
  <si>
    <t>L108</t>
  </si>
  <si>
    <t>L7</t>
  </si>
  <si>
    <t>L99</t>
  </si>
  <si>
    <t>L101</t>
  </si>
  <si>
    <t>L34</t>
  </si>
  <si>
    <t>L96</t>
  </si>
  <si>
    <t>L67</t>
  </si>
  <si>
    <t>L77</t>
  </si>
  <si>
    <t>L9</t>
  </si>
  <si>
    <t>L66</t>
  </si>
  <si>
    <t>L91</t>
  </si>
  <si>
    <t>L44</t>
  </si>
  <si>
    <t>L29</t>
  </si>
  <si>
    <t>L21</t>
  </si>
  <si>
    <t>L84</t>
  </si>
  <si>
    <t>L87</t>
  </si>
  <si>
    <t>L18</t>
  </si>
  <si>
    <t>L15</t>
  </si>
  <si>
    <t>L72</t>
  </si>
  <si>
    <t>L6</t>
  </si>
  <si>
    <t>L45</t>
  </si>
  <si>
    <t>L8</t>
  </si>
  <si>
    <t>L65</t>
  </si>
  <si>
    <t>L103</t>
  </si>
  <si>
    <t>L69</t>
  </si>
  <si>
    <t>L48</t>
  </si>
  <si>
    <t>L70</t>
  </si>
  <si>
    <t>L19</t>
  </si>
  <si>
    <t>L36</t>
  </si>
  <si>
    <t>L90</t>
  </si>
  <si>
    <t>L52</t>
  </si>
  <si>
    <t>L14</t>
  </si>
  <si>
    <t>L23</t>
  </si>
  <si>
    <t>L105</t>
  </si>
  <si>
    <t>L42</t>
  </si>
  <si>
    <t>L80</t>
  </si>
  <si>
    <t>L63</t>
  </si>
  <si>
    <t>L93</t>
  </si>
  <si>
    <t>L71</t>
  </si>
  <si>
    <t>L16</t>
  </si>
  <si>
    <t>L51</t>
  </si>
  <si>
    <t>L102</t>
  </si>
  <si>
    <t>L74</t>
  </si>
  <si>
    <t>L11</t>
  </si>
  <si>
    <t>L104</t>
  </si>
  <si>
    <t>L30</t>
  </si>
  <si>
    <t>L3</t>
  </si>
  <si>
    <t>L27</t>
  </si>
  <si>
    <t>L39</t>
  </si>
  <si>
    <t>L78</t>
  </si>
  <si>
    <t>L73</t>
  </si>
  <si>
    <t>L31</t>
  </si>
  <si>
    <t>L64</t>
  </si>
  <si>
    <t>L107</t>
  </si>
  <si>
    <t>L61</t>
  </si>
  <si>
    <t>L47</t>
  </si>
  <si>
    <t>L97</t>
  </si>
  <si>
    <t>L35</t>
  </si>
  <si>
    <t>L59</t>
  </si>
  <si>
    <t>L68</t>
  </si>
  <si>
    <t>L81</t>
  </si>
  <si>
    <t>L2</t>
  </si>
  <si>
    <t>L26</t>
  </si>
  <si>
    <t>L86</t>
  </si>
  <si>
    <t>L22</t>
  </si>
  <si>
    <t>L54</t>
  </si>
  <si>
    <t>L60</t>
  </si>
  <si>
    <t>L55</t>
  </si>
  <si>
    <t>L56</t>
  </si>
  <si>
    <t>L1</t>
  </si>
  <si>
    <t>L20</t>
  </si>
  <si>
    <t>Row Labels</t>
  </si>
  <si>
    <t>Grand Total</t>
  </si>
  <si>
    <t># looking at the graph of Blockwise_yield, it looks like that no special association is seen between blocks, maybe just the interaction is better single factor over individual rows and columns.</t>
  </si>
  <si>
    <t>white_head_count</t>
  </si>
  <si>
    <t>weed_score</t>
  </si>
  <si>
    <t>post_Moisture1_Jan22</t>
  </si>
  <si>
    <t>post_Moisture2_Jan22</t>
  </si>
  <si>
    <t>post_Wet1_Jan22</t>
  </si>
  <si>
    <t>post_Wet2_Jan22</t>
  </si>
  <si>
    <t>post_Temp1_Jan22</t>
  </si>
  <si>
    <t>post_Temp2_Jan22</t>
  </si>
  <si>
    <t>pre_moisture_percent_vol</t>
  </si>
  <si>
    <t>pre_EC</t>
  </si>
  <si>
    <t>pre_temp_degree_c</t>
  </si>
  <si>
    <t>lodging</t>
  </si>
  <si>
    <t>height1</t>
  </si>
  <si>
    <t>height2</t>
  </si>
  <si>
    <t>height3</t>
  </si>
  <si>
    <t>CTD_1_Feb23</t>
  </si>
  <si>
    <t>CTD_2_Feb23</t>
  </si>
  <si>
    <t>CTD_3_Feb23</t>
  </si>
  <si>
    <t>CTD_4_Feb23</t>
  </si>
  <si>
    <t>Ambient_Temperature_Feb23</t>
  </si>
  <si>
    <t>SPAD_1</t>
  </si>
  <si>
    <t>SPAD_2</t>
  </si>
  <si>
    <t>SPAD_3</t>
  </si>
  <si>
    <t>SPAD_4</t>
  </si>
  <si>
    <t>panicle_len2</t>
  </si>
  <si>
    <t>panicle_len3</t>
  </si>
  <si>
    <t>panicle_len4</t>
  </si>
  <si>
    <t>panicle_len5</t>
  </si>
  <si>
    <t>panicle_len6</t>
  </si>
  <si>
    <t>grain_per_pan5</t>
  </si>
  <si>
    <t>grain_per_pan4</t>
  </si>
  <si>
    <t>grain_per_pan3</t>
  </si>
  <si>
    <t>grain_per_pan2</t>
  </si>
  <si>
    <t>thou_grain_wt5</t>
  </si>
  <si>
    <t>thou_grain_wt4</t>
  </si>
  <si>
    <t>thou_grain_wt3</t>
  </si>
  <si>
    <t>thou_grain_wt2</t>
  </si>
  <si>
    <t>grain_per_pan6</t>
  </si>
  <si>
    <t>thou_grain_wt6</t>
  </si>
  <si>
    <t>#</t>
  </si>
  <si>
    <t>overall_mean</t>
  </si>
  <si>
    <t>Aditya</t>
  </si>
  <si>
    <t>Bhrikuti</t>
  </si>
  <si>
    <t>Gautam</t>
  </si>
  <si>
    <t>Tilottama</t>
  </si>
  <si>
    <t># est_yield=IF(OR(ISBLANK(C2),ISBLANK(D2),ISBLANK(E2)),,C2*D2/1000*E2/(0.25*0.3)*10000/1000000)</t>
  </si>
  <si>
    <t>effective_tiller5</t>
  </si>
  <si>
    <t>effective_tiller4</t>
  </si>
  <si>
    <t>effective_tiller3</t>
  </si>
  <si>
    <t>effective_tiller2</t>
  </si>
  <si>
    <t>effective_tiller6</t>
  </si>
  <si>
    <t>yield5</t>
  </si>
  <si>
    <t>yield4</t>
  </si>
  <si>
    <t>yield3</t>
  </si>
  <si>
    <t>yield2</t>
  </si>
  <si>
    <t>yield6</t>
  </si>
  <si>
    <t>yield</t>
  </si>
  <si>
    <t>chl_ind2_2</t>
  </si>
  <si>
    <t>chl_ind1_2</t>
  </si>
  <si>
    <t>ctd1_2</t>
  </si>
  <si>
    <t>yield7</t>
  </si>
  <si>
    <t>grain_per_pan7</t>
  </si>
  <si>
    <t>panicle_len7</t>
  </si>
  <si>
    <t>thou_grain_wt7</t>
  </si>
  <si>
    <t>flag_health</t>
  </si>
  <si>
    <t>necrosis</t>
  </si>
  <si>
    <t>yellowing</t>
  </si>
  <si>
    <t>dis_march15</t>
  </si>
  <si>
    <t>dis_dec27</t>
  </si>
  <si>
    <t># lin_check</t>
  </si>
  <si>
    <t>effective_tiller7</t>
  </si>
  <si>
    <t>sparseness</t>
  </si>
  <si>
    <t>insect_resistance</t>
  </si>
  <si>
    <t>plant_pop</t>
  </si>
  <si>
    <t>(All)</t>
  </si>
  <si>
    <t>Blank count</t>
  </si>
  <si>
    <t># enhance colgroup 3 and 4 for thou_grain_wt</t>
  </si>
  <si>
    <t># enhance 3rd genotype for thou_grain_wt and minimize 4th</t>
  </si>
  <si>
    <t>line_or_check</t>
  </si>
  <si>
    <t>Line</t>
  </si>
  <si>
    <t>Check</t>
  </si>
  <si>
    <t>Average of LAUG_65_75</t>
  </si>
  <si>
    <t>Genotype</t>
  </si>
  <si>
    <t>PFAU/MILAN//TROST/3/MUNAL #1/4/PFAU/MILAN//...</t>
  </si>
  <si>
    <t>FRANCOLIN #1/NELOKI</t>
  </si>
  <si>
    <t>ROLF07/KINGBIRD #1//MUNAL #1</t>
  </si>
  <si>
    <t>WHEAR/VIVITSI//WHEAR/3/PANDORA</t>
  </si>
  <si>
    <t>ATTILA*2/PBW65*2//JUCHI/3/KINGBIRD #1/4/...</t>
  </si>
  <si>
    <t>SUP152/KENYA SUNBIRD</t>
  </si>
  <si>
    <t>WHEAR/KUKUNA/3/C80.1/3*BATAVIA//2*WBLL1/4/...</t>
  </si>
  <si>
    <t>KAUZ//ALTAR 84/AOS/3/MILAN/KAUZ/4/SAUAL/5/...</t>
  </si>
  <si>
    <t>MUNAL #1*2/4/HUW234+LR34/PRINIA//PBW343*2/...</t>
  </si>
  <si>
    <t>WAXWING/KRONSTAD F2004//2*FRNCLN</t>
  </si>
  <si>
    <t>BAJ #1*2/BECARD</t>
  </si>
  <si>
    <t>MUNAL/3/HUW234+LR34/PRINIA//PFAU/WEAVER/4/...</t>
  </si>
  <si>
    <t>PRL/2*PASTOR/3/PFAU/WEAVER*2//CHAPIO</t>
  </si>
  <si>
    <t>WBLL1*2/KURUKU//TACUPETO F2001*2/BRAMBLING</t>
  </si>
  <si>
    <t>KACHU*2/PANDORA</t>
  </si>
  <si>
    <t>PRL/2*PASTOR//SUNSTATE/3/MUNAL #1/4/OTUS//...</t>
  </si>
  <si>
    <t>BABAX/LR42//BABAX/3/ER2000/4/NAVJ07</t>
  </si>
  <si>
    <t>ND643/2*WBLL1//ND643/2*WAXWING</t>
  </si>
  <si>
    <t>BECARD #1*2/KINGBIRD #1</t>
  </si>
  <si>
    <t>SERI.1B*2/3/KAUZ*2/BOW/KAUZ/4/PBW343*2/...</t>
  </si>
  <si>
    <t>WBLL1* 2/BRAMBLING//SAAR/2*WAXWING/4/...</t>
  </si>
  <si>
    <t>MUNAL #1/2*FRNCLN</t>
  </si>
  <si>
    <t>PICAFLOR #1/NELOKI</t>
  </si>
  <si>
    <t>PASTOR/3/VORONA/CN079//KAUZ/4/MILAN/OTUS//...</t>
  </si>
  <si>
    <t>KACHU*2/MUNAL #1</t>
  </si>
  <si>
    <t>PBW343*2/KUKUNA//PBW343*2/KUKUNA/6/WBLL1*2/...</t>
  </si>
  <si>
    <t>KISKADEE #1/5/KAUZ*2/MNV//KAUZ/3/MILAN/4/...</t>
  </si>
  <si>
    <t>KACHU/2*MUNAL #1</t>
  </si>
  <si>
    <t>PICAFLOR #1/8/NG8201/KAUZ/4/SHA7//PRL/VEE#6/...</t>
  </si>
  <si>
    <t>DANPHE/CHONTE</t>
  </si>
  <si>
    <t>SUP152*2//ND643/2*WAXWING</t>
  </si>
  <si>
    <t>MUU/FRNCLN</t>
  </si>
  <si>
    <t>MUNAL #1*2//WBLL1*2/BRAMBLING</t>
  </si>
  <si>
    <t>PFAU/MILAN/5/CHEN/AEGILOPS SQUARROSA (TAUS)/...</t>
  </si>
  <si>
    <t>SNB//CMH79A.955/3*CN079/3/ATTILA/4/CHEN/...</t>
  </si>
  <si>
    <t>PBW343*2/KHVAKI//PARUS/3/PBW343/PASTOR/5/...</t>
  </si>
  <si>
    <t>WHEAR/SOKOLL/4/PASTOR//MILAN/KAUZ/3/BAV92</t>
  </si>
  <si>
    <t>BECARD/6/FRET2*2/4/SNI/TRAP#1/3/KAUZ*2/TRAP/...</t>
  </si>
  <si>
    <t>DANPHE #1*2/SHORTENED SR26 TRANSLOCATION</t>
  </si>
  <si>
    <t>MON/IMU//ALD/PVN/3/BORL95/4/OASIS/2*BORL95/...</t>
  </si>
  <si>
    <t>PBW343/PASTOR//OTUS/TOBA97*2/3/PICAFLOR #1</t>
  </si>
  <si>
    <t>SUP152/2*MUNAL #1</t>
  </si>
  <si>
    <t>MERCATO//PARUS/PASTOR</t>
  </si>
  <si>
    <t>ND643/2*WBLL1/3/KIRITATI//2*PRL/2*PASTOR/4/...</t>
  </si>
  <si>
    <t>NL971*2/MUU</t>
  </si>
  <si>
    <t>FRANCOLIN #1*2/ND643/2*WBLL1</t>
  </si>
  <si>
    <t>TRCH/5/BAV92//IRENA/KAUZ/3/HUITES/4/DOLL</t>
  </si>
  <si>
    <t>SUP152/FRNCLN</t>
  </si>
  <si>
    <t>FRNCLN*2/BECARD</t>
  </si>
  <si>
    <t>PRL/ 2*PASTOR/4/CHOIX/STAR/3/HE1/3*CNO79//...</t>
  </si>
  <si>
    <t>DOY1/AE.SQUARROSA (447)/3/KA/NAC//TRCH/4/...</t>
  </si>
  <si>
    <t>PREMIO/BAVIS</t>
  </si>
  <si>
    <t>MILAN//PRL/2*PASTOR/4/CROC_1/AE.SQUARROSA (2...</t>
  </si>
  <si>
    <t>CHIBIA//PRLII/CM65531/3/MISR 2*2/4/...</t>
  </si>
  <si>
    <t>TRCH/SRTU//KACHU/3/KINGBIRD #1</t>
  </si>
  <si>
    <t>SERI.1B*2/3/KAUZ*2/BOW//KUZ/4/CIRCUS/5/...</t>
  </si>
  <si>
    <t>BECARD*2/PFUNYE #1</t>
  </si>
  <si>
    <t>MUNAL #1/5/2*PRL/2*PASTOR/4/CHOIX/STAR/3/...</t>
  </si>
  <si>
    <t>PASTOR/3/VORONA/CN079//KAUZ/4/MILAN/OTUS//..</t>
  </si>
  <si>
    <t>BAVIS/VORB/5/CROC_1/AE.SQUARROSA(205)//...</t>
  </si>
  <si>
    <t>BABAX/LR42//BABAX*2/4/SNI/TRAP#1/3/KAUZ*2/...</t>
  </si>
  <si>
    <t>PAURAQ/8/NG8201/KAUZ/4/SHA7//PRL/VEE#6/3/...</t>
  </si>
  <si>
    <t>PFAU/MILAN//TROST/3/PBW65/2*SERI.1B*2/4/...</t>
  </si>
  <si>
    <t>MUNAL #1/3/PBW343*2/KUKUNA*2//YANAC</t>
  </si>
  <si>
    <t>KIRITATI/ 2*WBLL1/3/TAM200/PASTOR//TOBA97/4/...</t>
  </si>
  <si>
    <t>PREMIO/5/TUI//2*SUNCO/SA1166/3/TUI/4/FINSI/...</t>
  </si>
  <si>
    <t>DANPHE/3/PBW343*2/KUKUNA//PBW343*2/KUKUNA</t>
  </si>
  <si>
    <t>SWSR22T.B./5/KAUZ//ALTAR 84/AOS/3/KAUZ/4/...</t>
  </si>
  <si>
    <t>CHIYAK//ND643/2*WAXWING/3/ND643/2*WAXWING</t>
  </si>
  <si>
    <t>PREMIO//PARUS/PASTOR</t>
  </si>
  <si>
    <t>KACHU/BECARD//WBLL1*2/BRAMBLING</t>
  </si>
  <si>
    <t>WBLL1*2/BRAMBLING//TAM200/TUI/3/...</t>
  </si>
  <si>
    <t>KACHU/6/YAR/AE.SQUARROSA (783)/4/GOV/AZ//...</t>
  </si>
  <si>
    <t>BECARD #1/3/PBW343*2/KUKUNA//PBW343*2/KUKUNA</t>
  </si>
  <si>
    <t>YUK/AE.SQUARROSA (217)//2*PANDORA</t>
  </si>
  <si>
    <t>FRET2*2/4/SNI/TRAP#1/3/KAUZ*2-TRAP//KAUZ*2/...</t>
  </si>
  <si>
    <t>KIRITATI/ 2*WBLL1/8/SHA7/ PRL/VEE#6/ 3/ FASAN/...</t>
  </si>
  <si>
    <t>KAUZ*2/BOW//KAUZ/3/W98.6.38/5/SABUF/4/...</t>
  </si>
  <si>
    <t>SOKOLL/WBLL1/4/D67.2/PARANA 66.270//...</t>
  </si>
  <si>
    <t>PRL/2*PASTOR//SUNSTATE/3/GRACK</t>
  </si>
  <si>
    <t>KACHU #1</t>
  </si>
  <si>
    <t>NING-MAI-96035/FINSI//HEILO/3/NAVJ07</t>
  </si>
  <si>
    <t>BETTY/3/CHEN/AE.SQ//2*OPATA/4/BAVIS</t>
  </si>
  <si>
    <t>LERKE/5/KAUZ/3/MYNA/VUL//BUC/FLK/4/MILAN/6/...</t>
  </si>
  <si>
    <t>MUNAL #1*2//WHEAR/SOKOLL</t>
  </si>
  <si>
    <t>MUNAL #1*2/KINGBIRD #1</t>
  </si>
  <si>
    <t>MUNAL #1</t>
  </si>
  <si>
    <t>WBLL1*2/BRAMBLING/5/BABAX/LR42//BABAX*2/4/...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</si>
</sst>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[with_misses.xlsx]manip_table!Experimental_site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manip_table!$B$4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manip_table!$A$5:$A$9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manip_table!$B$5:$B$9</c:f>
              <c:numCache>
                <c:formatCode>General</c:formatCode>
                <c:ptCount val="4"/>
                <c:pt idx="0">
                  <c:v>106.97322037675777</c:v>
                </c:pt>
                <c:pt idx="1">
                  <c:v>103.41997182207672</c:v>
                </c:pt>
                <c:pt idx="2">
                  <c:v>102.69895491877622</c:v>
                </c:pt>
                <c:pt idx="3">
                  <c:v>105.59025755600081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96760192"/>
        <c:axId val="396761368"/>
      </c:barChart>
      <c:catAx>
        <c:axId val="39676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761368"/>
        <c:crosses val="autoZero"/>
        <c:auto val="1"/>
        <c:lblAlgn val="ctr"/>
        <c:lblOffset val="100"/>
        <c:noMultiLvlLbl val="0"/>
      </c:catAx>
      <c:valAx>
        <c:axId val="39676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76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[with_misses.xlsx]manip_platform!PivotTable1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6770776"/>
        <c:axId val="396768032"/>
      </c:barChart>
      <c:catAx>
        <c:axId val="396770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768032"/>
        <c:crosses val="autoZero"/>
        <c:auto val="1"/>
        <c:lblAlgn val="ctr"/>
        <c:lblOffset val="100"/>
        <c:noMultiLvlLbl val="0"/>
      </c:catAx>
      <c:valAx>
        <c:axId val="39676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770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457199</xdr:colOff>
      <xdr:row>2</xdr:row>
      <xdr:rowOff>171450</xdr:rowOff>
    </xdr:from>
    <xdr:to>
      <xdr:col>8</xdr:col>
      <xdr:colOff>9525</xdr:colOff>
      <xdr:row>22</xdr:row>
      <xdr:rowOff>28575</xdr:rowOff>
    </xdr:to>
    <xdr:graphicFrame macro="">
      <xdr:nvGraphicFramePr>
        <xdr:cNvPr id="2" name="Blockwise_yiel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5</xdr:row>
      <xdr:rowOff>4762</xdr:rowOff>
    </xdr:from>
    <xdr:to>
      <xdr:col>4</xdr:col>
      <xdr:colOff>1514475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cer" refreshedDate="43158.75753703704" createdVersion="5" refreshedVersion="5" minRefreshableVersion="3" recordCount="238">
  <cacheSource type="worksheet">
    <worksheetSource ref="A1:CG239" sheet="yield_manip"/>
  </cacheSource>
  <cacheFields count="85">
    <cacheField name="lin_check" numFmtId="0">
      <sharedItems containsMixedTypes="1" containsNumber="1" containsInteger="1" minValue="1" maxValue="4"/>
    </cacheField>
    <cacheField name="plot" numFmtId="0">
      <sharedItems containsSemiMixedTypes="0" containsString="0" containsNumber="1" containsInteger="1" minValue="1" maxValue="240"/>
    </cacheField>
    <cacheField name="row" numFmtId="0">
      <sharedItems containsSemiMixedTypes="0" containsString="0" containsNumber="1" containsInteger="1" minValue="1" maxValue="20"/>
    </cacheField>
    <cacheField name="col" numFmtId="0">
      <sharedItems containsSemiMixedTypes="0" containsString="0" containsNumber="1" containsInteger="1" minValue="1" maxValue="12"/>
    </cacheField>
    <cacheField name="rowgroup" numFmtId="0">
      <sharedItems containsSemiMixedTypes="0" containsString="0" containsNumber="1" containsInteger="1" minValue="1" maxValue="5"/>
    </cacheField>
    <cacheField name="colgroup" numFmtId="0">
      <sharedItems containsSemiMixedTypes="0" containsString="0" containsNumber="1" containsInteger="1" minValue="1" maxValue="4" count="4">
        <n v="4"/>
        <n v="3"/>
        <n v="2"/>
        <n v="1"/>
      </sharedItems>
    </cacheField>
    <cacheField name="line_or_check" numFmtId="0">
      <sharedItems/>
    </cacheField>
    <cacheField name="panicle_len" numFmtId="0">
      <sharedItems containsString="0" containsBlank="1" containsNumber="1" minValue="13.2" maxValue="20.824999999999999"/>
    </cacheField>
    <cacheField name="panicle_len2" numFmtId="0">
      <sharedItems containsString="0" containsBlank="1" containsNumber="1" minValue="11.658977278892394" maxValue="22.110360509189224"/>
    </cacheField>
    <cacheField name="panicle_len3" numFmtId="0">
      <sharedItems containsString="0" containsBlank="1" containsNumber="1" minValue="13.2" maxValue="20.824999999999999"/>
    </cacheField>
    <cacheField name="panicle_len4" numFmtId="0">
      <sharedItems containsString="0" containsBlank="1" containsNumber="1" minValue="13.2" maxValue="20.824999999999999"/>
    </cacheField>
    <cacheField name="panicle_len5" numFmtId="0">
      <sharedItems containsString="0" containsBlank="1" containsNumber="1" minValue="13.2" maxValue="20.824999999999999"/>
    </cacheField>
    <cacheField name="panicle_len6" numFmtId="0">
      <sharedItems containsString="0" containsBlank="1" containsNumber="1" minValue="13.2" maxValue="20.824999999999999"/>
    </cacheField>
    <cacheField name="panicle_len7" numFmtId="0">
      <sharedItems containsString="0" containsBlank="1" containsNumber="1" minValue="11.658977278892394" maxValue="22.110360509189224"/>
    </cacheField>
    <cacheField name="grain_per_pan" numFmtId="0">
      <sharedItems containsString="0" containsBlank="1" containsNumber="1" minValue="21.033254159999998" maxValue="34.32"/>
    </cacheField>
    <cacheField name="grain_per_pan2" numFmtId="0">
      <sharedItems containsString="0" containsBlank="1" containsNumber="1" minValue="21" maxValue="40.5"/>
    </cacheField>
    <cacheField name="grain_per_pan3" numFmtId="0">
      <sharedItems containsString="0" containsBlank="1" containsNumber="1" minValue="21" maxValue="40.5"/>
    </cacheField>
    <cacheField name="grain_per_pan4" numFmtId="0">
      <sharedItems containsString="0" containsBlank="1" containsNumber="1" minValue="21" maxValue="33.75"/>
    </cacheField>
    <cacheField name="grain_per_pan5" numFmtId="0">
      <sharedItems containsString="0" containsBlank="1" containsNumber="1" minValue="21.033254159999998" maxValue="34.32"/>
    </cacheField>
    <cacheField name="grain_per_pan6" numFmtId="0">
      <sharedItems containsBlank="1" containsMixedTypes="1" containsNumber="1" minValue="21" maxValue="33.75"/>
    </cacheField>
    <cacheField name="grain_per_pan7" numFmtId="0">
      <sharedItems containsString="0" containsBlank="1" containsNumber="1" minValue="21.116406948939201" maxValue="33.473161264040201"/>
    </cacheField>
    <cacheField name="thou_grain_wt" numFmtId="0">
      <sharedItems containsString="0" containsBlank="1" containsNumber="1" minValue="29.002459470000002" maxValue="50.209549060000001"/>
    </cacheField>
    <cacheField name="thou_grain_wt2" numFmtId="0">
      <sharedItems containsString="0" containsBlank="1" containsNumber="1" minValue="31.181485989999999" maxValue="51.23809524"/>
    </cacheField>
    <cacheField name="thou_grain_wt3" numFmtId="0">
      <sharedItems containsString="0" containsBlank="1" containsNumber="1" minValue="29.002459470000002" maxValue="50.209549060000001"/>
    </cacheField>
    <cacheField name="thou_grain_wt4" numFmtId="0">
      <sharedItems containsString="0" containsBlank="1" containsNumber="1" minValue="34.226552980000001" maxValue="56"/>
    </cacheField>
    <cacheField name="thou_grain_wt5" numFmtId="0">
      <sharedItems containsString="0" containsBlank="1" containsNumber="1" minValue="29.002459474126145" maxValue="50.209549059657903"/>
    </cacheField>
    <cacheField name="thou_grain_wt6" numFmtId="0">
      <sharedItems containsMixedTypes="1" containsNumber="1" minValue="29.002459474126145" maxValue="50.724774529828949"/>
    </cacheField>
    <cacheField name="thou_grain_wt7" numFmtId="0">
      <sharedItems containsString="0" containsBlank="1" containsNumber="1" minValue="26.962785845975699" maxValue="54.506139191637203"/>
    </cacheField>
    <cacheField name="effective_tiller" numFmtId="0">
      <sharedItems containsString="0" containsBlank="1" containsNumber="1" minValue="17.707744569999999" maxValue="49.188179349999999"/>
    </cacheField>
    <cacheField name="effective_tiller2" numFmtId="0">
      <sharedItems containsSemiMixedTypes="0" containsString="0" containsNumber="1" containsInteger="1" minValue="17" maxValue="52"/>
    </cacheField>
    <cacheField name="effective_tiller3" numFmtId="0">
      <sharedItems containsSemiMixedTypes="0" containsString="0" containsNumber="1" containsInteger="1" minValue="17" maxValue="52"/>
    </cacheField>
    <cacheField name="effective_tiller4" numFmtId="0">
      <sharedItems containsString="0" containsBlank="1" containsNumber="1" containsInteger="1" minValue="17" maxValue="52"/>
    </cacheField>
    <cacheField name="effective_tiller5" numFmtId="0">
      <sharedItems containsString="0" containsBlank="1" containsNumber="1" minValue="17.707744569999999" maxValue="49.188179349999999"/>
    </cacheField>
    <cacheField name="effective_tiller6" numFmtId="0">
      <sharedItems containsSemiMixedTypes="0" containsString="0" containsNumber="1" minValue="17.7077445652173" maxValue="49.188179347826001"/>
    </cacheField>
    <cacheField name="effective_tiller7" numFmtId="0">
      <sharedItems containsSemiMixedTypes="0" containsString="0" containsNumber="1" containsInteger="1" minValue="17" maxValue="52"/>
    </cacheField>
    <cacheField name="yield" numFmtId="0">
      <sharedItems containsString="0" containsBlank="1" containsNumber="1" minValue="2.5455917559999999" maxValue="7.0509329049999998"/>
    </cacheField>
    <cacheField name="yield2" numFmtId="0">
      <sharedItems containsString="0" containsBlank="1" containsNumber="1" minValue="2.7030857140000002" maxValue="7.4934857140000002"/>
    </cacheField>
    <cacheField name="yield3" numFmtId="0">
      <sharedItems containsString="0" containsBlank="1" containsNumber="1" minValue="2.7531428569999998" maxValue="7.5715428569999998"/>
    </cacheField>
    <cacheField name="yield4" numFmtId="0">
      <sharedItems containsString="0" containsBlank="1" containsNumber="1" minValue="2.7531428569999998" maxValue="7.5715428569999998"/>
    </cacheField>
    <cacheField name="yield5" numFmtId="0">
      <sharedItems containsString="0" containsBlank="1" containsNumber="1" minValue="2.5455917559999999" maxValue="7.0509329049999998"/>
    </cacheField>
    <cacheField name="yield6" numFmtId="0">
      <sharedItems containsString="0" containsBlank="1" containsNumber="1" minValue="2.54559175647905" maxValue="7.0509329052969401"/>
    </cacheField>
    <cacheField name="yield7" numFmtId="0">
      <sharedItems containsString="0" containsBlank="1" containsNumber="1" minValue="2.54559175647905" maxValue="6.330529694"/>
    </cacheField>
    <cacheField name="greenness_z65" numFmtId="0">
      <sharedItems containsSemiMixedTypes="0" containsString="0" containsNumber="1" minValue="4.67" maxValue="8.84"/>
    </cacheField>
    <cacheField name="greenness_z75" numFmtId="0">
      <sharedItems containsSemiMixedTypes="0" containsString="0" containsNumber="1" minValue="0.7" maxValue="8.4499999999999993"/>
    </cacheField>
    <cacheField name="greenness_z85" numFmtId="0">
      <sharedItems containsSemiMixedTypes="0" containsString="0" containsNumber="1" minValue="0.2" maxValue="7.6"/>
    </cacheField>
    <cacheField name="LAUG_65_75" numFmtId="0">
      <sharedItems containsSemiMixedTypes="0" containsString="0" containsNumber="1" minValue="62.147110008220899" maxValue="126.01935787860199"/>
    </cacheField>
    <cacheField name="LAUG_75_85" numFmtId="0">
      <sharedItems containsSemiMixedTypes="0" containsString="0" containsNumber="1" minValue="5.2484079542342297" maxValue="120.516864900553"/>
    </cacheField>
    <cacheField name="length" numFmtId="0">
      <sharedItems containsSemiMixedTypes="0" containsString="0" containsNumber="1" minValue="13.3" maxValue="32.22"/>
    </cacheField>
    <cacheField name="breadth" numFmtId="0">
      <sharedItems containsSemiMixedTypes="0" containsString="0" containsNumber="1" minValue="1.3" maxValue="2.125"/>
    </cacheField>
    <cacheField name="white_head_count" numFmtId="0">
      <sharedItems containsSemiMixedTypes="0" containsString="0" containsNumber="1" containsInteger="1" minValue="0" maxValue="30"/>
    </cacheField>
    <cacheField name="weed_score" numFmtId="0">
      <sharedItems containsSemiMixedTypes="0" containsString="0" containsNumber="1" minValue="1" maxValue="8"/>
    </cacheField>
    <cacheField name="post_Moisture1_Jan22" numFmtId="0">
      <sharedItems containsSemiMixedTypes="0" containsString="0" containsNumber="1" minValue="8.1" maxValue="18.100000000000001"/>
    </cacheField>
    <cacheField name="post_Moisture2_Jan22" numFmtId="0">
      <sharedItems containsString="0" containsBlank="1" containsNumber="1" minValue="8.6999999999999993" maxValue="18.100000000000001"/>
    </cacheField>
    <cacheField name="post_Wet1_Jan22" numFmtId="0">
      <sharedItems containsString="0" containsBlank="1" containsNumber="1" minValue="42" maxValue="127"/>
    </cacheField>
    <cacheField name="post_Wet2_Jan22" numFmtId="0">
      <sharedItems containsString="0" containsBlank="1" containsNumber="1" containsInteger="1" minValue="12" maxValue="125"/>
    </cacheField>
    <cacheField name="post_Temp1_Jan22" numFmtId="0">
      <sharedItems containsSemiMixedTypes="0" containsString="0" containsNumber="1" minValue="20.100000000000001" maxValue="26.1"/>
    </cacheField>
    <cacheField name="post_Temp2_Jan22" numFmtId="0">
      <sharedItems containsString="0" containsBlank="1" containsNumber="1" minValue="20.3" maxValue="24.5"/>
    </cacheField>
    <cacheField name="pre_moisture_percent_vol" numFmtId="0">
      <sharedItems containsString="0" containsBlank="1" containsNumber="1" minValue="9.1999999999999993" maxValue="17.899999999999999"/>
    </cacheField>
    <cacheField name="pre_EC" numFmtId="0">
      <sharedItems containsString="0" containsBlank="1" containsNumber="1" containsInteger="1" minValue="52" maxValue="129"/>
    </cacheField>
    <cacheField name="pre_temp_degree_c" numFmtId="0">
      <sharedItems containsString="0" containsBlank="1" containsNumber="1" minValue="24.6" maxValue="27.3"/>
    </cacheField>
    <cacheField name="lodging" numFmtId="0">
      <sharedItems containsMixedTypes="1" containsNumber="1" containsInteger="1" minValue="0" maxValue="9"/>
    </cacheField>
    <cacheField name="height1" numFmtId="0">
      <sharedItems containsSemiMixedTypes="0" containsString="0" containsNumber="1" containsInteger="1" minValue="85" maxValue="120"/>
    </cacheField>
    <cacheField name="height2" numFmtId="0">
      <sharedItems containsString="0" containsBlank="1" containsNumber="1" containsInteger="1" minValue="21" maxValue="116"/>
    </cacheField>
    <cacheField name="height3" numFmtId="0">
      <sharedItems containsString="0" containsBlank="1" containsNumber="1" containsInteger="1" minValue="95" maxValue="95"/>
    </cacheField>
    <cacheField name="CTD_1_Feb23" numFmtId="0">
      <sharedItems containsString="0" containsBlank="1" containsNumber="1" minValue="11.3" maxValue="25"/>
    </cacheField>
    <cacheField name="CTD_2_Feb23" numFmtId="0">
      <sharedItems containsString="0" containsBlank="1" containsNumber="1" minValue="11.6" maxValue="26.7"/>
    </cacheField>
    <cacheField name="CTD_3_Feb23" numFmtId="0">
      <sharedItems containsString="0" containsBlank="1" containsNumber="1" minValue="11.5" maxValue="25.5"/>
    </cacheField>
    <cacheField name="CTD_4_Feb23" numFmtId="0">
      <sharedItems containsString="0" containsBlank="1" containsNumber="1" minValue="11.6" maxValue="23.8"/>
    </cacheField>
    <cacheField name="ctd1_2" numFmtId="0">
      <sharedItems containsString="0" containsBlank="1" containsNumber="1" minValue="12.3" maxValue="24.333333329999999"/>
    </cacheField>
    <cacheField name="Ambient_Temperature_Feb23" numFmtId="0">
      <sharedItems containsString="0" containsBlank="1" containsNumber="1" minValue="24.8" maxValue="28"/>
    </cacheField>
    <cacheField name="SPAD_1" numFmtId="0">
      <sharedItems containsSemiMixedTypes="0" containsString="0" containsNumber="1" minValue="25.5" maxValue="60.5"/>
    </cacheField>
    <cacheField name="SPAD_2" numFmtId="0">
      <sharedItems containsSemiMixedTypes="0" containsString="0" containsNumber="1" minValue="29.3" maxValue="56.1"/>
    </cacheField>
    <cacheField name="SPAD_3" numFmtId="0">
      <sharedItems containsString="0" containsBlank="1" containsNumber="1" minValue="21.1" maxValue="59.5"/>
    </cacheField>
    <cacheField name="SPAD_4" numFmtId="0">
      <sharedItems containsString="0" containsBlank="1" containsNumber="1" minValue="32.700000000000003" maxValue="57.3"/>
    </cacheField>
    <cacheField name="chl_ind1_2" numFmtId="0">
      <sharedItems containsSemiMixedTypes="0" containsString="0" containsNumber="1" minValue="34.5" maxValue="54.966666670000002"/>
    </cacheField>
    <cacheField name="chl_ind2_2" numFmtId="0">
      <sharedItems containsSemiMixedTypes="0" containsString="0" containsNumber="1" minValue="14.85" maxValue="59"/>
    </cacheField>
    <cacheField name="dis_dec27" numFmtId="0">
      <sharedItems containsString="0" containsBlank="1" containsNumber="1" minValue="0" maxValue="4.3333333333333304"/>
    </cacheField>
    <cacheField name="dis_march15" numFmtId="0">
      <sharedItems containsSemiMixedTypes="0" containsString="0" containsNumber="1" minValue="0.5" maxValue="8"/>
    </cacheField>
    <cacheField name="yellowing" numFmtId="0">
      <sharedItems containsSemiMixedTypes="0" containsString="0" containsNumber="1" minValue="0" maxValue="9"/>
    </cacheField>
    <cacheField name="necrosis" numFmtId="0">
      <sharedItems containsSemiMixedTypes="0" containsString="0" containsNumber="1" containsInteger="1" minValue="0" maxValue="9"/>
    </cacheField>
    <cacheField name="flag_health" numFmtId="0">
      <sharedItems containsString="0" containsBlank="1" containsNumber="1" minValue="0" maxValue="9"/>
    </cacheField>
    <cacheField name="plant_pop" numFmtId="0">
      <sharedItems containsSemiMixedTypes="0" containsString="0" containsNumber="1" minValue="2.5" maxValue="9.5"/>
    </cacheField>
    <cacheField name="insect_resistance" numFmtId="0">
      <sharedItems containsSemiMixedTypes="0" containsString="0" containsNumber="1" minValue="3.5" maxValue="9"/>
    </cacheField>
    <cacheField name="sparseness" numFmtId="0">
      <sharedItems containsSemiMixedTypes="0" containsString="0" containsNumber="1" minValue="1.5" maxValue="4"/>
    </cacheField>
    <cacheField name="Geno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cer" refreshedDate="43158.757538078702" createdVersion="5" refreshedVersion="5" minRefreshableVersion="3" recordCount="238">
  <cacheSource type="worksheet">
    <worksheetSource ref="A1:AI239" sheet="yield_manip"/>
  </cacheSource>
  <cacheFields count="35">
    <cacheField name="lin_check" numFmtId="0">
      <sharedItems containsMixedTypes="1" containsNumber="1" containsInteger="1" minValue="1" maxValue="4" count="108">
        <s v="L106"/>
        <n v="3"/>
        <n v="1"/>
        <s v="L79"/>
        <s v="L92"/>
        <n v="2"/>
        <s v="L12"/>
        <n v="4"/>
        <s v="L98"/>
        <s v="L17"/>
        <s v="L37"/>
        <s v="L95"/>
        <s v="L88"/>
        <s v="L49"/>
        <s v="L38"/>
        <s v="L10"/>
        <s v="L4"/>
        <s v="L13"/>
        <s v="L43"/>
        <s v="L58"/>
        <s v="L24"/>
        <s v="L33"/>
        <s v="L89"/>
        <s v="L57"/>
        <s v="L94"/>
        <s v="L46"/>
        <s v="L53"/>
        <s v="L82"/>
        <s v="L62"/>
        <s v="L40"/>
        <s v="L76"/>
        <s v="L28"/>
        <s v="L41"/>
        <s v="L83"/>
        <s v="L5"/>
        <s v="L85"/>
        <s v="L32"/>
        <s v="L108"/>
        <s v="L7"/>
        <s v="L99"/>
        <s v="L101"/>
        <s v="L34"/>
        <s v="L96"/>
        <s v="L67"/>
        <s v="L77"/>
        <s v="L9"/>
        <s v="L66"/>
        <s v="L91"/>
        <s v="L44"/>
        <s v="L29"/>
        <s v="L21"/>
        <s v="L84"/>
        <s v="L87"/>
        <s v="L18"/>
        <s v="L15"/>
        <s v="L72"/>
        <s v="L6"/>
        <s v="L45"/>
        <s v="L8"/>
        <s v="L65"/>
        <s v="L103"/>
        <s v="L69"/>
        <s v="L48"/>
        <s v="L70"/>
        <s v="L19"/>
        <s v="L36"/>
        <s v="L90"/>
        <s v="L52"/>
        <s v="L14"/>
        <s v="L23"/>
        <s v="L105"/>
        <s v="L42"/>
        <s v="L80"/>
        <s v="L63"/>
        <s v="L93"/>
        <s v="L71"/>
        <s v="L16"/>
        <s v="L51"/>
        <s v="L102"/>
        <s v="L74"/>
        <s v="L11"/>
        <s v="L104"/>
        <s v="L30"/>
        <s v="L3"/>
        <s v="L27"/>
        <s v="L39"/>
        <s v="L78"/>
        <s v="L73"/>
        <s v="L31"/>
        <s v="L64"/>
        <s v="L107"/>
        <s v="L61"/>
        <s v="L47"/>
        <s v="L97"/>
        <s v="L35"/>
        <s v="L59"/>
        <s v="L68"/>
        <s v="L81"/>
        <s v="L2"/>
        <s v="L26"/>
        <s v="L86"/>
        <s v="L22"/>
        <s v="L54"/>
        <s v="L60"/>
        <s v="L55"/>
        <s v="L56"/>
        <s v="L1"/>
        <s v="L20"/>
      </sharedItems>
    </cacheField>
    <cacheField name="plot" numFmtId="0">
      <sharedItems containsSemiMixedTypes="0" containsString="0" containsNumber="1" containsInteger="1" minValue="1" maxValue="240"/>
    </cacheField>
    <cacheField name="row" numFmtId="0">
      <sharedItems containsSemiMixedTypes="0" containsString="0" containsNumber="1" containsInteger="1" minValue="1" maxValue="20"/>
    </cacheField>
    <cacheField name="col" numFmtId="0">
      <sharedItems containsSemiMixedTypes="0" containsString="0" containsNumber="1" containsInteger="1" minValue="1" maxValue="12"/>
    </cacheField>
    <cacheField name="rowgroup" numFmtId="0">
      <sharedItems containsSemiMixedTypes="0" containsString="0" containsNumber="1" containsInteger="1" minValue="1" maxValue="5"/>
    </cacheField>
    <cacheField name="colgroup" numFmtId="0">
      <sharedItems containsSemiMixedTypes="0" containsString="0" containsNumber="1" containsInteger="1" minValue="1" maxValue="4" count="4">
        <n v="4"/>
        <n v="3"/>
        <n v="2"/>
        <n v="1"/>
      </sharedItems>
    </cacheField>
    <cacheField name="line_or_check" numFmtId="0">
      <sharedItems/>
    </cacheField>
    <cacheField name="panicle_len" numFmtId="0">
      <sharedItems containsString="0" containsBlank="1" containsNumber="1" minValue="13.2" maxValue="20.824999999999999"/>
    </cacheField>
    <cacheField name="panicle_len2" numFmtId="0">
      <sharedItems containsString="0" containsBlank="1" containsNumber="1" minValue="11.658977278892394" maxValue="22.110360509189224"/>
    </cacheField>
    <cacheField name="panicle_len3" numFmtId="0">
      <sharedItems containsString="0" containsBlank="1" containsNumber="1" minValue="13.2" maxValue="20.824999999999999"/>
    </cacheField>
    <cacheField name="panicle_len4" numFmtId="0">
      <sharedItems containsString="0" containsBlank="1" containsNumber="1" minValue="13.2" maxValue="20.824999999999999"/>
    </cacheField>
    <cacheField name="panicle_len5" numFmtId="0">
      <sharedItems containsString="0" containsBlank="1" containsNumber="1" minValue="13.2" maxValue="20.824999999999999"/>
    </cacheField>
    <cacheField name="panicle_len6" numFmtId="0">
      <sharedItems containsString="0" containsBlank="1" containsNumber="1" minValue="13.2" maxValue="20.824999999999999"/>
    </cacheField>
    <cacheField name="panicle_len7" numFmtId="0">
      <sharedItems containsString="0" containsBlank="1" containsNumber="1" minValue="11.658977278892394" maxValue="22.110360509189224"/>
    </cacheField>
    <cacheField name="grain_per_pan" numFmtId="0">
      <sharedItems containsString="0" containsBlank="1" containsNumber="1" minValue="21.033254159999998" maxValue="34.32"/>
    </cacheField>
    <cacheField name="grain_per_pan2" numFmtId="0">
      <sharedItems containsString="0" containsBlank="1" containsNumber="1" minValue="21" maxValue="40.5"/>
    </cacheField>
    <cacheField name="grain_per_pan3" numFmtId="0">
      <sharedItems containsString="0" containsBlank="1" containsNumber="1" minValue="21" maxValue="40.5"/>
    </cacheField>
    <cacheField name="grain_per_pan4" numFmtId="0">
      <sharedItems containsString="0" containsBlank="1" containsNumber="1" minValue="21" maxValue="33.75"/>
    </cacheField>
    <cacheField name="grain_per_pan5" numFmtId="0">
      <sharedItems containsString="0" containsBlank="1" containsNumber="1" minValue="21.033254159999998" maxValue="34.32"/>
    </cacheField>
    <cacheField name="grain_per_pan6" numFmtId="0">
      <sharedItems containsBlank="1" containsMixedTypes="1" containsNumber="1" minValue="21" maxValue="33.75"/>
    </cacheField>
    <cacheField name="grain_per_pan7" numFmtId="0">
      <sharedItems containsString="0" containsBlank="1" containsNumber="1" minValue="21.116406948939201" maxValue="33.473161264040201"/>
    </cacheField>
    <cacheField name="thou_grain_wt" numFmtId="0">
      <sharedItems containsString="0" containsBlank="1" containsNumber="1" minValue="29.002459470000002" maxValue="50.209549060000001"/>
    </cacheField>
    <cacheField name="thou_grain_wt2" numFmtId="0">
      <sharedItems containsString="0" containsBlank="1" containsNumber="1" minValue="31.181485989999999" maxValue="51.23809524"/>
    </cacheField>
    <cacheField name="thou_grain_wt3" numFmtId="0">
      <sharedItems containsString="0" containsBlank="1" containsNumber="1" minValue="29.002459470000002" maxValue="50.209549060000001"/>
    </cacheField>
    <cacheField name="thou_grain_wt4" numFmtId="0">
      <sharedItems containsString="0" containsBlank="1" containsNumber="1" minValue="34.226552980000001" maxValue="56"/>
    </cacheField>
    <cacheField name="thou_grain_wt5" numFmtId="0">
      <sharedItems containsString="0" containsBlank="1" containsNumber="1" minValue="29.002459474126145" maxValue="50.209549059657903"/>
    </cacheField>
    <cacheField name="thou_grain_wt6" numFmtId="0">
      <sharedItems containsMixedTypes="1" containsNumber="1" minValue="29.002459474126145" maxValue="50.724774529828949"/>
    </cacheField>
    <cacheField name="thou_grain_wt7" numFmtId="0">
      <sharedItems containsString="0" containsBlank="1" containsNumber="1" minValue="26.962785845975699" maxValue="54.506139191637203"/>
    </cacheField>
    <cacheField name="effective_tiller" numFmtId="0">
      <sharedItems containsString="0" containsBlank="1" containsNumber="1" minValue="17.707744569999999" maxValue="49.188179349999999"/>
    </cacheField>
    <cacheField name="effective_tiller2" numFmtId="0">
      <sharedItems containsSemiMixedTypes="0" containsString="0" containsNumber="1" containsInteger="1" minValue="17" maxValue="52"/>
    </cacheField>
    <cacheField name="effective_tiller3" numFmtId="0">
      <sharedItems containsSemiMixedTypes="0" containsString="0" containsNumber="1" containsInteger="1" minValue="17" maxValue="52"/>
    </cacheField>
    <cacheField name="effective_tiller4" numFmtId="0">
      <sharedItems containsString="0" containsBlank="1" containsNumber="1" containsInteger="1" minValue="17" maxValue="52"/>
    </cacheField>
    <cacheField name="effective_tiller5" numFmtId="0">
      <sharedItems containsString="0" containsBlank="1" containsNumber="1" minValue="17.707744569999999" maxValue="49.188179349999999"/>
    </cacheField>
    <cacheField name="effective_tiller6" numFmtId="0">
      <sharedItems containsSemiMixedTypes="0" containsString="0" containsNumber="1" minValue="17.7077445652173" maxValue="49.188179347826001"/>
    </cacheField>
    <cacheField name="effective_tiller7" numFmtId="0">
      <sharedItems containsSemiMixedTypes="0" containsString="0" containsNumber="1" containsInteger="1" minValue="17" maxValue="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8">
  <r>
    <s v="L106"/>
    <n v="12"/>
    <n v="1"/>
    <n v="12"/>
    <n v="1"/>
    <x v="0"/>
    <s v="Line"/>
    <n v="17.637499999999999"/>
    <n v="16.617891886465017"/>
    <m/>
    <n v="17.637499999999999"/>
    <n v="17.6175"/>
    <m/>
    <n v="16.617891886465017"/>
    <n v="31.332986940000001"/>
    <m/>
    <m/>
    <n v="28.85"/>
    <n v="31.332986940000001"/>
    <n v="28.85"/>
    <n v="29.435283891748"/>
    <n v="42.820302060000003"/>
    <n v="43.69747899"/>
    <n v="42.820302060000003"/>
    <n v="47.899159660000002"/>
    <n v="42.820302062686601"/>
    <n v="43.324016575793301"/>
    <n v="44.234429256647601"/>
    <n v="26.56161685"/>
    <n v="27"/>
    <n v="27"/>
    <n v="27"/>
    <n v="26.56161685"/>
    <n v="26.561616847825999"/>
    <n v="27"/>
    <n v="6.1634028890000003"/>
    <n v="6.2571428569999998"/>
    <n v="6.3071999999999999"/>
    <n v="6.3071999999999999"/>
    <n v="6.1634028890000003"/>
    <n v="6.1634028892455701"/>
    <n v="5.9634020000000003"/>
    <n v="8.35"/>
    <n v="7.96"/>
    <n v="6.97"/>
    <n v="120.081610840906"/>
    <n v="92.178697172636802"/>
    <n v="20.401666670000001"/>
    <n v="1.8433333329999999"/>
    <n v="5"/>
    <n v="1"/>
    <n v="12.1"/>
    <n v="10.1"/>
    <n v="47"/>
    <n v="64"/>
    <n v="26.1"/>
    <n v="21.5"/>
    <n v="14.9"/>
    <n v="72"/>
    <n v="26.5"/>
    <n v="2"/>
    <n v="96"/>
    <n v="95"/>
    <n v="95"/>
    <n v="22.6"/>
    <n v="24"/>
    <n v="24"/>
    <n v="23.8"/>
    <n v="23.6"/>
    <n v="26.2"/>
    <n v="53.1"/>
    <n v="53.2"/>
    <n v="59.5"/>
    <n v="54"/>
    <n v="54.95"/>
    <n v="44.575000000000003"/>
    <n v="0"/>
    <n v="1.3333333329999999"/>
    <n v="1.06"/>
    <n v="1"/>
    <n v="7.62"/>
    <n v="9"/>
    <n v="6"/>
    <n v="2"/>
    <s v="PFAU/MILAN//TROST/3/MUNAL #1/4/PFAU/MILAN//..."/>
  </r>
  <r>
    <n v="3"/>
    <n v="24"/>
    <n v="2"/>
    <n v="12"/>
    <n v="1"/>
    <x v="0"/>
    <s v="Check"/>
    <n v="17.175000000000001"/>
    <n v="16.60772574746818"/>
    <n v="17.175000000000001"/>
    <n v="17.175000000000001"/>
    <n v="17.175000000000001"/>
    <n v="17.175000000000001"/>
    <n v="16.60772574746818"/>
    <n v="28.5"/>
    <n v="28.5"/>
    <n v="28.5"/>
    <n v="28.5"/>
    <n v="28.5"/>
    <n v="28.5"/>
    <n v="28.245631163909898"/>
    <n v="46.240634010000001"/>
    <m/>
    <n v="46.240634010000001"/>
    <n v="44.060374459999998"/>
    <m/>
    <n v="40.315242630900002"/>
    <n v="36.417924236276001"/>
    <n v="20"/>
    <n v="20"/>
    <n v="20"/>
    <n v="20"/>
    <n v="20"/>
    <n v="20"/>
    <n v="20"/>
    <n v="4.37839461"/>
    <m/>
    <m/>
    <n v="5.2476676920000003"/>
    <n v="4.37839461"/>
    <m/>
    <n v="4.3783946104977103"/>
    <n v="7.85"/>
    <n v="7.8"/>
    <n v="5.0599999999999996"/>
    <n v="109.34895853809699"/>
    <n v="81.569233079279101"/>
    <n v="16.22"/>
    <n v="1.93"/>
    <n v="2"/>
    <n v="3"/>
    <n v="10.5"/>
    <n v="10.3"/>
    <n v="56"/>
    <n v="74"/>
    <n v="20.6"/>
    <n v="20.399999999999999"/>
    <m/>
    <m/>
    <m/>
    <n v="1"/>
    <n v="100"/>
    <m/>
    <m/>
    <n v="21.3"/>
    <n v="19.100000000000001"/>
    <n v="21.3"/>
    <m/>
    <n v="20.56666667"/>
    <m/>
    <n v="60.5"/>
    <n v="53"/>
    <n v="51.4"/>
    <m/>
    <n v="54.966666670000002"/>
    <n v="44.15"/>
    <m/>
    <n v="2.3333333333333299"/>
    <n v="0.53"/>
    <n v="1"/>
    <n v="5.54"/>
    <n v="8"/>
    <n v="7"/>
    <n v="2"/>
    <s v="Gautam"/>
  </r>
  <r>
    <n v="1"/>
    <n v="36"/>
    <n v="3"/>
    <n v="12"/>
    <n v="1"/>
    <x v="0"/>
    <s v="Check"/>
    <n v="17.574999999999999"/>
    <n v="18.889727656624387"/>
    <n v="17.574999999999999"/>
    <n v="17.574999999999999"/>
    <n v="17.574999999999999"/>
    <n v="17.574999999999999"/>
    <n v="18.889727656624387"/>
    <n v="30.75"/>
    <n v="30.75"/>
    <n v="30.75"/>
    <n v="30.75"/>
    <n v="30.75"/>
    <n v="30.75"/>
    <n v="30.961014854466502"/>
    <n v="45.360452680000002"/>
    <m/>
    <n v="45.360452680000002"/>
    <n v="42.259392640000002"/>
    <m/>
    <n v="38.667344265600001"/>
    <n v="35.4283590651305"/>
    <n v="22"/>
    <n v="22"/>
    <n v="22"/>
    <n v="22"/>
    <n v="22"/>
    <n v="22"/>
    <n v="22"/>
    <n v="4.5864361220000003"/>
    <m/>
    <m/>
    <n v="5.3325498959999997"/>
    <n v="4.5864361220000003"/>
    <m/>
    <n v="4.5864361218726204"/>
    <n v="8.58"/>
    <n v="8.4499999999999993"/>
    <n v="6.77"/>
    <n v="118.16489133677599"/>
    <n v="109.793068025203"/>
    <n v="20.59333333"/>
    <n v="1.5333333330000001"/>
    <n v="14"/>
    <n v="4"/>
    <n v="9.8000000000000007"/>
    <n v="10.3"/>
    <n v="81"/>
    <n v="84"/>
    <n v="21.1"/>
    <n v="21.7"/>
    <m/>
    <m/>
    <m/>
    <n v="1"/>
    <n v="106"/>
    <m/>
    <m/>
    <n v="21.8"/>
    <n v="26.7"/>
    <n v="21.7"/>
    <m/>
    <n v="23.4"/>
    <m/>
    <n v="46"/>
    <n v="44.6"/>
    <n v="53.7"/>
    <m/>
    <n v="48.1"/>
    <n v="40.4"/>
    <m/>
    <n v="3.3333333333333299"/>
    <n v="0"/>
    <n v="0"/>
    <n v="7.62"/>
    <n v="6"/>
    <n v="8"/>
    <n v="2"/>
    <s v="Aditya"/>
  </r>
  <r>
    <s v="L79"/>
    <n v="48"/>
    <n v="4"/>
    <n v="12"/>
    <n v="1"/>
    <x v="0"/>
    <s v="Line"/>
    <n v="20.824999999999999"/>
    <n v="22.110360509189224"/>
    <n v="20.824999999999999"/>
    <n v="20.824999999999999"/>
    <n v="20.824999999999999"/>
    <n v="20.824999999999999"/>
    <n v="22.110360509189224"/>
    <n v="31.800277120000001"/>
    <n v="31.75"/>
    <n v="31.75"/>
    <n v="31.75"/>
    <n v="31.800277120000001"/>
    <n v="31.75"/>
    <n v="31.351499594306301"/>
    <n v="38.382227499999999"/>
    <n v="39.168490149999997"/>
    <n v="38.382227499999999"/>
    <n v="44.638949670000002"/>
    <n v="38.382227496940097"/>
    <n v="39.613433222495047"/>
    <n v="39.382653213742898"/>
    <n v="36.39925272"/>
    <n v="37"/>
    <n v="37"/>
    <n v="37"/>
    <n v="36.39925272"/>
    <n v="36.399252717391299"/>
    <n v="37"/>
    <n v="5.6244347829999999"/>
    <n v="5.4061714289999996"/>
    <n v="5.4562285709999996"/>
    <n v="5.4562285709999996"/>
    <n v="5.6244347829999999"/>
    <n v="5.6244347834910302"/>
    <n v="5.6244347834910302"/>
    <n v="7.66"/>
    <n v="5.17"/>
    <n v="2.0299999999999998"/>
    <n v="100.36595269637399"/>
    <n v="25.216532074280799"/>
    <n v="25.930666670000001"/>
    <n v="1.878333333"/>
    <n v="6"/>
    <n v="3"/>
    <n v="10.5"/>
    <n v="12.5"/>
    <n v="74"/>
    <n v="66"/>
    <n v="21.4"/>
    <n v="20.3"/>
    <m/>
    <m/>
    <m/>
    <n v="3"/>
    <n v="92"/>
    <n v="110"/>
    <m/>
    <n v="21.2"/>
    <n v="20.9"/>
    <n v="20.2"/>
    <n v="21.3"/>
    <n v="20.9"/>
    <m/>
    <n v="47"/>
    <n v="54.3"/>
    <n v="39.9"/>
    <n v="41.5"/>
    <n v="45.674999999999997"/>
    <n v="40.366666670000001"/>
    <n v="0"/>
    <n v="1.8333333333333299"/>
    <n v="3.71"/>
    <n v="4"/>
    <n v="2.77"/>
    <n v="9"/>
    <n v="5.5"/>
    <n v="3"/>
    <s v="FRANCOLIN #1/NELOKI"/>
  </r>
  <r>
    <s v="L92"/>
    <n v="60"/>
    <n v="5"/>
    <n v="12"/>
    <n v="2"/>
    <x v="0"/>
    <s v="Line"/>
    <n v="16.956250000000001"/>
    <n v="16.35599851654781"/>
    <m/>
    <n v="16.956250000000001"/>
    <n v="17.037500000000001"/>
    <m/>
    <n v="16.35599851654781"/>
    <n v="29.158171679999999"/>
    <m/>
    <m/>
    <n v="28.774999999999999"/>
    <n v="29.158171679999999"/>
    <n v="28.774999999999999"/>
    <n v="29.218758600932201"/>
    <n v="39.645866869999999"/>
    <n v="40.458015269999997"/>
    <n v="39.645866869999999"/>
    <n v="44.274809159999997"/>
    <n v="39.645866868667603"/>
    <n v="40.078658625033796"/>
    <n v="38.231447004729198"/>
    <n v="33.447961960000001"/>
    <n v="34"/>
    <n v="34"/>
    <n v="34"/>
    <n v="33.447961960000001"/>
    <n v="33.447961956521702"/>
    <n v="34"/>
    <n v="6.2620173350000004"/>
    <n v="6.357257143"/>
    <n v="6.4073142860000001"/>
    <n v="6.4073142860000001"/>
    <n v="6.2620173350000004"/>
    <n v="6.2620173354735096"/>
    <n v="6.1820170000000001"/>
    <n v="7.63"/>
    <n v="3.27"/>
    <n v="0.69"/>
    <n v="91.134054799765195"/>
    <n v="30.593045350655402"/>
    <n v="23.17733333"/>
    <n v="2.003333333"/>
    <n v="17"/>
    <n v="4"/>
    <n v="10.9"/>
    <n v="10.9"/>
    <n v="69"/>
    <n v="61"/>
    <n v="20.100000000000001"/>
    <n v="22.3"/>
    <m/>
    <m/>
    <m/>
    <n v="2"/>
    <n v="94"/>
    <n v="92"/>
    <m/>
    <n v="19.3"/>
    <n v="20.399999999999999"/>
    <n v="20.8"/>
    <n v="21.5"/>
    <n v="20.5"/>
    <m/>
    <n v="49.5"/>
    <n v="47.2"/>
    <n v="56.6"/>
    <n v="49.6"/>
    <n v="50.725000000000001"/>
    <n v="31.233333330000001"/>
    <n v="0"/>
    <n v="4.1666666670000003"/>
    <n v="6.88"/>
    <n v="4"/>
    <n v="0"/>
    <n v="9"/>
    <n v="4"/>
    <n v="2"/>
    <s v="ROLF07/KINGBIRD #1//MUNAL #1"/>
  </r>
  <r>
    <n v="1"/>
    <n v="72"/>
    <n v="6"/>
    <n v="12"/>
    <n v="2"/>
    <x v="0"/>
    <s v="Check"/>
    <n v="16.274999999999999"/>
    <n v="15.781924419059861"/>
    <n v="16.274999999999999"/>
    <n v="16.274999999999999"/>
    <n v="16.274999999999999"/>
    <n v="16.274999999999999"/>
    <n v="15.781924419059861"/>
    <n v="29.5"/>
    <n v="29.5"/>
    <n v="29.5"/>
    <n v="29.5"/>
    <n v="29.5"/>
    <n v="29.5"/>
    <n v="30.347849204447499"/>
    <n v="46.0500981"/>
    <m/>
    <n v="46.0500981"/>
    <n v="44.35556802"/>
    <m/>
    <n v="40.585344738300002"/>
    <n v="37.092025450804599"/>
    <n v="21"/>
    <n v="21"/>
    <n v="21"/>
    <n v="21"/>
    <n v="21"/>
    <n v="21"/>
    <n v="21"/>
    <n v="4.4175613870000001"/>
    <m/>
    <m/>
    <n v="5.0817044439999997"/>
    <n v="4.4175613870000001"/>
    <m/>
    <n v="4.4175613872749002"/>
    <n v="7.92"/>
    <n v="7.8"/>
    <n v="5.03"/>
    <n v="114.223818409058"/>
    <n v="81.351760077093601"/>
    <n v="23.367333330000001"/>
    <n v="1.7450000000000001"/>
    <n v="7"/>
    <n v="5"/>
    <n v="10"/>
    <n v="10.7"/>
    <n v="54"/>
    <n v="56"/>
    <n v="23.3"/>
    <n v="23.8"/>
    <n v="13.3"/>
    <n v="94"/>
    <n v="25.7"/>
    <n v="1"/>
    <n v="100"/>
    <m/>
    <m/>
    <n v="24"/>
    <n v="21.4"/>
    <n v="21.8"/>
    <m/>
    <n v="22.4"/>
    <n v="27"/>
    <n v="54.2"/>
    <n v="44.7"/>
    <n v="59"/>
    <m/>
    <n v="52.633333329999999"/>
    <n v="47.1"/>
    <n v="0"/>
    <n v="3"/>
    <n v="0.53"/>
    <n v="1"/>
    <n v="5.54"/>
    <n v="3"/>
    <n v="7"/>
    <n v="2"/>
    <s v="Aditya"/>
  </r>
  <r>
    <n v="1"/>
    <n v="84"/>
    <n v="7"/>
    <n v="12"/>
    <n v="2"/>
    <x v="0"/>
    <s v="Check"/>
    <n v="17.05"/>
    <n v="16.648184914100245"/>
    <n v="17.05"/>
    <n v="17.05"/>
    <n v="17.05"/>
    <n v="17.05"/>
    <n v="16.648184914100245"/>
    <n v="24.5"/>
    <n v="24.5"/>
    <n v="24.5"/>
    <n v="24.5"/>
    <n v="24.5"/>
    <n v="24.5"/>
    <n v="23.7476328598988"/>
    <n v="39.668700960000002"/>
    <n v="39.668700960000002"/>
    <n v="39.668700960000002"/>
    <n v="41.848299910000001"/>
    <n v="39.668700959023496"/>
    <n v="38.97994768833675"/>
    <n v="35.114382074193401"/>
    <n v="24"/>
    <n v="24"/>
    <n v="24"/>
    <n v="24"/>
    <n v="24"/>
    <n v="24"/>
    <n v="24"/>
    <n v="3.1100261549999999"/>
    <n v="3.1100261549999999"/>
    <m/>
    <n v="4.8511876919999999"/>
    <n v="3.1100261549999999"/>
    <n v="3.1100261551874402"/>
    <n v="3.1100261551874402"/>
    <n v="7.81"/>
    <n v="6.76"/>
    <n v="4.53"/>
    <n v="101.841369457921"/>
    <n v="80.688982007088399"/>
    <n v="22.053333330000001"/>
    <n v="1.85"/>
    <n v="8"/>
    <n v="5"/>
    <n v="11.9"/>
    <n v="10"/>
    <n v="55"/>
    <n v="73"/>
    <n v="23"/>
    <n v="21.8"/>
    <m/>
    <m/>
    <m/>
    <n v="1"/>
    <n v="109"/>
    <m/>
    <m/>
    <m/>
    <m/>
    <m/>
    <m/>
    <m/>
    <m/>
    <n v="32.200000000000003"/>
    <n v="41.9"/>
    <n v="51"/>
    <m/>
    <n v="41.7"/>
    <n v="45.25"/>
    <n v="0"/>
    <n v="4"/>
    <n v="1.06"/>
    <n v="4"/>
    <n v="5.54"/>
    <n v="5"/>
    <n v="7"/>
    <n v="3"/>
    <s v="Aditya"/>
  </r>
  <r>
    <n v="2"/>
    <n v="96"/>
    <n v="8"/>
    <n v="12"/>
    <n v="2"/>
    <x v="0"/>
    <s v="Check"/>
    <n v="16.725000000000001"/>
    <n v="16.477628223029171"/>
    <n v="16.725000000000001"/>
    <n v="16.725000000000001"/>
    <n v="16.725000000000001"/>
    <n v="16.725000000000001"/>
    <n v="16.477628223029171"/>
    <n v="28.5"/>
    <n v="28.5"/>
    <n v="28.5"/>
    <n v="28.5"/>
    <n v="28.5"/>
    <n v="28.5"/>
    <n v="28.2141397139711"/>
    <n v="44.486179980000003"/>
    <m/>
    <n v="44.486179980000003"/>
    <n v="40.633976269999998"/>
    <m/>
    <n v="37.180088287049998"/>
    <n v="37.1829275751967"/>
    <n v="23"/>
    <n v="23"/>
    <n v="23"/>
    <n v="23"/>
    <n v="23"/>
    <n v="23"/>
    <n v="23"/>
    <n v="4.5916135929999999"/>
    <m/>
    <m/>
    <n v="5.0901689440000002"/>
    <n v="4.5916135929999999"/>
    <m/>
    <n v="4.5916135933903899"/>
    <n v="7.42"/>
    <n v="3.26"/>
    <n v="0.42"/>
    <n v="79.507322583138603"/>
    <n v="21.345899912374598"/>
    <n v="23.61"/>
    <n v="1.77"/>
    <n v="2"/>
    <n v="7"/>
    <n v="10.1"/>
    <n v="12.5"/>
    <n v="74"/>
    <n v="62"/>
    <n v="21.4"/>
    <n v="20.7"/>
    <m/>
    <m/>
    <m/>
    <n v="1"/>
    <n v="93"/>
    <m/>
    <m/>
    <n v="23.8"/>
    <n v="24.4"/>
    <n v="23.4"/>
    <m/>
    <n v="23.866666670000001"/>
    <m/>
    <n v="42.3"/>
    <n v="44.9"/>
    <n v="46.1"/>
    <m/>
    <n v="44.433333330000004"/>
    <n v="33.4"/>
    <n v="0"/>
    <n v="6"/>
    <n v="4.24"/>
    <n v="8"/>
    <n v="0.69"/>
    <n v="8"/>
    <n v="6"/>
    <n v="3"/>
    <s v="Bhrikuti"/>
  </r>
  <r>
    <n v="3"/>
    <n v="108"/>
    <n v="9"/>
    <n v="12"/>
    <n v="3"/>
    <x v="0"/>
    <s v="Check"/>
    <n v="18.100000000000001"/>
    <n v="18.265817369514217"/>
    <n v="18.100000000000001"/>
    <n v="18.100000000000001"/>
    <n v="18.100000000000001"/>
    <n v="18.100000000000001"/>
    <n v="18.265817369514217"/>
    <n v="31.75"/>
    <n v="33.75"/>
    <n v="33.75"/>
    <n v="33.75"/>
    <n v="31.75"/>
    <n v="33.75"/>
    <n v="33.166606069907999"/>
    <n v="44.306331790000002"/>
    <m/>
    <n v="44.306331790000002"/>
    <n v="43.476990700000002"/>
    <m/>
    <n v="39.781446490500002"/>
    <n v="44.1441846334668"/>
    <n v="28"/>
    <n v="28"/>
    <n v="28"/>
    <n v="28"/>
    <n v="28"/>
    <n v="28"/>
    <n v="28"/>
    <n v="5.5052237499999999"/>
    <m/>
    <m/>
    <n v="5.409348219"/>
    <n v="5.5052237499999999"/>
    <m/>
    <n v="5.5052237500303702"/>
    <n v="7.96"/>
    <n v="6.93"/>
    <n v="4.5599999999999996"/>
    <n v="116.213350862715"/>
    <n v="79.743723762519906"/>
    <n v="27.966666669999999"/>
    <n v="1.63"/>
    <n v="5"/>
    <n v="3"/>
    <n v="11.8"/>
    <n v="11.3"/>
    <n v="68"/>
    <n v="55"/>
    <n v="20.7"/>
    <n v="22.2"/>
    <n v="17.899999999999999"/>
    <n v="93"/>
    <n v="25.1"/>
    <n v="0"/>
    <n v="101"/>
    <n v="99"/>
    <m/>
    <n v="15.7"/>
    <n v="16.7"/>
    <n v="15.9"/>
    <m/>
    <n v="16.100000000000001"/>
    <m/>
    <n v="45.4"/>
    <n v="42.1"/>
    <n v="44.9"/>
    <m/>
    <n v="44.133333329999999"/>
    <n v="33.950000000000003"/>
    <n v="0"/>
    <n v="4"/>
    <n v="2.12"/>
    <n v="2"/>
    <n v="5.54"/>
    <n v="5"/>
    <n v="7"/>
    <n v="3"/>
    <s v="Gautam"/>
  </r>
  <r>
    <s v="L12"/>
    <n v="120"/>
    <n v="10"/>
    <n v="12"/>
    <n v="3"/>
    <x v="0"/>
    <s v="Line"/>
    <n v="16.016666669999999"/>
    <n v="15.683591711981162"/>
    <m/>
    <n v="16.016666669999999"/>
    <n v="17.0825"/>
    <m/>
    <n v="15.683591711981162"/>
    <n v="27.139317760000001"/>
    <m/>
    <m/>
    <n v="30.1"/>
    <n v="27.139317760000001"/>
    <n v="30.1"/>
    <n v="30.6972218845142"/>
    <n v="49.340866290000001"/>
    <n v="50.351617439999998"/>
    <n v="49.340866290000001"/>
    <n v="53.867791840000002"/>
    <n v="49.340866290018703"/>
    <n v="49.314947911809355"/>
    <n v="46.545340735640799"/>
    <n v="32.464198369999998"/>
    <n v="33"/>
    <n v="33"/>
    <n v="33"/>
    <n v="32.464198369999998"/>
    <n v="32.464198369565203"/>
    <n v="33"/>
    <n v="5.1772584269999999"/>
    <n v="5.2560000000000002"/>
    <n v="5.3060571430000003"/>
    <n v="5.3060571430000003"/>
    <n v="5.1772584269999999"/>
    <n v="5.17725842696629"/>
    <n v="5.17725842696629"/>
    <n v="7.86"/>
    <n v="4.46"/>
    <n v="3.34"/>
    <n v="98.163318669852799"/>
    <n v="53.306056398928398"/>
    <n v="21.824000000000002"/>
    <n v="1.5533333330000001"/>
    <n v="7"/>
    <n v="3"/>
    <n v="15.5"/>
    <n v="14.1"/>
    <n v="63"/>
    <n v="73"/>
    <n v="21.3"/>
    <n v="21"/>
    <m/>
    <m/>
    <m/>
    <n v="2"/>
    <n v="99"/>
    <m/>
    <m/>
    <n v="12.6"/>
    <n v="14.6"/>
    <n v="13.1"/>
    <n v="13.1"/>
    <n v="13.35"/>
    <m/>
    <n v="55.6"/>
    <n v="47"/>
    <n v="49.8"/>
    <n v="49.9"/>
    <n v="50.575000000000003"/>
    <n v="46.4"/>
    <n v="0"/>
    <n v="1"/>
    <n v="4.24"/>
    <n v="5"/>
    <n v="4.1500000000000004"/>
    <n v="9"/>
    <n v="5"/>
    <n v="4"/>
    <s v="WHEAR/VIVITSI//WHEAR/3/PANDORA"/>
  </r>
  <r>
    <n v="4"/>
    <n v="132"/>
    <n v="11"/>
    <n v="12"/>
    <n v="3"/>
    <x v="0"/>
    <s v="Check"/>
    <n v="16.8"/>
    <n v="17.327560731289935"/>
    <n v="16.8"/>
    <n v="16.8"/>
    <n v="16.8"/>
    <n v="16.8"/>
    <n v="17.327560731289935"/>
    <n v="28.75"/>
    <n v="28.75"/>
    <n v="28.75"/>
    <n v="28.75"/>
    <n v="28.75"/>
    <n v="28.75"/>
    <n v="29.270589911882102"/>
    <n v="38.538094440000002"/>
    <m/>
    <n v="38.538094440000002"/>
    <n v="39.880112359999998"/>
    <m/>
    <n v="36.490302809399999"/>
    <n v="40.774068290858999"/>
    <n v="32"/>
    <n v="33"/>
    <n v="33"/>
    <n v="33"/>
    <n v="32"/>
    <n v="32"/>
    <n v="33"/>
    <n v="4.92009016"/>
    <m/>
    <m/>
    <n v="5.1013134070000001"/>
    <n v="4.92009016"/>
    <m/>
    <n v="4.9200901598933298"/>
    <n v="7.98"/>
    <n v="6.21"/>
    <n v="4.41"/>
    <n v="104.150028088686"/>
    <n v="71.011466052257703"/>
    <n v="25.355"/>
    <n v="1.7183333329999999"/>
    <n v="11"/>
    <n v="4"/>
    <n v="12.7"/>
    <n v="12.5"/>
    <n v="80"/>
    <n v="91"/>
    <n v="21"/>
    <n v="21.2"/>
    <m/>
    <m/>
    <m/>
    <n v="1"/>
    <n v="101"/>
    <n v="107"/>
    <m/>
    <n v="14.5"/>
    <n v="14.9"/>
    <n v="13.2"/>
    <m/>
    <n v="14.2"/>
    <n v="24.8"/>
    <n v="39.6"/>
    <n v="42.9"/>
    <n v="39.799999999999997"/>
    <m/>
    <n v="40.766666669999999"/>
    <n v="40.15"/>
    <n v="0"/>
    <n v="4"/>
    <n v="2.65"/>
    <n v="3"/>
    <n v="5.54"/>
    <n v="9"/>
    <n v="8"/>
    <n v="3"/>
    <s v="Tilottama"/>
  </r>
  <r>
    <s v="L98"/>
    <n v="144"/>
    <n v="12"/>
    <n v="12"/>
    <n v="3"/>
    <x v="0"/>
    <s v="Line"/>
    <m/>
    <n v="19.533687109047097"/>
    <n v="19.225000000000001"/>
    <m/>
    <m/>
    <n v="19.224999999999898"/>
    <n v="19.533687109047097"/>
    <m/>
    <n v="30.75"/>
    <n v="30.75"/>
    <m/>
    <m/>
    <s v=""/>
    <m/>
    <m/>
    <m/>
    <m/>
    <m/>
    <m/>
    <s v=""/>
    <m/>
    <m/>
    <n v="27"/>
    <n v="27"/>
    <m/>
    <m/>
    <n v="26.561616847825999"/>
    <n v="27"/>
    <m/>
    <m/>
    <m/>
    <m/>
    <m/>
    <m/>
    <m/>
    <n v="7.76"/>
    <n v="2.95"/>
    <n v="0.7"/>
    <n v="78.305849980849203"/>
    <n v="5.2484079542342297"/>
    <n v="21.768333330000001"/>
    <n v="1.7733333330000001"/>
    <n v="12"/>
    <n v="3"/>
    <n v="18.100000000000001"/>
    <n v="18.100000000000001"/>
    <n v="64"/>
    <n v="102"/>
    <n v="21.5"/>
    <n v="21"/>
    <m/>
    <m/>
    <m/>
    <n v="0"/>
    <n v="98"/>
    <m/>
    <m/>
    <n v="14.1"/>
    <n v="12.8"/>
    <n v="14.3"/>
    <n v="15.7"/>
    <n v="14.225"/>
    <m/>
    <n v="49"/>
    <n v="46.6"/>
    <n v="51.2"/>
    <n v="50.9"/>
    <n v="49.424999999999997"/>
    <n v="43.8"/>
    <n v="0"/>
    <n v="0.5"/>
    <n v="7.41"/>
    <n v="4"/>
    <m/>
    <n v="7"/>
    <n v="5"/>
    <n v="1.5"/>
    <s v="ATTILA*2/PBW65*2//JUCHI/3/KINGBIRD #1/4/..."/>
  </r>
  <r>
    <s v="L17"/>
    <n v="156"/>
    <n v="13"/>
    <n v="12"/>
    <n v="4"/>
    <x v="0"/>
    <s v="Line"/>
    <m/>
    <n v="15.881330007379407"/>
    <n v="16.324999999999999"/>
    <m/>
    <m/>
    <n v="16.324999999999999"/>
    <n v="15.881330007379407"/>
    <m/>
    <n v="36.75"/>
    <n v="36.75"/>
    <m/>
    <m/>
    <s v=""/>
    <m/>
    <m/>
    <m/>
    <m/>
    <m/>
    <m/>
    <s v=""/>
    <m/>
    <m/>
    <n v="33"/>
    <n v="33"/>
    <m/>
    <m/>
    <n v="32.464198369565203"/>
    <n v="33"/>
    <m/>
    <m/>
    <m/>
    <m/>
    <m/>
    <m/>
    <m/>
    <n v="7.23"/>
    <n v="4.7699999999999996"/>
    <n v="0.94"/>
    <n v="90.545677801174705"/>
    <n v="20.1556578244669"/>
    <n v="21.97733333"/>
    <n v="1.8216666669999999"/>
    <n v="8"/>
    <n v="3"/>
    <n v="13.8"/>
    <n v="16.100000000000001"/>
    <n v="89"/>
    <n v="84"/>
    <n v="21"/>
    <n v="20.5"/>
    <m/>
    <m/>
    <m/>
    <s v="2p"/>
    <n v="99"/>
    <n v="99"/>
    <m/>
    <n v="14.2"/>
    <n v="14.6"/>
    <n v="15.2"/>
    <n v="14.4"/>
    <n v="14.6"/>
    <m/>
    <n v="49.7"/>
    <n v="45.1"/>
    <n v="44.8"/>
    <n v="42.1"/>
    <n v="45.424999999999997"/>
    <n v="44.5"/>
    <n v="0"/>
    <n v="2"/>
    <n v="3.71"/>
    <n v="5"/>
    <n v="1.38"/>
    <n v="9"/>
    <n v="5"/>
    <n v="2.5"/>
    <s v="SUP152/KENYA SUNBIRD"/>
  </r>
  <r>
    <n v="3"/>
    <n v="168"/>
    <n v="14"/>
    <n v="12"/>
    <n v="4"/>
    <x v="0"/>
    <s v="Check"/>
    <n v="18.774999999999999"/>
    <n v="18.54191371728777"/>
    <n v="18.774999999999999"/>
    <n v="18.774999999999999"/>
    <n v="18.774999999999999"/>
    <n v="18.774999999999999"/>
    <n v="18.54191371728777"/>
    <n v="30"/>
    <n v="30"/>
    <n v="30"/>
    <n v="30"/>
    <n v="30"/>
    <n v="30"/>
    <n v="30.262715624593898"/>
    <n v="44.792327450000002"/>
    <m/>
    <n v="44.792327450000002"/>
    <n v="41.870946400000001"/>
    <m/>
    <n v="38.311915956"/>
    <n v="36.178526915617198"/>
    <n v="23"/>
    <n v="23"/>
    <n v="23"/>
    <n v="23"/>
    <n v="23"/>
    <n v="23"/>
    <n v="23"/>
    <n v="4.6687269999999996"/>
    <m/>
    <m/>
    <n v="4.7958747319999997"/>
    <n v="4.6687269999999996"/>
    <m/>
    <n v="4.6687269997929599"/>
    <n v="7.93"/>
    <n v="6.36"/>
    <n v="4.83"/>
    <n v="96.374489033435097"/>
    <n v="75.274173745764699"/>
    <n v="23.42733333"/>
    <n v="1.6966666669999999"/>
    <n v="7"/>
    <n v="3"/>
    <n v="13.5"/>
    <n v="13.6"/>
    <n v="82"/>
    <n v="101"/>
    <n v="20.8"/>
    <n v="21.7"/>
    <m/>
    <m/>
    <m/>
    <n v="1"/>
    <n v="105"/>
    <m/>
    <m/>
    <n v="14.9"/>
    <n v="16.100000000000001"/>
    <n v="12.9"/>
    <m/>
    <n v="14.633333329999999"/>
    <m/>
    <n v="45.3"/>
    <n v="46.5"/>
    <n v="46.7"/>
    <m/>
    <n v="46.166666669999998"/>
    <n v="34.65"/>
    <n v="0"/>
    <n v="2"/>
    <n v="1.06"/>
    <n v="5"/>
    <n v="5.54"/>
    <n v="3"/>
    <n v="3.5"/>
    <n v="3"/>
    <s v="Gautam"/>
  </r>
  <r>
    <s v="L37"/>
    <n v="180"/>
    <n v="15"/>
    <n v="12"/>
    <n v="4"/>
    <x v="0"/>
    <s v="Line"/>
    <n v="19.625"/>
    <n v="18.535508068420217"/>
    <n v="19.625"/>
    <n v="19.625"/>
    <m/>
    <n v="19.625"/>
    <n v="18.535508068420217"/>
    <n v="31.299485350000001"/>
    <n v="31.25"/>
    <n v="31.25"/>
    <m/>
    <n v="31.299485350000001"/>
    <n v="31.299485350000001"/>
    <n v="31.567318446042201"/>
    <n v="29.002459470000002"/>
    <m/>
    <n v="29.002459470000002"/>
    <m/>
    <n v="29.002459474126145"/>
    <n v="29.002459474126145"/>
    <n v="29.781101106487402"/>
    <n v="42.301834239999998"/>
    <n v="43"/>
    <n v="43"/>
    <m/>
    <n v="42.301834239999998"/>
    <n v="42.3018342391304"/>
    <n v="43"/>
    <n v="5.12"/>
    <m/>
    <m/>
    <m/>
    <n v="5.12"/>
    <n v="5.12"/>
    <n v="5.12"/>
    <n v="7.99"/>
    <n v="3.04"/>
    <n v="1.2"/>
    <n v="88.324579871021101"/>
    <n v="29.4126261183801"/>
    <n v="23.652333330000001"/>
    <n v="1.9883333329999999"/>
    <n v="7"/>
    <n v="4.5"/>
    <n v="13.2"/>
    <n v="13.6"/>
    <n v="78"/>
    <n v="91"/>
    <n v="22"/>
    <n v="22.3"/>
    <m/>
    <m/>
    <m/>
    <n v="0"/>
    <n v="94"/>
    <n v="99"/>
    <m/>
    <n v="15.1"/>
    <n v="13.9"/>
    <n v="14.6"/>
    <n v="14.6"/>
    <n v="14.55"/>
    <m/>
    <n v="44.5"/>
    <n v="48.2"/>
    <n v="46"/>
    <n v="44"/>
    <n v="45.674999999999997"/>
    <n v="38.1"/>
    <n v="0"/>
    <n v="1"/>
    <n v="7.94"/>
    <n v="3"/>
    <m/>
    <n v="9"/>
    <n v="7"/>
    <n v="2"/>
    <s v="WHEAR/KUKUNA/3/C80.1/3*BATAVIA//2*WBLL1/4/..."/>
  </r>
  <r>
    <n v="4"/>
    <n v="192"/>
    <n v="16"/>
    <n v="12"/>
    <n v="4"/>
    <x v="0"/>
    <s v="Check"/>
    <n v="17.2"/>
    <n v="16.44147816471115"/>
    <n v="17.2"/>
    <n v="17.2"/>
    <n v="17.2"/>
    <n v="17.2"/>
    <n v="16.44147816471115"/>
    <n v="25"/>
    <n v="24"/>
    <n v="24"/>
    <n v="24"/>
    <n v="25"/>
    <n v="24"/>
    <n v="22.3913566507659"/>
    <n v="37.739806539999996"/>
    <m/>
    <n v="37.739806539999996"/>
    <n v="40.149674760000003"/>
    <m/>
    <n v="36.736952405400004"/>
    <n v="41.5742121714257"/>
    <n v="30"/>
    <n v="31"/>
    <n v="31"/>
    <n v="31"/>
    <n v="30"/>
    <n v="30"/>
    <n v="31"/>
    <n v="4.0367398339999996"/>
    <m/>
    <m/>
    <n v="5.1618045549999998"/>
    <n v="4.0367398339999996"/>
    <m/>
    <n v="4.0367398344687304"/>
    <n v="7.81"/>
    <n v="7.25"/>
    <n v="4.82"/>
    <n v="110.11455485624001"/>
    <n v="88.632303880479796"/>
    <n v="26.376666669999999"/>
    <n v="1.615"/>
    <n v="7"/>
    <n v="4"/>
    <n v="13.2"/>
    <n v="12.7"/>
    <n v="73"/>
    <n v="60"/>
    <n v="21.7"/>
    <n v="21.5"/>
    <m/>
    <m/>
    <m/>
    <n v="1"/>
    <n v="97"/>
    <m/>
    <m/>
    <n v="15.4"/>
    <n v="14.4"/>
    <n v="15.7"/>
    <m/>
    <n v="15.16666667"/>
    <m/>
    <n v="39.700000000000003"/>
    <n v="42.6"/>
    <n v="50.5"/>
    <m/>
    <n v="44.266666669999999"/>
    <n v="32.5"/>
    <n v="0"/>
    <n v="3"/>
    <n v="1.59"/>
    <n v="2"/>
    <n v="5.54"/>
    <n v="6"/>
    <n v="5.5"/>
    <n v="2.5"/>
    <s v="Tilottama"/>
  </r>
  <r>
    <n v="2"/>
    <n v="204"/>
    <n v="17"/>
    <n v="12"/>
    <n v="5"/>
    <x v="0"/>
    <s v="Check"/>
    <n v="15.425000000000001"/>
    <n v="14.50522505072907"/>
    <n v="15.425000000000001"/>
    <n v="15.425000000000001"/>
    <n v="15.425000000000001"/>
    <n v="15.425000000000001"/>
    <n v="14.50522505072907"/>
    <n v="24.25"/>
    <n v="23.25"/>
    <n v="23.25"/>
    <n v="23.25"/>
    <n v="24.25"/>
    <n v="23.25"/>
    <n v="22.804561178653302"/>
    <n v="41.776588820000001"/>
    <m/>
    <n v="41.776588820000001"/>
    <n v="39.887635469999999"/>
    <m/>
    <n v="36.497186455049999"/>
    <n v="33.979372129437799"/>
    <n v="34"/>
    <n v="34"/>
    <n v="34"/>
    <n v="34"/>
    <n v="34"/>
    <n v="34"/>
    <n v="34"/>
    <n v="5.159078128"/>
    <m/>
    <m/>
    <n v="4.8842649079999996"/>
    <n v="5.159078128"/>
    <m/>
    <n v="5.1590781279090399"/>
    <n v="7.71"/>
    <n v="7.58"/>
    <n v="4.92"/>
    <n v="122.761582966296"/>
    <n v="103.110793740967"/>
    <n v="29.590666670000001"/>
    <n v="1.8766666670000001"/>
    <n v="11"/>
    <n v="3.5"/>
    <n v="12.6"/>
    <n v="11"/>
    <n v="68"/>
    <n v="68"/>
    <n v="21.4"/>
    <n v="20.8"/>
    <n v="10.6"/>
    <n v="78"/>
    <n v="26.7"/>
    <n v="1"/>
    <n v="98"/>
    <m/>
    <m/>
    <n v="15.7"/>
    <n v="16.100000000000001"/>
    <n v="16.600000000000001"/>
    <m/>
    <n v="16.133333329999999"/>
    <m/>
    <n v="47.5"/>
    <n v="45.6"/>
    <n v="43.8"/>
    <m/>
    <n v="45.633333329999999"/>
    <n v="30.35"/>
    <n v="0"/>
    <n v="4"/>
    <n v="0.53"/>
    <n v="0"/>
    <n v="5.54"/>
    <n v="9.5"/>
    <n v="6"/>
    <n v="4"/>
    <s v="Bhrikuti"/>
  </r>
  <r>
    <n v="4"/>
    <n v="216"/>
    <n v="18"/>
    <n v="12"/>
    <n v="5"/>
    <x v="0"/>
    <s v="Check"/>
    <n v="16.899999999999999"/>
    <n v="16.905273385510576"/>
    <n v="16.899999999999999"/>
    <n v="16.899999999999999"/>
    <n v="16.899999999999999"/>
    <n v="16.899999999999999"/>
    <n v="16.905273385510576"/>
    <n v="30.75"/>
    <n v="33.75"/>
    <n v="33.75"/>
    <n v="33.75"/>
    <n v="30.75"/>
    <n v="33.75"/>
    <n v="33.473161264040201"/>
    <n v="40.234115600000003"/>
    <m/>
    <n v="40.234115600000003"/>
    <n v="44.623124230000002"/>
    <m/>
    <n v="40.830158670450004"/>
    <n v="37.7799109867738"/>
    <n v="39"/>
    <n v="40"/>
    <n v="40"/>
    <n v="40"/>
    <n v="39"/>
    <n v="39"/>
    <n v="40"/>
    <n v="6.2738883169999999"/>
    <m/>
    <m/>
    <n v="5.6809803729999997"/>
    <n v="6.2738883169999999"/>
    <m/>
    <n v="6.1688317403230002"/>
    <n v="7.53"/>
    <n v="6.93"/>
    <n v="3.73"/>
    <n v="108.07267813732"/>
    <n v="88.531723544152499"/>
    <n v="26.256666670000001"/>
    <n v="1.6583333330000001"/>
    <n v="0"/>
    <n v="5"/>
    <n v="14.5"/>
    <n v="13.8"/>
    <n v="67"/>
    <n v="68"/>
    <n v="20.9"/>
    <n v="20.3"/>
    <m/>
    <m/>
    <m/>
    <n v="2"/>
    <n v="106"/>
    <m/>
    <m/>
    <n v="15.7"/>
    <n v="15.4"/>
    <n v="15.1"/>
    <m/>
    <n v="15.4"/>
    <m/>
    <n v="46.9"/>
    <n v="44.7"/>
    <n v="47.2"/>
    <m/>
    <n v="46.266666669999999"/>
    <n v="37.799999999999997"/>
    <n v="0"/>
    <n v="5"/>
    <n v="2.12"/>
    <n v="2"/>
    <n v="4.8499999999999996"/>
    <n v="9"/>
    <n v="8"/>
    <n v="3"/>
    <s v="Tilottama"/>
  </r>
  <r>
    <s v="L95"/>
    <n v="228"/>
    <n v="19"/>
    <n v="12"/>
    <n v="5"/>
    <x v="0"/>
    <s v="Line"/>
    <m/>
    <n v="15.37256893014202"/>
    <n v="15.574999999999999"/>
    <m/>
    <m/>
    <n v="15.574999999999999"/>
    <n v="15.37256893014202"/>
    <m/>
    <n v="28"/>
    <n v="28"/>
    <m/>
    <m/>
    <s v=""/>
    <m/>
    <m/>
    <m/>
    <m/>
    <m/>
    <m/>
    <s v=""/>
    <m/>
    <m/>
    <n v="28"/>
    <n v="28"/>
    <m/>
    <m/>
    <n v="27.545380434782601"/>
    <n v="28"/>
    <m/>
    <m/>
    <m/>
    <m/>
    <m/>
    <m/>
    <m/>
    <n v="8.06"/>
    <n v="3.43"/>
    <n v="2.09"/>
    <n v="92.077553593501193"/>
    <n v="43.179508758539498"/>
    <n v="23.943999999999999"/>
    <n v="1.651666667"/>
    <n v="7"/>
    <n v="6"/>
    <n v="12.7"/>
    <n v="14.5"/>
    <n v="61"/>
    <n v="69"/>
    <n v="20.9"/>
    <n v="21"/>
    <n v="9.6"/>
    <n v="106"/>
    <n v="26.3"/>
    <n v="2"/>
    <n v="97"/>
    <n v="101"/>
    <m/>
    <n v="15.4"/>
    <n v="14.9"/>
    <n v="15.4"/>
    <n v="15.1"/>
    <n v="15.2"/>
    <m/>
    <n v="42.9"/>
    <n v="50.7"/>
    <n v="46.7"/>
    <n v="51.5"/>
    <n v="47.95"/>
    <n v="37.633333329999999"/>
    <n v="0"/>
    <n v="3"/>
    <n v="5.29"/>
    <n v="6"/>
    <n v="3.46"/>
    <n v="9"/>
    <n v="7"/>
    <n v="2"/>
    <s v="KAUZ//ALTAR 84/AOS/3/MILAN/KAUZ/4/SAUAL/5/..."/>
  </r>
  <r>
    <s v="L88"/>
    <n v="240"/>
    <n v="20"/>
    <n v="12"/>
    <n v="5"/>
    <x v="0"/>
    <s v="Line"/>
    <m/>
    <n v="16.477431742494375"/>
    <n v="16.975000000000001"/>
    <m/>
    <m/>
    <n v="16.975000000000001"/>
    <n v="16.477431742494375"/>
    <m/>
    <n v="29.5"/>
    <n v="29.5"/>
    <m/>
    <m/>
    <s v=""/>
    <m/>
    <m/>
    <m/>
    <m/>
    <m/>
    <m/>
    <s v=""/>
    <m/>
    <m/>
    <n v="23"/>
    <n v="23"/>
    <m/>
    <m/>
    <n v="22.626562499999999"/>
    <n v="23"/>
    <m/>
    <m/>
    <m/>
    <m/>
    <m/>
    <m/>
    <m/>
    <n v="8.8000000000000007"/>
    <n v="5.91"/>
    <n v="5.65"/>
    <n v="104.92960214425599"/>
    <n v="81.738232188988405"/>
    <n v="20.551666669999999"/>
    <n v="1.6466666670000001"/>
    <n v="8"/>
    <n v="3"/>
    <n v="14.7"/>
    <n v="15.4"/>
    <n v="72"/>
    <n v="73"/>
    <n v="20.8"/>
    <n v="20.8"/>
    <m/>
    <m/>
    <m/>
    <n v="1"/>
    <n v="107"/>
    <n v="94"/>
    <m/>
    <n v="14.5"/>
    <n v="14.4"/>
    <n v="14.8"/>
    <n v="14.7"/>
    <n v="14.6"/>
    <m/>
    <n v="49.3"/>
    <n v="44"/>
    <n v="53.3"/>
    <n v="53.5"/>
    <n v="50.024999999999999"/>
    <n v="38.066666669999996"/>
    <n v="0.2"/>
    <n v="2"/>
    <n v="2.65"/>
    <n v="6"/>
    <n v="7.62"/>
    <n v="8"/>
    <n v="7"/>
    <n v="4"/>
    <s v="MUNAL #1*2/4/HUW234+LR34/PRINIA//PBW343*2/..."/>
  </r>
  <r>
    <n v="1"/>
    <n v="239"/>
    <n v="20"/>
    <n v="11"/>
    <n v="5"/>
    <x v="0"/>
    <s v="Check"/>
    <n v="18.05"/>
    <n v="17.988427301060309"/>
    <n v="18.05"/>
    <n v="18.05"/>
    <n v="18.05"/>
    <n v="18.05"/>
    <n v="17.988427301060309"/>
    <n v="31.5"/>
    <n v="31.5"/>
    <n v="31.5"/>
    <n v="31.5"/>
    <n v="31.5"/>
    <n v="31.5"/>
    <n v="32.184947777137701"/>
    <n v="43.340617270000003"/>
    <m/>
    <n v="43.340617270000003"/>
    <n v="46.651585689999997"/>
    <m/>
    <n v="42.686200906350003"/>
    <n v="41.4307049296362"/>
    <n v="21"/>
    <n v="21"/>
    <n v="21"/>
    <n v="21"/>
    <n v="21"/>
    <n v="21"/>
    <n v="21"/>
    <n v="4.2560995799999999"/>
    <m/>
    <m/>
    <n v="4.9136385410000001"/>
    <n v="4.2560995799999999"/>
    <m/>
    <n v="4.2560995795413303"/>
    <n v="8.5"/>
    <n v="8.26"/>
    <n v="5.37"/>
    <n v="118.697375774436"/>
    <n v="70.364335042673801"/>
    <n v="21.916666670000001"/>
    <n v="1.7733333330000001"/>
    <n v="4"/>
    <n v="5"/>
    <n v="11"/>
    <n v="13.5"/>
    <n v="86"/>
    <n v="92"/>
    <n v="20.8"/>
    <n v="22.2"/>
    <n v="9.1999999999999993"/>
    <n v="85"/>
    <n v="27.2"/>
    <n v="4"/>
    <n v="94"/>
    <n v="21"/>
    <m/>
    <n v="15.4"/>
    <n v="14.2"/>
    <n v="14.5"/>
    <m/>
    <n v="14.7"/>
    <m/>
    <n v="43.1"/>
    <n v="45.6"/>
    <n v="47.4"/>
    <m/>
    <n v="45.366666670000001"/>
    <n v="41.2"/>
    <m/>
    <n v="2"/>
    <n v="0"/>
    <n v="0"/>
    <n v="5.54"/>
    <n v="5.5"/>
    <n v="5"/>
    <n v="3"/>
    <s v="Aditya"/>
  </r>
  <r>
    <n v="4"/>
    <n v="227"/>
    <n v="19"/>
    <n v="11"/>
    <n v="5"/>
    <x v="0"/>
    <s v="Check"/>
    <n v="17.100000000000001"/>
    <n v="17.012749341876706"/>
    <n v="17.100000000000001"/>
    <n v="17.100000000000001"/>
    <n v="17.100000000000001"/>
    <n v="17.100000000000001"/>
    <n v="17.012749341876706"/>
    <n v="26.25"/>
    <n v="25.25"/>
    <n v="25.25"/>
    <n v="25.25"/>
    <n v="26.25"/>
    <n v="25.25"/>
    <n v="24.5323484908895"/>
    <n v="37.45990939"/>
    <m/>
    <n v="37.45990939"/>
    <n v="48.801046640000003"/>
    <m/>
    <n v="44.652957675600007"/>
    <n v="42.247493545926503"/>
    <n v="31"/>
    <n v="31"/>
    <n v="31"/>
    <n v="31"/>
    <n v="31"/>
    <n v="31"/>
    <n v="31"/>
    <n v="4.3298907010000001"/>
    <m/>
    <m/>
    <n v="4.7162357569999998"/>
    <n v="4.3298907010000001"/>
    <m/>
    <n v="4.32989070149313"/>
    <n v="7.95"/>
    <n v="4.93"/>
    <n v="3.97"/>
    <n v="95.005005044984401"/>
    <n v="53.440559199299102"/>
    <n v="27.608333330000001"/>
    <n v="1.6266666670000001"/>
    <n v="6"/>
    <n v="7"/>
    <n v="10.1"/>
    <n v="10.5"/>
    <n v="103"/>
    <n v="76"/>
    <n v="22.1"/>
    <n v="21.8"/>
    <m/>
    <m/>
    <m/>
    <n v="2"/>
    <n v="99"/>
    <m/>
    <m/>
    <n v="14.1"/>
    <n v="14.7"/>
    <n v="14.7"/>
    <m/>
    <n v="14.5"/>
    <m/>
    <n v="43.7"/>
    <n v="39.9"/>
    <n v="44.3"/>
    <m/>
    <n v="42.633333329999999"/>
    <n v="30.15"/>
    <m/>
    <n v="5"/>
    <n v="2.12"/>
    <n v="7"/>
    <n v="5.54"/>
    <n v="9"/>
    <n v="6"/>
    <n v="4"/>
    <s v="Tilottama"/>
  </r>
  <r>
    <s v="L49"/>
    <n v="215"/>
    <n v="18"/>
    <n v="11"/>
    <n v="5"/>
    <x v="0"/>
    <s v="Line"/>
    <n v="17.899999999999999"/>
    <n v="17.386040717246043"/>
    <n v="17.899999999999999"/>
    <n v="17.899999999999999"/>
    <m/>
    <n v="17.899999999999999"/>
    <n v="17.386040717246043"/>
    <n v="31.049089469999998"/>
    <n v="31"/>
    <n v="31"/>
    <m/>
    <n v="31.049089469999998"/>
    <n v="31.049089469999998"/>
    <n v="31.8717720830921"/>
    <n v="34.034525170000002"/>
    <m/>
    <n v="34.034525170000002"/>
    <m/>
    <n v="34.034525167066015"/>
    <n v="34.034525167066015"/>
    <n v="29.3815467196399"/>
    <n v="35.415489129999997"/>
    <n v="36"/>
    <n v="36"/>
    <m/>
    <n v="35.415489129999997"/>
    <n v="35.4154891304347"/>
    <n v="36"/>
    <n v="4.99"/>
    <m/>
    <m/>
    <m/>
    <n v="4.99"/>
    <n v="4.99"/>
    <n v="4.99"/>
    <n v="8.34"/>
    <n v="5.26"/>
    <n v="5.0599999999999996"/>
    <n v="99.951857549364107"/>
    <n v="64.643355388635101"/>
    <n v="24.213333330000001"/>
    <n v="1.7250000000000001"/>
    <n v="4"/>
    <n v="4"/>
    <n v="9.8000000000000007"/>
    <n v="13.4"/>
    <n v="78"/>
    <n v="67"/>
    <n v="21.5"/>
    <n v="21.5"/>
    <n v="10"/>
    <n v="85"/>
    <n v="27.1"/>
    <n v="2"/>
    <n v="99"/>
    <n v="94"/>
    <m/>
    <n v="14.1"/>
    <n v="13.6"/>
    <n v="13.7"/>
    <n v="14.1"/>
    <n v="13.875"/>
    <m/>
    <n v="41.3"/>
    <n v="45.4"/>
    <n v="36.5"/>
    <m/>
    <n v="41.066666669999996"/>
    <n v="38.299999999999997"/>
    <n v="0.66666666666666696"/>
    <n v="3"/>
    <n v="4.24"/>
    <n v="3"/>
    <n v="6.23"/>
    <n v="9"/>
    <n v="7"/>
    <n v="2"/>
    <s v="WAXWING/KRONSTAD F2004//2*FRNCLN"/>
  </r>
  <r>
    <s v="L38"/>
    <n v="203"/>
    <n v="17"/>
    <n v="11"/>
    <n v="5"/>
    <x v="0"/>
    <s v="Line"/>
    <m/>
    <n v="16.548224035938137"/>
    <n v="16.925000000000001"/>
    <m/>
    <m/>
    <n v="16.925000000000001"/>
    <n v="16.548224035938137"/>
    <m/>
    <n v="40.5"/>
    <n v="40.5"/>
    <m/>
    <m/>
    <s v=""/>
    <m/>
    <m/>
    <m/>
    <m/>
    <m/>
    <m/>
    <s v=""/>
    <m/>
    <m/>
    <n v="24"/>
    <n v="24"/>
    <m/>
    <m/>
    <n v="23.610326086956501"/>
    <n v="24"/>
    <m/>
    <m/>
    <m/>
    <m/>
    <m/>
    <m/>
    <m/>
    <n v="8.4700000000000006"/>
    <n v="5.94"/>
    <n v="5.79"/>
    <n v="97.490655956605195"/>
    <n v="82.333245339833198"/>
    <n v="19.2"/>
    <n v="1.903333333"/>
    <n v="11"/>
    <n v="4"/>
    <n v="11.7"/>
    <n v="10.6"/>
    <n v="91"/>
    <n v="86"/>
    <n v="21.2"/>
    <n v="21.4"/>
    <m/>
    <m/>
    <m/>
    <n v="5"/>
    <n v="96"/>
    <n v="97"/>
    <m/>
    <n v="14.8"/>
    <n v="14.7"/>
    <n v="13.7"/>
    <n v="14.1"/>
    <n v="14.324999999999999"/>
    <m/>
    <n v="36.4"/>
    <n v="43.2"/>
    <n v="39.9"/>
    <n v="40.200000000000003"/>
    <n v="39.924999999999997"/>
    <n v="21"/>
    <n v="0"/>
    <n v="6.5"/>
    <n v="4.76"/>
    <n v="1"/>
    <n v="7.62"/>
    <n v="9"/>
    <n v="5.5"/>
    <n v="2"/>
    <s v="BAJ #1*2/BECARD"/>
  </r>
  <r>
    <n v="3"/>
    <n v="191"/>
    <n v="16"/>
    <n v="11"/>
    <n v="4"/>
    <x v="0"/>
    <s v="Check"/>
    <n v="18.774999999999999"/>
    <n v="18.634082175333173"/>
    <n v="18.774999999999999"/>
    <n v="18.774999999999999"/>
    <n v="18.774999999999999"/>
    <n v="18.774999999999999"/>
    <n v="18.634082175333173"/>
    <n v="28.75"/>
    <n v="28.75"/>
    <n v="28.75"/>
    <n v="28.75"/>
    <n v="28.75"/>
    <n v="28.75"/>
    <n v="30.1248548106953"/>
    <n v="43.585015179999999"/>
    <m/>
    <n v="43.585015179999999"/>
    <n v="47.294392760000001"/>
    <m/>
    <n v="43.274369375399999"/>
    <n v="37.523804519277498"/>
    <n v="27"/>
    <n v="27"/>
    <n v="27"/>
    <n v="27"/>
    <n v="27"/>
    <n v="27"/>
    <n v="27"/>
    <n v="4.782541084"/>
    <m/>
    <m/>
    <n v="5.022301605"/>
    <n v="4.782541084"/>
    <m/>
    <n v="4.7825410841939204"/>
    <n v="7.73"/>
    <n v="6.61"/>
    <n v="4.04"/>
    <n v="113.46913867359901"/>
    <n v="74.390209430718599"/>
    <n v="26.333333329999999"/>
    <n v="1.6583333330000001"/>
    <n v="11"/>
    <n v="8"/>
    <n v="11.3"/>
    <n v="10.5"/>
    <n v="89"/>
    <n v="83"/>
    <n v="21"/>
    <n v="21.1"/>
    <n v="11.9"/>
    <n v="74"/>
    <n v="25.6"/>
    <n v="0"/>
    <n v="107"/>
    <m/>
    <m/>
    <n v="15.3"/>
    <n v="16.3"/>
    <n v="17.100000000000001"/>
    <m/>
    <n v="16.233333330000001"/>
    <m/>
    <n v="47.3"/>
    <n v="46.8"/>
    <n v="42.9"/>
    <m/>
    <n v="45.666666669999998"/>
    <n v="38.6"/>
    <m/>
    <n v="3"/>
    <n v="2.65"/>
    <n v="2"/>
    <n v="4.8499999999999996"/>
    <n v="7"/>
    <n v="6"/>
    <n v="3"/>
    <s v="Gautam"/>
  </r>
  <r>
    <n v="2"/>
    <n v="179"/>
    <n v="15"/>
    <n v="11"/>
    <n v="4"/>
    <x v="0"/>
    <s v="Check"/>
    <n v="17.45"/>
    <n v="15.424659779859802"/>
    <n v="17.45"/>
    <n v="17.45"/>
    <n v="17.45"/>
    <n v="17.45"/>
    <n v="15.424659779859802"/>
    <n v="26.5"/>
    <n v="26.5"/>
    <n v="26.5"/>
    <n v="26.5"/>
    <n v="26.5"/>
    <n v="26.5"/>
    <n v="26.785379690144001"/>
    <n v="45.840407470000002"/>
    <n v="45.840407470000002"/>
    <n v="45.840407470000002"/>
    <n v="50.08488964"/>
    <n v="45.840407470288604"/>
    <n v="45.834040745444298"/>
    <n v="50.160708664506402"/>
    <n v="27"/>
    <n v="24"/>
    <n v="24"/>
    <n v="24"/>
    <n v="27"/>
    <n v="27"/>
    <n v="24"/>
    <n v="4.2739017219999997"/>
    <n v="4.1746285710000004"/>
    <n v="4.2615999999999996"/>
    <n v="4.2615999999999996"/>
    <n v="4.2739017219999997"/>
    <n v="4.2739017220470501"/>
    <n v="4.2739017220470501"/>
    <n v="7.8"/>
    <n v="4.7699999999999996"/>
    <n v="3.93"/>
    <n v="90.863109662728604"/>
    <n v="73.616225607771398"/>
    <n v="27.15733333"/>
    <n v="1.71"/>
    <n v="8"/>
    <n v="6"/>
    <n v="11.6"/>
    <n v="13.3"/>
    <n v="81"/>
    <n v="77"/>
    <n v="21.6"/>
    <n v="22.3"/>
    <m/>
    <m/>
    <m/>
    <n v="0"/>
    <n v="95"/>
    <m/>
    <m/>
    <n v="14.7"/>
    <n v="14"/>
    <n v="14"/>
    <m/>
    <n v="14.233333330000001"/>
    <m/>
    <n v="51.1"/>
    <n v="42.3"/>
    <n v="39.1"/>
    <m/>
    <n v="44.166666669999998"/>
    <n v="35.299999999999997"/>
    <m/>
    <n v="5"/>
    <n v="3.71"/>
    <n v="5"/>
    <n v="5.54"/>
    <n v="5"/>
    <n v="8"/>
    <n v="3"/>
    <s v="Bhrikuti"/>
  </r>
  <r>
    <n v="1"/>
    <n v="167"/>
    <n v="14"/>
    <n v="11"/>
    <n v="4"/>
    <x v="0"/>
    <s v="Check"/>
    <n v="17.975000000000001"/>
    <n v="19.4303525277566"/>
    <n v="17.975000000000001"/>
    <n v="17.975000000000001"/>
    <n v="17.975000000000001"/>
    <n v="17.975000000000001"/>
    <n v="19.4303525277566"/>
    <n v="23.25"/>
    <n v="24.5"/>
    <n v="24.5"/>
    <n v="24.5"/>
    <n v="23.25"/>
    <n v="24.5"/>
    <n v="24.077426845788899"/>
    <n v="35.912698409999997"/>
    <n v="35.912698409999997"/>
    <n v="35.912698409999997"/>
    <n v="40.873015870000003"/>
    <n v="35.912698412698397"/>
    <n v="36.655753966874201"/>
    <n v="30.153947347517001"/>
    <n v="32"/>
    <n v="32"/>
    <n v="32"/>
    <n v="32"/>
    <n v="32"/>
    <n v="32"/>
    <n v="32"/>
    <n v="3.3490412699999998"/>
    <n v="3.1355428569999999"/>
    <n v="3.2180571429999998"/>
    <n v="3.2180571429999998"/>
    <n v="3.3490412699999998"/>
    <n v="3.3490412698412602"/>
    <n v="3.3490412698412602"/>
    <n v="7.8"/>
    <n v="5.96"/>
    <n v="4.6500000000000004"/>
    <n v="103.26965628460199"/>
    <n v="85.774431839091307"/>
    <n v="23.80833333"/>
    <n v="1.621666667"/>
    <n v="7"/>
    <n v="4.5"/>
    <n v="15.3"/>
    <n v="13.3"/>
    <n v="80"/>
    <n v="79"/>
    <n v="21.3"/>
    <n v="21.8"/>
    <m/>
    <m/>
    <m/>
    <n v="2"/>
    <n v="109"/>
    <m/>
    <m/>
    <n v="15.4"/>
    <n v="14.5"/>
    <n v="15.1"/>
    <m/>
    <n v="15"/>
    <m/>
    <n v="46.2"/>
    <n v="44.4"/>
    <n v="40"/>
    <m/>
    <n v="43.533333329999998"/>
    <n v="51.3"/>
    <m/>
    <n v="2.5"/>
    <n v="1.06"/>
    <n v="6"/>
    <n v="5.54"/>
    <n v="6.5"/>
    <n v="5"/>
    <n v="2"/>
    <s v="Aditya"/>
  </r>
  <r>
    <s v="L10"/>
    <n v="155"/>
    <n v="13"/>
    <n v="11"/>
    <n v="4"/>
    <x v="0"/>
    <s v="Line"/>
    <m/>
    <n v="16.627400827119093"/>
    <n v="15.975"/>
    <m/>
    <m/>
    <n v="15.975"/>
    <n v="16.627400827119093"/>
    <m/>
    <n v="26.25"/>
    <n v="26.25"/>
    <m/>
    <m/>
    <s v=""/>
    <m/>
    <m/>
    <m/>
    <m/>
    <m/>
    <m/>
    <s v=""/>
    <m/>
    <m/>
    <n v="36"/>
    <n v="36"/>
    <m/>
    <m/>
    <n v="35.4154891304347"/>
    <n v="36"/>
    <m/>
    <m/>
    <m/>
    <m/>
    <m/>
    <m/>
    <m/>
    <n v="8.84"/>
    <n v="3.98"/>
    <n v="3.53"/>
    <n v="101.276106807546"/>
    <n v="56.602843566867101"/>
    <n v="19.123333330000001"/>
    <n v="1.723333333"/>
    <n v="13"/>
    <n v="3"/>
    <n v="12.4"/>
    <n v="12.6"/>
    <n v="91"/>
    <n v="89"/>
    <n v="21.9"/>
    <n v="21.7"/>
    <n v="11.9"/>
    <n v="93"/>
    <n v="25.7"/>
    <n v="0"/>
    <n v="106"/>
    <n v="99"/>
    <m/>
    <n v="14.1"/>
    <n v="14.1"/>
    <n v="14.5"/>
    <n v="13.9"/>
    <n v="14.15"/>
    <m/>
    <n v="46.2"/>
    <n v="44.5"/>
    <n v="43"/>
    <n v="41.9"/>
    <n v="43.9"/>
    <n v="37.366666670000001"/>
    <n v="0.16666666666666699"/>
    <n v="3"/>
    <n v="3.18"/>
    <n v="8"/>
    <n v="5.54"/>
    <n v="9"/>
    <n v="5"/>
    <n v="2"/>
    <s v="MUNAL/3/HUW234+LR34/PRINIA//PFAU/WEAVER/4/..."/>
  </r>
  <r>
    <n v="2"/>
    <n v="143"/>
    <n v="12"/>
    <n v="11"/>
    <n v="3"/>
    <x v="0"/>
    <s v="Check"/>
    <n v="17.100000000000001"/>
    <n v="17.637240095532103"/>
    <n v="17.100000000000001"/>
    <n v="17.100000000000001"/>
    <n v="17.100000000000001"/>
    <n v="17.100000000000001"/>
    <n v="17.637240095532103"/>
    <n v="31.25"/>
    <n v="31.25"/>
    <n v="31.25"/>
    <n v="31.25"/>
    <n v="31.25"/>
    <n v="31.25"/>
    <n v="30.981385167875999"/>
    <n v="44.571907320000001"/>
    <m/>
    <n v="44.571907320000001"/>
    <n v="48.030004869999999"/>
    <m/>
    <n v="43.947454456050004"/>
    <n v="51.6104904276377"/>
    <n v="30"/>
    <n v="30"/>
    <n v="30"/>
    <n v="30"/>
    <n v="30"/>
    <n v="30"/>
    <n v="30"/>
    <n v="5.6436071449999998"/>
    <m/>
    <m/>
    <n v="5.8130095239999999"/>
    <n v="5.6436071449999998"/>
    <m/>
    <n v="5.6436071448683096"/>
    <n v="8.16"/>
    <n v="6.61"/>
    <n v="5.53"/>
    <n v="117.00458318985601"/>
    <n v="87.129324547464705"/>
    <n v="24.49666667"/>
    <n v="1.816666667"/>
    <n v="7"/>
    <n v="5.5"/>
    <n v="13.6"/>
    <n v="14.7"/>
    <n v="105"/>
    <n v="96"/>
    <n v="21.6"/>
    <n v="21.6"/>
    <m/>
    <m/>
    <m/>
    <n v="0"/>
    <n v="95"/>
    <m/>
    <m/>
    <n v="15.6"/>
    <n v="15.4"/>
    <n v="14.2"/>
    <m/>
    <n v="15.06666667"/>
    <m/>
    <n v="45.7"/>
    <n v="47.4"/>
    <n v="49.5"/>
    <m/>
    <n v="47.533333329999998"/>
    <n v="46.4"/>
    <m/>
    <n v="2"/>
    <n v="2.65"/>
    <n v="2"/>
    <n v="6.23"/>
    <n v="4.5"/>
    <n v="6"/>
    <n v="2"/>
    <s v="Bhrikuti"/>
  </r>
  <r>
    <s v="L4"/>
    <n v="131"/>
    <n v="11"/>
    <n v="11"/>
    <n v="3"/>
    <x v="0"/>
    <s v="Line"/>
    <m/>
    <m/>
    <m/>
    <m/>
    <m/>
    <m/>
    <m/>
    <m/>
    <m/>
    <m/>
    <m/>
    <m/>
    <s v=""/>
    <m/>
    <m/>
    <m/>
    <m/>
    <m/>
    <m/>
    <s v=""/>
    <m/>
    <m/>
    <n v="38"/>
    <n v="38"/>
    <m/>
    <m/>
    <n v="37.383016304347798"/>
    <n v="38"/>
    <m/>
    <m/>
    <m/>
    <m/>
    <m/>
    <m/>
    <m/>
    <n v="8.34"/>
    <n v="4.74"/>
    <n v="4.66"/>
    <n v="98.999119176028898"/>
    <n v="61.635935669716403"/>
    <n v="26.051666669999999"/>
    <n v="1.631666667"/>
    <n v="6"/>
    <n v="3"/>
    <n v="13.1"/>
    <n v="14.5"/>
    <n v="90"/>
    <n v="74"/>
    <n v="21.8"/>
    <n v="21.8"/>
    <n v="11.6"/>
    <n v="96"/>
    <n v="26"/>
    <n v="6"/>
    <n v="95"/>
    <m/>
    <m/>
    <n v="14.6"/>
    <n v="13.6"/>
    <n v="13.6"/>
    <n v="14.7"/>
    <n v="14.125"/>
    <m/>
    <n v="47.8"/>
    <n v="49.1"/>
    <n v="45.8"/>
    <n v="43.8"/>
    <n v="46.625"/>
    <n v="43.9"/>
    <n v="0.66666666666666696"/>
    <n v="4"/>
    <n v="4.76"/>
    <n v="6"/>
    <n v="7.62"/>
    <n v="9"/>
    <n v="8"/>
    <n v="3"/>
    <s v="PRL/2*PASTOR/3/PFAU/WEAVER*2//CHAPIO"/>
  </r>
  <r>
    <n v="2"/>
    <n v="119"/>
    <n v="10"/>
    <n v="11"/>
    <n v="3"/>
    <x v="0"/>
    <s v="Check"/>
    <n v="17.05"/>
    <n v="17.597716664966718"/>
    <n v="17.05"/>
    <n v="17.05"/>
    <n v="17.05"/>
    <n v="17.05"/>
    <n v="17.597716664966718"/>
    <n v="27.75"/>
    <n v="27.75"/>
    <n v="27.75"/>
    <n v="27.75"/>
    <n v="27.75"/>
    <n v="27.75"/>
    <n v="28.2339768039506"/>
    <n v="40.972364880000001"/>
    <m/>
    <n v="40.972364880000001"/>
    <n v="43.456692050000001"/>
    <m/>
    <n v="39.762873225749999"/>
    <n v="44.751432140448898"/>
    <n v="38"/>
    <n v="40"/>
    <n v="40"/>
    <n v="40"/>
    <n v="38"/>
    <n v="38"/>
    <n v="40"/>
    <n v="5.8893276999999999"/>
    <m/>
    <m/>
    <n v="4.7444676919999997"/>
    <n v="5.8893276999999999"/>
    <m/>
    <n v="5.8893276997874402"/>
    <n v="8.36"/>
    <n v="6.63"/>
    <n v="6.54"/>
    <n v="117.53296163645"/>
    <n v="84.444857376402894"/>
    <n v="25.545000000000002"/>
    <n v="1.6483333330000001"/>
    <n v="11"/>
    <n v="7"/>
    <n v="14.7"/>
    <n v="13.2"/>
    <n v="78"/>
    <n v="78"/>
    <n v="21.1"/>
    <n v="21.3"/>
    <m/>
    <m/>
    <m/>
    <n v="1"/>
    <n v="96"/>
    <n v="94"/>
    <m/>
    <n v="15.1"/>
    <n v="15.2"/>
    <n v="15.2"/>
    <m/>
    <n v="15.16666667"/>
    <m/>
    <n v="42.7"/>
    <n v="42.4"/>
    <n v="44.7"/>
    <m/>
    <n v="43.266666669999999"/>
    <n v="33.299999999999997"/>
    <m/>
    <n v="3"/>
    <n v="2.12"/>
    <n v="4"/>
    <n v="7.62"/>
    <n v="6"/>
    <n v="6"/>
    <n v="3"/>
    <s v="Bhrikuti"/>
  </r>
  <r>
    <s v="L13"/>
    <n v="107"/>
    <n v="9"/>
    <n v="11"/>
    <n v="3"/>
    <x v="0"/>
    <s v="Line"/>
    <n v="18.7"/>
    <n v="17.858704594797178"/>
    <m/>
    <n v="18.7"/>
    <n v="17.350000000000001"/>
    <n v="18.7"/>
    <n v="17.858704594797178"/>
    <n v="34.32"/>
    <m/>
    <m/>
    <n v="28.774999999999999"/>
    <n v="34.32"/>
    <n v="28.774999999999999"/>
    <n v="29.473359581022201"/>
    <n v="45.376787180000001"/>
    <m/>
    <n v="45.376787180000001"/>
    <n v="48.763544320000001"/>
    <n v="45.376787175278189"/>
    <n v="44.997715114039096"/>
    <n v="49.622982689999297"/>
    <n v="27.545380430000002"/>
    <n v="28"/>
    <n v="28"/>
    <n v="28"/>
    <n v="27.545380430000002"/>
    <n v="27.545380434782601"/>
    <n v="28"/>
    <n v="5.7196378809999997"/>
    <n v="5.8066285710000001"/>
    <n v="5.8566857140000002"/>
    <n v="5.8566857140000002"/>
    <n v="5.7196378809999997"/>
    <n v="5.7196378812199002"/>
    <n v="5.6663788119999996"/>
    <n v="7.79"/>
    <n v="7.56"/>
    <n v="5.17"/>
    <n v="113.27817589063901"/>
    <n v="98.775590529024697"/>
    <n v="27.018333330000001"/>
    <n v="1.838333333"/>
    <n v="5"/>
    <n v="6"/>
    <n v="12.8"/>
    <n v="13.2"/>
    <n v="96"/>
    <n v="78"/>
    <n v="21.1"/>
    <n v="21.3"/>
    <m/>
    <m/>
    <m/>
    <n v="0"/>
    <n v="115"/>
    <n v="107"/>
    <m/>
    <n v="15.1"/>
    <n v="12.8"/>
    <n v="14.5"/>
    <n v="14.4"/>
    <n v="14.2"/>
    <m/>
    <n v="43.2"/>
    <n v="48.1"/>
    <n v="47.9"/>
    <n v="48.4"/>
    <n v="46.9"/>
    <n v="40.833333330000002"/>
    <n v="0"/>
    <n v="1.5"/>
    <n v="1.06"/>
    <n v="2"/>
    <n v="5.54"/>
    <n v="9"/>
    <n v="6"/>
    <n v="3"/>
    <s v="WBLL1*2/KURUKU//TACUPETO F2001*2/BRAMBLING"/>
  </r>
  <r>
    <n v="3"/>
    <n v="95"/>
    <n v="8"/>
    <n v="11"/>
    <n v="2"/>
    <x v="0"/>
    <s v="Check"/>
    <n v="16.475000000000001"/>
    <n v="14.499859132584058"/>
    <n v="16.475000000000001"/>
    <n v="16.475000000000001"/>
    <n v="16.475000000000001"/>
    <n v="16.475000000000001"/>
    <n v="14.499859132584058"/>
    <n v="24.75"/>
    <n v="26.75"/>
    <n v="26.75"/>
    <n v="26.75"/>
    <n v="24.75"/>
    <n v="26.75"/>
    <n v="25.220679614294799"/>
    <n v="41.062200959999998"/>
    <n v="43.062200959999998"/>
    <n v="41.062200959999998"/>
    <n v="47.049441790000003"/>
    <n v="41.062200956937801"/>
    <n v="42.056220097393904"/>
    <n v="43.479239633452401"/>
    <n v="24"/>
    <n v="24"/>
    <n v="24"/>
    <n v="24"/>
    <n v="24"/>
    <n v="24"/>
    <n v="24"/>
    <n v="3.852063158"/>
    <n v="4.452"/>
    <n v="4.5359999999999996"/>
    <n v="4.5359999999999996"/>
    <n v="3.852063158"/>
    <n v="3.85206315789473"/>
    <n v="3.85206315789473"/>
    <n v="7.45"/>
    <n v="7.36"/>
    <n v="4.51"/>
    <n v="104.684352850115"/>
    <n v="77.349589431777602"/>
    <n v="21.981333329999998"/>
    <n v="1.868333333"/>
    <n v="7"/>
    <n v="5"/>
    <n v="11.6"/>
    <n v="14"/>
    <n v="105"/>
    <n v="70"/>
    <n v="22"/>
    <n v="22"/>
    <n v="13.1"/>
    <n v="95"/>
    <n v="26.6"/>
    <n v="0"/>
    <n v="102"/>
    <m/>
    <m/>
    <m/>
    <m/>
    <m/>
    <m/>
    <m/>
    <m/>
    <n v="39"/>
    <n v="41.8"/>
    <n v="41.2"/>
    <m/>
    <n v="40.666666669999998"/>
    <n v="29.8"/>
    <m/>
    <n v="2.5"/>
    <n v="1.06"/>
    <n v="1"/>
    <n v="3.46"/>
    <n v="6"/>
    <n v="6"/>
    <n v="2.5"/>
    <s v="Gautam"/>
  </r>
  <r>
    <s v="L43"/>
    <n v="83"/>
    <n v="7"/>
    <n v="11"/>
    <n v="2"/>
    <x v="0"/>
    <s v="Line"/>
    <n v="16.774999999999999"/>
    <n v="17.047871739361433"/>
    <n v="16.774999999999999"/>
    <n v="16.774999999999999"/>
    <n v="16.774999999999999"/>
    <n v="16.774999999999999"/>
    <n v="17.047871739361433"/>
    <n v="23.53721298"/>
    <n v="23.5"/>
    <n v="23.5"/>
    <n v="23.5"/>
    <n v="23.53721298"/>
    <n v="23.5"/>
    <n v="23.496786113710499"/>
    <n v="49.084271809999997"/>
    <n v="50.089766609999998"/>
    <n v="49.084271809999997"/>
    <n v="54.578096950000003"/>
    <n v="49.084271812707399"/>
    <n v="49.511615260978701"/>
    <n v="47.957757388812702"/>
    <n v="49.188179349999999"/>
    <n v="50"/>
    <n v="50"/>
    <n v="50"/>
    <n v="49.188179349999999"/>
    <n v="49.188179347826001"/>
    <n v="50"/>
    <n v="5.8593997670000002"/>
    <n v="6.026098384"/>
    <n v="6.4027128319999997"/>
    <n v="6.4027128319999997"/>
    <n v="5.8593997670000002"/>
    <n v="5.8593997670357796"/>
    <n v="5.8593997670357796"/>
    <n v="7.84"/>
    <n v="5.81"/>
    <n v="4.72"/>
    <n v="107.56843151395999"/>
    <n v="69.271338627192705"/>
    <n v="19.951666670000002"/>
    <n v="2.0133333329999998"/>
    <n v="8"/>
    <n v="4.5"/>
    <n v="15"/>
    <n v="12.9"/>
    <n v="72"/>
    <n v="83"/>
    <n v="21"/>
    <n v="21.2"/>
    <m/>
    <m/>
    <m/>
    <n v="3"/>
    <n v="91"/>
    <n v="100"/>
    <m/>
    <n v="20.8"/>
    <n v="20.6"/>
    <n v="20.399999999999999"/>
    <n v="20.5"/>
    <n v="20.574999999999999"/>
    <m/>
    <n v="42.2"/>
    <n v="42.5"/>
    <n v="44.6"/>
    <n v="52.2"/>
    <n v="45.375"/>
    <n v="34.666666669999998"/>
    <n v="0"/>
    <n v="2"/>
    <n v="2.65"/>
    <n v="4"/>
    <n v="5.54"/>
    <n v="9"/>
    <n v="5"/>
    <n v="3"/>
    <s v="KACHU*2/PANDORA"/>
  </r>
  <r>
    <s v="L58"/>
    <n v="71"/>
    <n v="6"/>
    <n v="11"/>
    <n v="2"/>
    <x v="0"/>
    <s v="Line"/>
    <n v="15.72083333"/>
    <n v="15.361408210992185"/>
    <m/>
    <n v="15.72083333"/>
    <n v="16.905000000000001"/>
    <m/>
    <n v="15.361408210992185"/>
    <n v="21.539819909999999"/>
    <m/>
    <m/>
    <n v="26.85"/>
    <n v="21.539819909999999"/>
    <n v="26.85"/>
    <n v="27.531783474205302"/>
    <n v="42.881444190000003"/>
    <n v="43.75987362"/>
    <n v="42.881444190000003"/>
    <n v="47.709320699999999"/>
    <n v="42.881444188003897"/>
    <n v="43.267736314251948"/>
    <n v="40.920733439769002"/>
    <n v="34.431725540000002"/>
    <n v="35"/>
    <n v="35"/>
    <n v="35"/>
    <n v="34.431725540000002"/>
    <n v="34.431725543478201"/>
    <n v="35"/>
    <n v="4.240421188"/>
    <n v="4.3049142859999998"/>
    <n v="4.3549714289999999"/>
    <n v="4.3549714289999999"/>
    <n v="4.240421188"/>
    <n v="4.2404211878009503"/>
    <n v="4.2404211878009503"/>
    <n v="8.5"/>
    <n v="5.66"/>
    <n v="5.46"/>
    <n v="103.640201864083"/>
    <n v="66.971247449072905"/>
    <n v="24.646666669999998"/>
    <n v="1.655"/>
    <n v="8"/>
    <n v="6"/>
    <n v="13.4"/>
    <n v="11.8"/>
    <n v="91"/>
    <n v="98"/>
    <n v="21.1"/>
    <n v="21.8"/>
    <m/>
    <m/>
    <m/>
    <n v="3"/>
    <n v="99"/>
    <n v="103"/>
    <m/>
    <n v="22.6"/>
    <n v="22.3"/>
    <n v="22.3"/>
    <n v="21.9"/>
    <n v="22.274999999999999"/>
    <m/>
    <n v="35.9"/>
    <n v="40.1"/>
    <n v="46"/>
    <n v="47"/>
    <n v="42.25"/>
    <n v="32.433333330000004"/>
    <n v="0.5"/>
    <n v="5.5"/>
    <n v="4.24"/>
    <n v="7"/>
    <n v="7.62"/>
    <n v="9"/>
    <n v="7"/>
    <n v="2"/>
    <s v="PRL/2*PASTOR//SUNSTATE/3/MUNAL #1/4/OTUS//..."/>
  </r>
  <r>
    <s v="L24"/>
    <n v="47"/>
    <n v="4"/>
    <n v="11"/>
    <n v="1"/>
    <x v="0"/>
    <s v="Line"/>
    <m/>
    <n v="17.683582270036272"/>
    <n v="16.524999999999999"/>
    <m/>
    <m/>
    <n v="16.524999999999999"/>
    <n v="17.683582270036272"/>
    <m/>
    <n v="21.75"/>
    <n v="21.75"/>
    <m/>
    <m/>
    <s v=""/>
    <m/>
    <m/>
    <m/>
    <m/>
    <m/>
    <m/>
    <s v=""/>
    <m/>
    <m/>
    <n v="39"/>
    <n v="39"/>
    <m/>
    <m/>
    <n v="38.366779891304297"/>
    <n v="39"/>
    <m/>
    <m/>
    <m/>
    <m/>
    <m/>
    <m/>
    <m/>
    <n v="8.67"/>
    <n v="4.03"/>
    <n v="3.73"/>
    <n v="92.414724245462395"/>
    <n v="42.5666502963143"/>
    <n v="21.766666669999999"/>
    <n v="1.6783333330000001"/>
    <n v="2"/>
    <n v="4"/>
    <n v="14.4"/>
    <n v="14.4"/>
    <n v="83"/>
    <n v="69"/>
    <n v="21.9"/>
    <n v="21.9"/>
    <n v="13.7"/>
    <n v="98"/>
    <n v="26.3"/>
    <n v="1"/>
    <n v="102"/>
    <n v="99"/>
    <m/>
    <n v="22.9"/>
    <n v="22.8"/>
    <n v="21.6"/>
    <n v="21.5"/>
    <n v="22.2"/>
    <m/>
    <n v="49.5"/>
    <n v="38.4"/>
    <n v="48.1"/>
    <n v="38"/>
    <n v="43.5"/>
    <n v="34.433333330000004"/>
    <n v="0.33333333333333298"/>
    <n v="1.5"/>
    <n v="5.29"/>
    <n v="9"/>
    <n v="5.54"/>
    <n v="7"/>
    <n v="5"/>
    <n v="2"/>
    <s v="BABAX/LR42//BABAX/3/ER2000/4/NAVJ07"/>
  </r>
  <r>
    <s v="L33"/>
    <n v="35"/>
    <n v="3"/>
    <n v="11"/>
    <n v="1"/>
    <x v="0"/>
    <s v="Line"/>
    <m/>
    <n v="16.65437289743203"/>
    <n v="16.925000000000001"/>
    <m/>
    <m/>
    <n v="16.925000000000001"/>
    <n v="16.65437289743203"/>
    <m/>
    <n v="27.5"/>
    <n v="27.5"/>
    <m/>
    <m/>
    <s v=""/>
    <m/>
    <m/>
    <m/>
    <m/>
    <m/>
    <m/>
    <s v=""/>
    <m/>
    <m/>
    <n v="41"/>
    <n v="41"/>
    <m/>
    <m/>
    <n v="40.334307065217303"/>
    <n v="41"/>
    <m/>
    <m/>
    <m/>
    <m/>
    <m/>
    <m/>
    <m/>
    <n v="8.84"/>
    <n v="6.23"/>
    <n v="6.07"/>
    <n v="109.12669671507901"/>
    <n v="95.291230342142399"/>
    <n v="21.355"/>
    <n v="1.5249999999999999"/>
    <n v="7"/>
    <n v="6"/>
    <n v="11.1"/>
    <n v="13.4"/>
    <n v="117"/>
    <n v="87"/>
    <n v="21.7"/>
    <n v="22"/>
    <m/>
    <m/>
    <m/>
    <n v="1"/>
    <n v="94"/>
    <n v="96"/>
    <m/>
    <n v="20.5"/>
    <n v="21.8"/>
    <n v="21.2"/>
    <n v="23.3"/>
    <n v="21.7"/>
    <n v="27"/>
    <n v="45.4"/>
    <n v="42.5"/>
    <n v="48.8"/>
    <n v="51.5"/>
    <n v="47.05"/>
    <n v="41.4"/>
    <n v="0.16666666666666699"/>
    <n v="2.5"/>
    <n v="2.12"/>
    <n v="6"/>
    <n v="7.62"/>
    <n v="9"/>
    <n v="6"/>
    <n v="2"/>
    <s v="ND643/2*WBLL1//ND643/2*WAXWING"/>
  </r>
  <r>
    <n v="4"/>
    <n v="23"/>
    <n v="2"/>
    <n v="11"/>
    <n v="1"/>
    <x v="0"/>
    <s v="Check"/>
    <n v="16.7"/>
    <n v="16.791186893250913"/>
    <n v="16.7"/>
    <n v="16.7"/>
    <n v="16.7"/>
    <n v="16.7"/>
    <n v="16.791186893250913"/>
    <n v="25.25"/>
    <n v="27.25"/>
    <n v="27.25"/>
    <n v="27.25"/>
    <n v="25.25"/>
    <n v="27.25"/>
    <n v="27.356275651298098"/>
    <n v="40.851785710000001"/>
    <n v="46.651785709999999"/>
    <n v="40.851785710000001"/>
    <n v="52.232142860000003"/>
    <n v="40.851785714285697"/>
    <n v="44.322098215592852"/>
    <n v="43.402812101517704"/>
    <n v="34"/>
    <n v="38"/>
    <n v="38"/>
    <n v="38"/>
    <n v="34"/>
    <n v="34"/>
    <n v="38"/>
    <n v="4.7480838690000002"/>
    <n v="5.110528274"/>
    <n v="5.5377589289999998"/>
    <n v="5.5377589289999998"/>
    <n v="4.7480838690000002"/>
    <n v="4.7480838690476102"/>
    <n v="4.7480838690476102"/>
    <n v="7.88"/>
    <n v="5.41"/>
    <n v="3.6"/>
    <n v="98.613078268745099"/>
    <n v="47.304945709008102"/>
    <n v="20.673333329999998"/>
    <n v="1.8516666669999999"/>
    <n v="5"/>
    <n v="4"/>
    <n v="9.9"/>
    <n v="12.7"/>
    <n v="123"/>
    <n v="99"/>
    <n v="21.5"/>
    <n v="21.1"/>
    <n v="13.2"/>
    <n v="113"/>
    <n v="26.5"/>
    <n v="1"/>
    <n v="100"/>
    <m/>
    <m/>
    <n v="20.2"/>
    <n v="20.8"/>
    <n v="20.7"/>
    <m/>
    <n v="20.56666667"/>
    <m/>
    <n v="45.9"/>
    <n v="46.9"/>
    <n v="47.7"/>
    <m/>
    <n v="46.833333330000002"/>
    <n v="34.85"/>
    <m/>
    <n v="4"/>
    <n v="2.65"/>
    <n v="5"/>
    <n v="4.8499999999999996"/>
    <n v="6"/>
    <n v="5"/>
    <n v="3"/>
    <s v="Tilottama"/>
  </r>
  <r>
    <n v="1"/>
    <n v="11"/>
    <n v="1"/>
    <n v="11"/>
    <n v="1"/>
    <x v="0"/>
    <s v="Check"/>
    <n v="15.5"/>
    <n v="14.399912308510638"/>
    <n v="15.5"/>
    <n v="15.5"/>
    <n v="15.5"/>
    <n v="15.5"/>
    <n v="14.399912308510638"/>
    <n v="24"/>
    <n v="24"/>
    <n v="24"/>
    <n v="24"/>
    <n v="24"/>
    <n v="24"/>
    <n v="24.813741224875599"/>
    <n v="42.379735740000001"/>
    <m/>
    <n v="42.379735740000001"/>
    <n v="50.839038899999998"/>
    <m/>
    <n v="46.517720593500002"/>
    <n v="47.823742923542497"/>
    <n v="24"/>
    <n v="24"/>
    <n v="24"/>
    <n v="24"/>
    <n v="24"/>
    <n v="24"/>
    <n v="24"/>
    <n v="3.951032369"/>
    <m/>
    <m/>
    <n v="3.928677628"/>
    <n v="3.951032369"/>
    <m/>
    <n v="3.9510323693631202"/>
    <n v="8.1300000000000008"/>
    <n v="7.48"/>
    <n v="6.24"/>
    <n v="98.748014663610405"/>
    <n v="104.67027454307799"/>
    <n v="21.094999999999999"/>
    <n v="1.7483333329999999"/>
    <n v="11"/>
    <n v="2"/>
    <n v="10.4"/>
    <n v="12.5"/>
    <n v="126"/>
    <n v="96"/>
    <n v="20.9"/>
    <n v="21.1"/>
    <n v="13"/>
    <n v="84"/>
    <n v="26.6"/>
    <n v="2"/>
    <n v="92"/>
    <m/>
    <m/>
    <n v="23"/>
    <n v="21.9"/>
    <n v="23.3"/>
    <m/>
    <n v="22.733333330000001"/>
    <m/>
    <n v="48.9"/>
    <n v="46.8"/>
    <n v="43.4"/>
    <m/>
    <n v="46.366666670000001"/>
    <n v="14.85"/>
    <m/>
    <n v="6"/>
    <n v="0.53"/>
    <n v="3"/>
    <n v="7.62"/>
    <n v="9"/>
    <n v="9"/>
    <n v="4"/>
    <s v="Aditya"/>
  </r>
  <r>
    <n v="3"/>
    <n v="10"/>
    <n v="1"/>
    <n v="10"/>
    <n v="1"/>
    <x v="0"/>
    <s v="Check"/>
    <n v="17.833333329999999"/>
    <n v="18.834525668001643"/>
    <m/>
    <n v="17.833333329999999"/>
    <n v="17.5425"/>
    <m/>
    <n v="18.834525668001643"/>
    <n v="28.07299089"/>
    <m/>
    <m/>
    <n v="25.524999999999999"/>
    <n v="28.07299089"/>
    <n v="25.524999999999999"/>
    <n v="24.140808145030199"/>
    <n v="45.354174460000003"/>
    <m/>
    <n v="45.354174460000003"/>
    <n v="45.918726399999997"/>
    <m/>
    <n v="42.015634655999996"/>
    <n v="39.741327169924702"/>
    <n v="29"/>
    <n v="29"/>
    <n v="29"/>
    <n v="29"/>
    <n v="29"/>
    <n v="29"/>
    <n v="29"/>
    <n v="5.6514285710000003"/>
    <n v="6.166514286"/>
    <n v="6.2445714289999996"/>
    <n v="6.2445714289999996"/>
    <n v="5.6514285710000003"/>
    <n v="5.6514285714280001"/>
    <n v="5.6514285714280001"/>
    <n v="8.11"/>
    <n v="7.88"/>
    <n v="5.59"/>
    <n v="122.393641312143"/>
    <n v="96.977290983303106"/>
    <n v="23.565000000000001"/>
    <n v="1.7916666670000001"/>
    <n v="4"/>
    <n v="2"/>
    <n v="11.8"/>
    <n v="11.6"/>
    <n v="90"/>
    <n v="82"/>
    <n v="21.6"/>
    <n v="21.7"/>
    <n v="11.4"/>
    <n v="97"/>
    <n v="24.6"/>
    <n v="3"/>
    <n v="98"/>
    <m/>
    <m/>
    <n v="25"/>
    <n v="22.5"/>
    <n v="25.5"/>
    <m/>
    <n v="24.333333329999999"/>
    <m/>
    <n v="46.2"/>
    <n v="51.1"/>
    <m/>
    <m/>
    <n v="48.65"/>
    <n v="35.65"/>
    <m/>
    <n v="3"/>
    <n v="0.53"/>
    <n v="2"/>
    <n v="6.23"/>
    <n v="8"/>
    <n v="7"/>
    <n v="2.5"/>
    <s v="Gautam"/>
  </r>
  <r>
    <s v="L89"/>
    <n v="22"/>
    <n v="2"/>
    <n v="10"/>
    <n v="1"/>
    <x v="0"/>
    <s v="Line"/>
    <m/>
    <m/>
    <m/>
    <m/>
    <m/>
    <m/>
    <m/>
    <m/>
    <m/>
    <m/>
    <m/>
    <m/>
    <s v=""/>
    <m/>
    <m/>
    <m/>
    <m/>
    <m/>
    <m/>
    <s v=""/>
    <m/>
    <m/>
    <n v="41"/>
    <n v="41"/>
    <m/>
    <m/>
    <n v="40.334307065217303"/>
    <n v="41"/>
    <m/>
    <m/>
    <m/>
    <m/>
    <m/>
    <m/>
    <m/>
    <n v="8.84"/>
    <n v="4.37"/>
    <n v="4.3099999999999996"/>
    <n v="101.059152971494"/>
    <n v="45.620460868987301"/>
    <n v="18.605"/>
    <n v="1.88"/>
    <n v="7"/>
    <n v="4"/>
    <n v="16"/>
    <n v="12.5"/>
    <n v="79"/>
    <n v="95"/>
    <n v="21.5"/>
    <n v="21.8"/>
    <m/>
    <m/>
    <m/>
    <n v="5"/>
    <n v="96"/>
    <n v="100"/>
    <m/>
    <n v="22.1"/>
    <n v="22.6"/>
    <n v="24.2"/>
    <n v="22.5"/>
    <n v="22.85"/>
    <m/>
    <n v="33.6"/>
    <n v="48"/>
    <m/>
    <m/>
    <n v="40.799999999999997"/>
    <n v="29.533333330000001"/>
    <n v="0.16666666666666699"/>
    <n v="3"/>
    <n v="3.71"/>
    <n v="8"/>
    <n v="6.23"/>
    <n v="9"/>
    <n v="7"/>
    <n v="2.5"/>
    <s v="BECARD #1*2/KINGBIRD #1"/>
  </r>
  <r>
    <n v="2"/>
    <n v="34"/>
    <n v="3"/>
    <n v="10"/>
    <n v="1"/>
    <x v="0"/>
    <s v="Check"/>
    <n v="17.375"/>
    <n v="18.887042991510686"/>
    <n v="17.375"/>
    <n v="17.375"/>
    <n v="17.375"/>
    <n v="17.375"/>
    <n v="18.887042991510686"/>
    <n v="25.25"/>
    <n v="24.25"/>
    <n v="24.25"/>
    <n v="24.25"/>
    <n v="25.25"/>
    <n v="24.25"/>
    <n v="23.255851836760201"/>
    <n v="40.413638949999999"/>
    <m/>
    <n v="40.413638949999999"/>
    <n v="42.498613050000003"/>
    <m/>
    <n v="38.886230940750004"/>
    <n v="34.6604061899301"/>
    <n v="33"/>
    <n v="33"/>
    <n v="33"/>
    <n v="33"/>
    <n v="33"/>
    <n v="33"/>
    <n v="33"/>
    <n v="4.814963992"/>
    <m/>
    <m/>
    <n v="5.8525889250000001"/>
    <n v="4.814963992"/>
    <m/>
    <n v="4.8149639919670904"/>
    <n v="8.1999999999999993"/>
    <n v="7.56"/>
    <n v="7.25"/>
    <n v="117.20611116563801"/>
    <n v="107.434486921521"/>
    <n v="20.385000000000002"/>
    <n v="1.6766666670000001"/>
    <n v="4"/>
    <n v="7"/>
    <n v="14.3"/>
    <n v="14.4"/>
    <n v="103"/>
    <n v="83"/>
    <n v="22.6"/>
    <n v="23.8"/>
    <m/>
    <m/>
    <m/>
    <n v="0"/>
    <n v="90"/>
    <m/>
    <m/>
    <n v="24.1"/>
    <n v="23.1"/>
    <n v="22.3"/>
    <m/>
    <n v="23.166666670000001"/>
    <m/>
    <n v="40.799999999999997"/>
    <n v="43.7"/>
    <m/>
    <m/>
    <n v="42.25"/>
    <n v="36.1"/>
    <m/>
    <n v="3"/>
    <n v="1.06"/>
    <n v="2"/>
    <n v="8.31"/>
    <n v="5.5"/>
    <n v="6"/>
    <n v="2"/>
    <s v="Bhrikuti"/>
  </r>
  <r>
    <n v="2"/>
    <n v="46"/>
    <n v="4"/>
    <n v="10"/>
    <n v="1"/>
    <x v="0"/>
    <s v="Check"/>
    <n v="18.55"/>
    <n v="20.808741156232983"/>
    <n v="18.55"/>
    <n v="18.55"/>
    <n v="18.55"/>
    <n v="18.55"/>
    <n v="20.808741156232983"/>
    <n v="29.25"/>
    <n v="29.25"/>
    <n v="29.25"/>
    <n v="29.25"/>
    <n v="29.25"/>
    <n v="29.25"/>
    <n v="28.646560855040899"/>
    <n v="41.766602399999996"/>
    <m/>
    <n v="41.766602399999996"/>
    <n v="46.653504259999998"/>
    <m/>
    <n v="42.687956397900003"/>
    <n v="43.508394295188097"/>
    <n v="26"/>
    <n v="27"/>
    <n v="27"/>
    <n v="27"/>
    <n v="26"/>
    <n v="26"/>
    <n v="27"/>
    <n v="4.5027970310000001"/>
    <m/>
    <m/>
    <n v="5.547504998"/>
    <n v="4.5027970310000001"/>
    <m/>
    <n v="4.5027970305191296"/>
    <n v="8.1999999999999993"/>
    <n v="8.15"/>
    <n v="6.99"/>
    <n v="110.963862240822"/>
    <n v="115.55766960346899"/>
    <n v="25.388999999999999"/>
    <n v="1.681666667"/>
    <n v="5"/>
    <n v="5.5"/>
    <n v="13.7"/>
    <n v="15"/>
    <n v="88"/>
    <n v="100"/>
    <n v="23.6"/>
    <n v="23.3"/>
    <n v="12.7"/>
    <n v="102"/>
    <n v="25.1"/>
    <n v="1"/>
    <n v="90"/>
    <m/>
    <m/>
    <n v="21.4"/>
    <n v="21.5"/>
    <n v="20"/>
    <m/>
    <n v="20.966666669999999"/>
    <n v="27.6"/>
    <n v="42.4"/>
    <n v="43"/>
    <m/>
    <m/>
    <n v="42.7"/>
    <n v="49.2"/>
    <m/>
    <n v="1.5"/>
    <n v="0"/>
    <n v="2"/>
    <n v="7.62"/>
    <n v="6"/>
    <n v="6"/>
    <n v="2"/>
    <s v="Bhrikuti"/>
  </r>
  <r>
    <s v="L57"/>
    <n v="58"/>
    <n v="5"/>
    <n v="10"/>
    <n v="2"/>
    <x v="0"/>
    <s v="Line"/>
    <m/>
    <n v="15.905352961633303"/>
    <n v="15.75"/>
    <m/>
    <m/>
    <n v="15.75"/>
    <n v="15.905352961633303"/>
    <m/>
    <n v="26"/>
    <n v="26"/>
    <m/>
    <m/>
    <s v=""/>
    <m/>
    <m/>
    <m/>
    <m/>
    <m/>
    <m/>
    <s v=""/>
    <m/>
    <m/>
    <n v="31"/>
    <n v="31"/>
    <m/>
    <m/>
    <n v="30.496671195652102"/>
    <n v="31"/>
    <m/>
    <m/>
    <m/>
    <m/>
    <m/>
    <m/>
    <m/>
    <n v="8.67"/>
    <n v="4.87"/>
    <n v="4.8499999999999996"/>
    <n v="98.997482177035394"/>
    <n v="65.522710695427506"/>
    <n v="19.111666670000002"/>
    <n v="1.905"/>
    <n v="16"/>
    <n v="7"/>
    <n v="13.5"/>
    <n v="14.4"/>
    <n v="89"/>
    <n v="79"/>
    <n v="23.3"/>
    <n v="23.3"/>
    <m/>
    <m/>
    <m/>
    <n v="3"/>
    <n v="97"/>
    <n v="100"/>
    <m/>
    <n v="21.6"/>
    <n v="20"/>
    <n v="22"/>
    <n v="20.399999999999999"/>
    <n v="21"/>
    <m/>
    <n v="43.5"/>
    <n v="43.6"/>
    <m/>
    <m/>
    <n v="43.55"/>
    <n v="24.93333333"/>
    <n v="0.33333333333333298"/>
    <n v="3.5"/>
    <n v="3.71"/>
    <n v="6"/>
    <n v="7.62"/>
    <n v="9"/>
    <n v="7"/>
    <n v="2.5"/>
    <s v="PRL/2*PASTOR//SUNSTATE/3/MUNAL #1/4/OTUS//..."/>
  </r>
  <r>
    <n v="4"/>
    <n v="70"/>
    <n v="6"/>
    <n v="10"/>
    <n v="2"/>
    <x v="0"/>
    <s v="Check"/>
    <n v="17.412500000000001"/>
    <n v="15.524102546615685"/>
    <m/>
    <n v="17.412500000000001"/>
    <n v="17.732500000000002"/>
    <m/>
    <n v="15.524102546615685"/>
    <n v="27.052685409999999"/>
    <m/>
    <m/>
    <n v="28.3"/>
    <n v="27.052685409999999"/>
    <n v="28.3"/>
    <n v="27.122959833663"/>
    <n v="39.780451249999999"/>
    <m/>
    <n v="39.780451249999999"/>
    <n v="44.319403680000001"/>
    <m/>
    <n v="40.5522543672"/>
    <n v="44.119747724739398"/>
    <n v="29"/>
    <n v="29"/>
    <n v="29"/>
    <n v="29"/>
    <n v="29"/>
    <n v="29"/>
    <n v="29"/>
    <n v="4.2095684840000001"/>
    <m/>
    <m/>
    <n v="5.8002057139999996"/>
    <n v="4.2095684840000001"/>
    <m/>
    <n v="4.2095684843127703"/>
    <n v="8.36"/>
    <n v="7.25"/>
    <n v="6.96"/>
    <n v="111.23695642634701"/>
    <n v="80.916008103304307"/>
    <n v="23.69"/>
    <n v="1.6116666669999999"/>
    <n v="3"/>
    <n v="4"/>
    <n v="13.3"/>
    <n v="13.4"/>
    <n v="84"/>
    <n v="105"/>
    <n v="22.9"/>
    <n v="22.7"/>
    <m/>
    <m/>
    <m/>
    <n v="2"/>
    <n v="104"/>
    <m/>
    <m/>
    <n v="20.399999999999999"/>
    <n v="19.2"/>
    <n v="21.4"/>
    <m/>
    <n v="20.333333329999999"/>
    <m/>
    <n v="47.4"/>
    <n v="38.5"/>
    <m/>
    <m/>
    <n v="42.95"/>
    <n v="43.8"/>
    <m/>
    <n v="2"/>
    <n v="1.59"/>
    <n v="2"/>
    <n v="7.62"/>
    <n v="4"/>
    <n v="8"/>
    <n v="3"/>
    <s v="Tilottama"/>
  </r>
  <r>
    <n v="4"/>
    <n v="82"/>
    <n v="7"/>
    <n v="10"/>
    <n v="2"/>
    <x v="0"/>
    <s v="Check"/>
    <n v="18.875"/>
    <n v="19.762275677313387"/>
    <n v="18.875"/>
    <n v="18.875"/>
    <n v="18.875"/>
    <n v="18.875"/>
    <n v="19.762275677313387"/>
    <n v="29.25"/>
    <n v="29.25"/>
    <n v="29.25"/>
    <n v="29.25"/>
    <n v="29.25"/>
    <n v="29.25"/>
    <n v="29.4215118571828"/>
    <n v="39.902002930000002"/>
    <m/>
    <n v="39.902002930000002"/>
    <n v="48.170397430000001"/>
    <m/>
    <n v="44.075913648450005"/>
    <n v="43.719183327475498"/>
    <n v="30"/>
    <n v="30"/>
    <n v="30"/>
    <n v="30"/>
    <n v="30"/>
    <n v="30"/>
    <n v="30"/>
    <n v="4.6880955469999996"/>
    <m/>
    <m/>
    <n v="5.1682971430000002"/>
    <n v="4.6880955469999996"/>
    <m/>
    <n v="4.6880955473639601"/>
    <n v="7.89"/>
    <n v="7.16"/>
    <n v="4.9000000000000004"/>
    <n v="106.894659533449"/>
    <n v="91.806976766099098"/>
    <n v="22.64833333"/>
    <n v="1.836666667"/>
    <n v="8"/>
    <n v="4.5"/>
    <n v="13.7"/>
    <n v="11.9"/>
    <n v="96"/>
    <n v="92"/>
    <n v="22.5"/>
    <n v="22.9"/>
    <m/>
    <m/>
    <m/>
    <n v="1"/>
    <n v="94"/>
    <m/>
    <m/>
    <n v="20.2"/>
    <n v="19.5"/>
    <n v="18.2"/>
    <m/>
    <n v="19.3"/>
    <m/>
    <n v="47"/>
    <n v="43.2"/>
    <m/>
    <m/>
    <n v="45.1"/>
    <n v="44.55"/>
    <m/>
    <n v="2.5"/>
    <n v="1.06"/>
    <n v="3"/>
    <n v="5.54"/>
    <n v="4"/>
    <n v="7"/>
    <n v="4"/>
    <s v="Tilottama"/>
  </r>
  <r>
    <s v="L94"/>
    <n v="94"/>
    <n v="8"/>
    <n v="10"/>
    <n v="2"/>
    <x v="0"/>
    <s v="Line"/>
    <n v="15.9"/>
    <n v="15.402411305287615"/>
    <n v="15.9"/>
    <n v="15.9"/>
    <m/>
    <n v="15.9"/>
    <n v="15.402411305287615"/>
    <n v="24.789192400000001"/>
    <n v="24.75"/>
    <n v="24.75"/>
    <m/>
    <n v="24.789192400000001"/>
    <n v="24.789192400000001"/>
    <n v="24.238748511359901"/>
    <n v="29.673900329999999"/>
    <m/>
    <n v="29.673900329999999"/>
    <m/>
    <n v="29.673900333259713"/>
    <n v="29.673900333259713"/>
    <n v="26.962785845975699"/>
    <n v="36.39925272"/>
    <n v="37"/>
    <n v="37"/>
    <m/>
    <n v="36.39925272"/>
    <n v="36.399252717391299"/>
    <n v="37"/>
    <n v="3.57"/>
    <m/>
    <m/>
    <m/>
    <n v="3.57"/>
    <n v="3.57"/>
    <n v="3.57"/>
    <n v="8.67"/>
    <n v="3.43"/>
    <n v="1.54"/>
    <n v="97.090174362540694"/>
    <n v="21.870484039892101"/>
    <n v="21.783999999999999"/>
    <n v="1.8049999999999999"/>
    <n v="4"/>
    <n v="5"/>
    <n v="12.5"/>
    <n v="13.6"/>
    <n v="73"/>
    <n v="88"/>
    <n v="23.5"/>
    <n v="23.7"/>
    <n v="10.199999999999999"/>
    <n v="98"/>
    <n v="26.1"/>
    <n v="7"/>
    <n v="101"/>
    <n v="98"/>
    <m/>
    <n v="18.3"/>
    <n v="18"/>
    <n v="17.899999999999999"/>
    <n v="18.3"/>
    <n v="18.125"/>
    <m/>
    <n v="38.799999999999997"/>
    <n v="37.1"/>
    <m/>
    <m/>
    <n v="37.950000000000003"/>
    <n v="37.433333330000004"/>
    <n v="0.33333333333333298"/>
    <n v="2.5"/>
    <n v="5.29"/>
    <n v="6"/>
    <n v="2.77"/>
    <n v="9"/>
    <n v="6"/>
    <n v="3"/>
    <s v="SERI.1B*2/3/KAUZ*2/BOW/KAUZ/4/PBW343*2/..."/>
  </r>
  <r>
    <n v="3"/>
    <n v="106"/>
    <n v="9"/>
    <n v="10"/>
    <n v="3"/>
    <x v="0"/>
    <s v="Check"/>
    <n v="17.3"/>
    <n v="17.748031932317627"/>
    <n v="17.3"/>
    <n v="17.3"/>
    <n v="17.3"/>
    <n v="17.3"/>
    <n v="17.748031932317627"/>
    <n v="25.75"/>
    <n v="25.75"/>
    <n v="25.75"/>
    <n v="25.75"/>
    <n v="25.75"/>
    <n v="25.75"/>
    <n v="25.6916164165971"/>
    <n v="42.065728550000003"/>
    <m/>
    <n v="42.065728550000003"/>
    <n v="43.385793820000004"/>
    <m/>
    <n v="39.698001345300007"/>
    <n v="38.508532995126998"/>
    <n v="29"/>
    <n v="29"/>
    <n v="29"/>
    <n v="29"/>
    <n v="29"/>
    <n v="29"/>
    <n v="29"/>
    <n v="4.5135083180000004"/>
    <m/>
    <m/>
    <n v="5.0640609520000002"/>
    <n v="4.5135083180000004"/>
    <m/>
    <n v="4.5135083183335301"/>
    <n v="7.39"/>
    <n v="7.26"/>
    <n v="4.13"/>
    <n v="113.127271130282"/>
    <n v="79.914363525861702"/>
    <n v="28.205666669999999"/>
    <n v="1.6"/>
    <n v="11"/>
    <n v="4"/>
    <n v="10.5"/>
    <n v="8.6999999999999993"/>
    <n v="78"/>
    <n v="112"/>
    <n v="22.1"/>
    <n v="22.6"/>
    <m/>
    <m/>
    <m/>
    <n v="0"/>
    <n v="96"/>
    <m/>
    <m/>
    <n v="15.7"/>
    <n v="15.3"/>
    <n v="14.8"/>
    <m/>
    <n v="15.266666669999999"/>
    <m/>
    <n v="45.4"/>
    <n v="41.4"/>
    <n v="43.1"/>
    <m/>
    <n v="43.3"/>
    <n v="35.799999999999997"/>
    <m/>
    <n v="2"/>
    <n v="1.06"/>
    <n v="2"/>
    <n v="3.46"/>
    <n v="6"/>
    <n v="7"/>
    <n v="2"/>
    <s v="Gautam"/>
  </r>
  <r>
    <s v="L46"/>
    <n v="118"/>
    <n v="10"/>
    <n v="10"/>
    <n v="3"/>
    <x v="0"/>
    <s v="Line"/>
    <m/>
    <n v="17.10002283106224"/>
    <n v="15.925000000000001"/>
    <m/>
    <m/>
    <n v="15.925000000000001"/>
    <n v="17.10002283106224"/>
    <m/>
    <n v="26.25"/>
    <n v="26.25"/>
    <m/>
    <m/>
    <s v=""/>
    <m/>
    <m/>
    <m/>
    <m/>
    <m/>
    <m/>
    <s v=""/>
    <m/>
    <m/>
    <n v="39"/>
    <n v="39"/>
    <m/>
    <m/>
    <n v="38.366779891304297"/>
    <n v="39"/>
    <m/>
    <m/>
    <m/>
    <m/>
    <m/>
    <m/>
    <m/>
    <n v="7.93"/>
    <n v="4.46"/>
    <n v="3.79"/>
    <n v="89.774560037444004"/>
    <n v="60.633278171525298"/>
    <n v="25.135000000000002"/>
    <n v="1.905"/>
    <n v="8"/>
    <n v="3"/>
    <n v="13.4"/>
    <n v="14.7"/>
    <n v="83"/>
    <n v="65"/>
    <n v="23.6"/>
    <n v="23.2"/>
    <m/>
    <m/>
    <m/>
    <n v="1"/>
    <n v="90"/>
    <m/>
    <m/>
    <n v="13.7"/>
    <n v="13.6"/>
    <n v="13.2"/>
    <n v="14"/>
    <n v="13.625"/>
    <m/>
    <n v="47.2"/>
    <n v="45.1"/>
    <n v="42.2"/>
    <n v="47"/>
    <n v="45.375"/>
    <n v="37.066666669999996"/>
    <n v="0"/>
    <n v="2"/>
    <n v="4.24"/>
    <n v="5"/>
    <n v="4.8499999999999996"/>
    <n v="9"/>
    <n v="5.5"/>
    <n v="3"/>
    <s v="WBLL1* 2/BRAMBLING//SAAR/2*WAXWING/4/..."/>
  </r>
  <r>
    <s v="L53"/>
    <n v="130"/>
    <n v="11"/>
    <n v="10"/>
    <n v="3"/>
    <x v="0"/>
    <s v="Line"/>
    <m/>
    <m/>
    <m/>
    <m/>
    <m/>
    <m/>
    <m/>
    <m/>
    <m/>
    <m/>
    <m/>
    <m/>
    <s v=""/>
    <m/>
    <m/>
    <m/>
    <m/>
    <m/>
    <m/>
    <s v=""/>
    <m/>
    <m/>
    <n v="28"/>
    <n v="28"/>
    <m/>
    <m/>
    <n v="27.545380434782601"/>
    <n v="28"/>
    <m/>
    <m/>
    <m/>
    <m/>
    <m/>
    <m/>
    <m/>
    <n v="8.67"/>
    <n v="5.89"/>
    <n v="5.65"/>
    <n v="111.218652963087"/>
    <n v="86.074335545129799"/>
    <n v="26.725666669999999"/>
    <n v="1.7266666669999999"/>
    <n v="6"/>
    <n v="4"/>
    <n v="13.8"/>
    <n v="11.6"/>
    <n v="89"/>
    <n v="81"/>
    <n v="22.1"/>
    <n v="21.2"/>
    <m/>
    <m/>
    <m/>
    <n v="5"/>
    <n v="85"/>
    <m/>
    <m/>
    <n v="14.1"/>
    <n v="15.5"/>
    <n v="13.3"/>
    <n v="15.8"/>
    <n v="14.675000000000001"/>
    <n v="24.9"/>
    <n v="45.9"/>
    <n v="44"/>
    <n v="45.3"/>
    <n v="41.8"/>
    <n v="44.25"/>
    <n v="20.166666670000001"/>
    <n v="0.33333333333333298"/>
    <n v="2.5"/>
    <n v="3.18"/>
    <n v="3"/>
    <n v="7.62"/>
    <n v="8"/>
    <n v="6"/>
    <n v="2.5"/>
    <s v="MUNAL #1/2*FRNCLN"/>
  </r>
  <r>
    <n v="1"/>
    <n v="142"/>
    <n v="12"/>
    <n v="10"/>
    <n v="3"/>
    <x v="0"/>
    <s v="Check"/>
    <n v="14.324999999999999"/>
    <n v="13.591186229080952"/>
    <n v="14.324999999999999"/>
    <n v="14.324999999999999"/>
    <n v="14.324999999999999"/>
    <n v="14.324999999999999"/>
    <n v="13.591186229080952"/>
    <n v="26.25"/>
    <n v="26.25"/>
    <n v="26.25"/>
    <n v="26.25"/>
    <n v="26.25"/>
    <n v="26.25"/>
    <n v="25.533711224639799"/>
    <n v="44.493473639999998"/>
    <m/>
    <n v="44.493473639999998"/>
    <n v="46.5315455"/>
    <m/>
    <n v="42.576364132500004"/>
    <n v="51.133005209993101"/>
    <n v="26"/>
    <n v="26"/>
    <n v="26"/>
    <n v="26"/>
    <n v="26"/>
    <n v="26"/>
    <n v="26"/>
    <n v="4.43257324"/>
    <m/>
    <m/>
    <n v="5.3596867399999999"/>
    <n v="4.43257324"/>
    <m/>
    <n v="4.4325732399713704"/>
    <n v="8.19"/>
    <n v="7.84"/>
    <n v="6.9"/>
    <n v="118.217049451397"/>
    <n v="120.516864900553"/>
    <n v="20.355"/>
    <n v="1.7"/>
    <n v="2"/>
    <n v="6"/>
    <n v="12.6"/>
    <n v="16"/>
    <n v="118"/>
    <n v="77"/>
    <n v="21.9"/>
    <n v="23.4"/>
    <m/>
    <m/>
    <m/>
    <n v="3"/>
    <n v="92"/>
    <m/>
    <m/>
    <n v="14.4"/>
    <n v="14"/>
    <n v="15"/>
    <m/>
    <n v="14.46666667"/>
    <m/>
    <n v="41.8"/>
    <n v="50.8"/>
    <n v="50.5"/>
    <m/>
    <n v="47.7"/>
    <n v="45.6"/>
    <m/>
    <n v="2"/>
    <n v="0.53"/>
    <n v="1"/>
    <n v="7.62"/>
    <n v="6"/>
    <n v="7"/>
    <n v="2"/>
    <s v="Aditya"/>
  </r>
  <r>
    <n v="4"/>
    <n v="154"/>
    <n v="13"/>
    <n v="10"/>
    <n v="4"/>
    <x v="0"/>
    <s v="Check"/>
    <n v="17.25"/>
    <n v="15.778228075084789"/>
    <n v="17.25"/>
    <n v="17.25"/>
    <n v="17.25"/>
    <n v="17.25"/>
    <n v="15.778228075084789"/>
    <n v="26.5"/>
    <n v="26.5"/>
    <n v="26.5"/>
    <n v="26.5"/>
    <n v="26.5"/>
    <n v="26.5"/>
    <n v="27.224340495557801"/>
    <n v="37.800544780000003"/>
    <m/>
    <n v="37.800544780000003"/>
    <n v="43.302009830000003"/>
    <m/>
    <n v="39.621338994450007"/>
    <n v="37.998441283356797"/>
    <n v="38"/>
    <n v="51"/>
    <n v="51"/>
    <n v="51"/>
    <n v="38"/>
    <n v="38"/>
    <n v="51"/>
    <n v="5.2545965199999998"/>
    <m/>
    <m/>
    <n v="4.992084255"/>
    <n v="5.2545965199999998"/>
    <m/>
    <n v="5.25459652046343"/>
    <n v="7.99"/>
    <n v="6.61"/>
    <n v="4.79"/>
    <n v="118.61866204550699"/>
    <n v="68.017925612364294"/>
    <n v="23.984000000000002"/>
    <n v="1.7083333329999999"/>
    <n v="1"/>
    <n v="6"/>
    <n v="12.8"/>
    <n v="12.7"/>
    <n v="80"/>
    <n v="93"/>
    <n v="21.7"/>
    <n v="21.5"/>
    <m/>
    <m/>
    <m/>
    <n v="0"/>
    <n v="101"/>
    <m/>
    <m/>
    <n v="13.9"/>
    <n v="13.3"/>
    <n v="13.7"/>
    <m/>
    <n v="13.633333329999999"/>
    <m/>
    <n v="40"/>
    <n v="47.6"/>
    <n v="45.4"/>
    <m/>
    <n v="44.333333330000002"/>
    <n v="34.450000000000003"/>
    <m/>
    <n v="2.5"/>
    <n v="2.65"/>
    <n v="2"/>
    <n v="5.54"/>
    <n v="8"/>
    <n v="6"/>
    <n v="2.5"/>
    <s v="Tilottama"/>
  </r>
  <r>
    <s v="L82"/>
    <n v="166"/>
    <n v="14"/>
    <n v="10"/>
    <n v="4"/>
    <x v="0"/>
    <s v="Line"/>
    <n v="16.895833329999999"/>
    <n v="16.775302738937324"/>
    <m/>
    <n v="16.895833329999999"/>
    <n v="17.920000000000002"/>
    <m/>
    <n v="16.775302738937324"/>
    <n v="26.600917129999999"/>
    <m/>
    <m/>
    <n v="25.625"/>
    <n v="26.600917129999999"/>
    <n v="25.625"/>
    <n v="24.3505275970853"/>
    <n v="38.628698669999999"/>
    <m/>
    <n v="38.628698669999999"/>
    <n v="41.752100079999998"/>
    <m/>
    <n v="38.203171573200002"/>
    <n v="37.910426750955899"/>
    <n v="39.350543479999999"/>
    <n v="40"/>
    <n v="40"/>
    <n v="40"/>
    <n v="39.350543479999999"/>
    <n v="39.350543478260803"/>
    <n v="40"/>
    <n v="5.125849831"/>
    <n v="5.2038095240000004"/>
    <n v="5.2558476189999999"/>
    <n v="5.2558476189999999"/>
    <n v="5.125849831"/>
    <n v="5.12584983056892"/>
    <n v="5.12584983056892"/>
    <n v="8.4499999999999993"/>
    <n v="4.2300000000000004"/>
    <n v="3.02"/>
    <n v="98.668632736046504"/>
    <n v="62.425620673970599"/>
    <n v="23.611666670000002"/>
    <n v="1.8416666669999999"/>
    <n v="7"/>
    <n v="4"/>
    <n v="13"/>
    <n v="12.6"/>
    <n v="79"/>
    <n v="91"/>
    <n v="21.6"/>
    <n v="22.2"/>
    <m/>
    <m/>
    <m/>
    <n v="1"/>
    <n v="114"/>
    <n v="109"/>
    <m/>
    <n v="11.3"/>
    <n v="11.6"/>
    <n v="12.1"/>
    <n v="15.1"/>
    <n v="12.525"/>
    <m/>
    <n v="42.6"/>
    <n v="42.6"/>
    <n v="48.3"/>
    <n v="41"/>
    <n v="43.625"/>
    <n v="44.233333330000001"/>
    <n v="0.16666666666666699"/>
    <n v="0.5"/>
    <n v="5.29"/>
    <n v="4"/>
    <m/>
    <n v="8"/>
    <n v="6.5"/>
    <n v="2"/>
    <s v="PICAFLOR #1/NELOKI"/>
  </r>
  <r>
    <n v="2"/>
    <n v="178"/>
    <n v="15"/>
    <n v="10"/>
    <n v="4"/>
    <x v="0"/>
    <s v="Check"/>
    <n v="18.024999999999999"/>
    <n v="18.084871032844038"/>
    <n v="18.024999999999999"/>
    <n v="18.024999999999999"/>
    <n v="18.024999999999999"/>
    <n v="18.024999999999999"/>
    <n v="18.084871032844038"/>
    <n v="32"/>
    <n v="29"/>
    <n v="29"/>
    <n v="29"/>
    <n v="32"/>
    <n v="29"/>
    <n v="28.449992352591899"/>
    <n v="41.058394159999999"/>
    <n v="41.058394159999999"/>
    <n v="41.058394159999999"/>
    <n v="45.620437959999997"/>
    <n v="41.058394160583902"/>
    <n v="41.400547446991951"/>
    <n v="49.897539704285499"/>
    <n v="29"/>
    <n v="28"/>
    <n v="28"/>
    <n v="28"/>
    <n v="29"/>
    <n v="29"/>
    <n v="28"/>
    <n v="5.4424317000000002"/>
    <n v="6.0884571430000003"/>
    <n v="6.166514286"/>
    <n v="6.166514286"/>
    <n v="5.4424317000000002"/>
    <n v="5.44243169968715"/>
    <n v="5.44243169968715"/>
    <n v="8.19"/>
    <n v="6.36"/>
    <n v="6.09"/>
    <n v="116.337351126512"/>
    <n v="74.720316049013405"/>
    <n v="25.893333330000001"/>
    <n v="1.746666667"/>
    <n v="3"/>
    <n v="7"/>
    <n v="13"/>
    <n v="14.2"/>
    <n v="80"/>
    <n v="87"/>
    <n v="21.8"/>
    <n v="22.4"/>
    <m/>
    <m/>
    <m/>
    <n v="1"/>
    <n v="102"/>
    <m/>
    <m/>
    <n v="13.3"/>
    <n v="12.3"/>
    <n v="13"/>
    <m/>
    <n v="12.866666670000001"/>
    <m/>
    <n v="42.3"/>
    <n v="42.7"/>
    <n v="38.799999999999997"/>
    <m/>
    <n v="41.266666669999999"/>
    <n v="32.950000000000003"/>
    <m/>
    <n v="2.5"/>
    <n v="1.06"/>
    <n v="5"/>
    <n v="7.62"/>
    <n v="8"/>
    <n v="6"/>
    <n v="2"/>
    <s v="Bhrikuti"/>
  </r>
  <r>
    <s v="L62"/>
    <n v="190"/>
    <n v="16"/>
    <n v="10"/>
    <n v="4"/>
    <x v="0"/>
    <s v="Line"/>
    <n v="16.975000000000001"/>
    <n v="16.94261720814292"/>
    <n v="16.975000000000001"/>
    <n v="16.975000000000001"/>
    <n v="16.975000000000001"/>
    <n v="16.975000000000001"/>
    <n v="16.94261720814292"/>
    <n v="23.78760887"/>
    <n v="23.75"/>
    <n v="23.75"/>
    <n v="23.75"/>
    <n v="23.78760887"/>
    <n v="23.75"/>
    <n v="25.0079970011762"/>
    <n v="42.36448377"/>
    <n v="43.232323229999999"/>
    <n v="42.36448377"/>
    <n v="48.282828279999997"/>
    <n v="42.364483773441201"/>
    <n v="43.271635824820599"/>
    <n v="40.829964161454797"/>
    <n v="25.577853260000001"/>
    <n v="26"/>
    <n v="26"/>
    <n v="26"/>
    <n v="25.577853260000001"/>
    <n v="25.5778532608695"/>
    <n v="26"/>
    <n v="3.4934650810000001"/>
    <n v="3.6041142860000002"/>
    <n v="3.6541714289999998"/>
    <n v="3.6541714289999998"/>
    <n v="3.4934650810000001"/>
    <n v="3.4934650812937802"/>
    <n v="3.4934650812937802"/>
    <n v="8.6"/>
    <n v="5.97"/>
    <n v="4.66"/>
    <n v="108.39127759573201"/>
    <n v="79.002793682131497"/>
    <n v="27.42"/>
    <n v="1.7050000000000001"/>
    <n v="9"/>
    <n v="7"/>
    <n v="14.8"/>
    <n v="14"/>
    <n v="75"/>
    <n v="92"/>
    <n v="23.5"/>
    <n v="22.1"/>
    <m/>
    <m/>
    <m/>
    <n v="0"/>
    <n v="98"/>
    <n v="101"/>
    <m/>
    <n v="13.1"/>
    <n v="12.6"/>
    <n v="14.5"/>
    <n v="11.9"/>
    <n v="13.025"/>
    <m/>
    <n v="46.5"/>
    <n v="48.6"/>
    <n v="46.5"/>
    <n v="46.4"/>
    <n v="47"/>
    <n v="40.5"/>
    <n v="0.4"/>
    <n v="2.5"/>
    <n v="3.71"/>
    <n v="2"/>
    <n v="5.54"/>
    <n v="9"/>
    <n v="6"/>
    <n v="2.5"/>
    <s v="PASTOR/3/VORONA/CN079//KAUZ/4/MILAN/OTUS//..."/>
  </r>
  <r>
    <n v="1"/>
    <n v="202"/>
    <n v="17"/>
    <n v="10"/>
    <n v="5"/>
    <x v="0"/>
    <s v="Check"/>
    <n v="15.175000000000001"/>
    <n v="14.583071297455595"/>
    <n v="15.175000000000001"/>
    <n v="15.175000000000001"/>
    <n v="15.175000000000001"/>
    <n v="15.175000000000001"/>
    <n v="14.583071297455595"/>
    <n v="27.25"/>
    <n v="27.25"/>
    <n v="27.25"/>
    <n v="27.25"/>
    <n v="27.25"/>
    <n v="27.25"/>
    <n v="28.026448876936701"/>
    <n v="41.2038662"/>
    <m/>
    <n v="41.2038662"/>
    <n v="44.245421540000002"/>
    <m/>
    <n v="40.484560709100002"/>
    <n v="36.802475369446"/>
    <n v="41"/>
    <n v="44"/>
    <n v="44"/>
    <n v="44"/>
    <n v="41"/>
    <n v="41"/>
    <n v="44"/>
    <n v="6.2950831349999996"/>
    <m/>
    <m/>
    <n v="4.609988864"/>
    <n v="6.2950831349999996"/>
    <m/>
    <n v="6.2950831346926899"/>
    <n v="8.16"/>
    <n v="7.88"/>
    <n v="6.81"/>
    <n v="126.01935787860199"/>
    <n v="95.866677441780794"/>
    <n v="25.661666669999999"/>
    <n v="1.868333333"/>
    <n v="8"/>
    <n v="7"/>
    <n v="12.1"/>
    <n v="12.9"/>
    <n v="88"/>
    <n v="89"/>
    <n v="22.2"/>
    <n v="22"/>
    <n v="11.7"/>
    <n v="68"/>
    <n v="26.4"/>
    <n v="2"/>
    <n v="102"/>
    <m/>
    <m/>
    <n v="13.7"/>
    <n v="15.5"/>
    <n v="12.4"/>
    <m/>
    <n v="13.866666670000001"/>
    <n v="24.9"/>
    <n v="48.5"/>
    <n v="50.8"/>
    <n v="48"/>
    <m/>
    <n v="49.1"/>
    <n v="26.55"/>
    <m/>
    <n v="2"/>
    <n v="0.53"/>
    <n v="2"/>
    <n v="7.62"/>
    <n v="6"/>
    <n v="7"/>
    <n v="3"/>
    <s v="Aditya"/>
  </r>
  <r>
    <n v="3"/>
    <n v="214"/>
    <n v="18"/>
    <n v="10"/>
    <n v="5"/>
    <x v="0"/>
    <s v="Check"/>
    <n v="17.524999999999999"/>
    <n v="18.722439362895106"/>
    <n v="17.524999999999999"/>
    <n v="17.524999999999999"/>
    <n v="17.524999999999999"/>
    <n v="17.524999999999999"/>
    <n v="18.722439362895106"/>
    <n v="29.25"/>
    <n v="30.25"/>
    <n v="30.25"/>
    <n v="30.25"/>
    <n v="29.25"/>
    <n v="30.25"/>
    <n v="30.1341758188108"/>
    <n v="44.782608699999997"/>
    <n v="44.782608699999997"/>
    <n v="44.782608699999997"/>
    <n v="48.405797100000001"/>
    <n v="44.782608695652101"/>
    <n v="44.53695652107605"/>
    <n v="47.950309252438203"/>
    <n v="32"/>
    <n v="39"/>
    <n v="39"/>
    <n v="39"/>
    <n v="32"/>
    <n v="32"/>
    <n v="39"/>
    <n v="6.0123776400000004"/>
    <n v="6.4358857140000003"/>
    <n v="6.5228571430000004"/>
    <n v="6.5228571430000004"/>
    <n v="6.0123776400000004"/>
    <n v="6.0123776397515396"/>
    <n v="6.0123776397515396"/>
    <n v="7.73"/>
    <n v="7.56"/>
    <n v="5.09"/>
    <n v="115.702192895954"/>
    <n v="78.960680248191196"/>
    <n v="25.486666670000002"/>
    <n v="1.71"/>
    <n v="7"/>
    <n v="6"/>
    <n v="10.6"/>
    <n v="11.2"/>
    <n v="99"/>
    <n v="89"/>
    <n v="22.7"/>
    <n v="24.4"/>
    <m/>
    <m/>
    <m/>
    <n v="1"/>
    <n v="103"/>
    <m/>
    <m/>
    <n v="14.5"/>
    <n v="14"/>
    <n v="14.8"/>
    <m/>
    <n v="14.43333333"/>
    <m/>
    <n v="47.1"/>
    <n v="44.9"/>
    <n v="46.7"/>
    <m/>
    <n v="46.233333330000001"/>
    <n v="41.65"/>
    <m/>
    <n v="2"/>
    <n v="1.06"/>
    <n v="2"/>
    <n v="5.54"/>
    <n v="5"/>
    <n v="7"/>
    <n v="2.5"/>
    <s v="Gautam"/>
  </r>
  <r>
    <n v="3"/>
    <n v="226"/>
    <n v="19"/>
    <n v="10"/>
    <n v="5"/>
    <x v="0"/>
    <s v="Check"/>
    <n v="18.25"/>
    <n v="18.081045622010031"/>
    <n v="18.25"/>
    <n v="18.25"/>
    <n v="18.25"/>
    <n v="18.25"/>
    <n v="18.081045622010031"/>
    <n v="30"/>
    <n v="30"/>
    <n v="30"/>
    <n v="30"/>
    <n v="30"/>
    <n v="30"/>
    <n v="30.234681763686002"/>
    <n v="43.94785847"/>
    <n v="43.94785847"/>
    <n v="43.94785847"/>
    <n v="48.603351959999998"/>
    <n v="43.947858472998099"/>
    <n v="44.209962758199055"/>
    <n v="41.933108989734997"/>
    <n v="32"/>
    <n v="32"/>
    <n v="32"/>
    <n v="32"/>
    <n v="32"/>
    <n v="32"/>
    <n v="32"/>
    <n v="5.4531200850000001"/>
    <n v="5.2809142859999998"/>
    <n v="5.363428571"/>
    <n v="5.363428571"/>
    <n v="5.4531200850000001"/>
    <n v="5.4531200851290098"/>
    <n v="5.4531200851290098"/>
    <n v="8.17"/>
    <n v="7.48"/>
    <n v="6.63"/>
    <n v="109.19610920909901"/>
    <n v="86.813373096095106"/>
    <n v="23.937333330000001"/>
    <n v="1.77"/>
    <n v="20"/>
    <n v="5"/>
    <n v="9"/>
    <n v="9"/>
    <n v="96"/>
    <n v="118"/>
    <n v="23.1"/>
    <n v="23.3"/>
    <n v="10.7"/>
    <n v="85"/>
    <n v="27"/>
    <n v="1"/>
    <n v="105"/>
    <m/>
    <m/>
    <n v="13.3"/>
    <n v="12.6"/>
    <n v="13.6"/>
    <m/>
    <n v="13.16666667"/>
    <m/>
    <n v="44.6"/>
    <n v="42.8"/>
    <n v="39.299999999999997"/>
    <m/>
    <n v="42.233333330000001"/>
    <n v="32.950000000000003"/>
    <m/>
    <n v="2.5"/>
    <n v="0.53"/>
    <n v="3"/>
    <n v="7.62"/>
    <n v="6.5"/>
    <n v="7"/>
    <n v="2"/>
    <s v="Gautam"/>
  </r>
  <r>
    <s v="L40"/>
    <n v="238"/>
    <n v="20"/>
    <n v="10"/>
    <n v="5"/>
    <x v="0"/>
    <s v="Line"/>
    <n v="17.3"/>
    <n v="14.37563052132637"/>
    <n v="15.3"/>
    <n v="17.3"/>
    <n v="15.3"/>
    <n v="17.3"/>
    <n v="14.37563052132637"/>
    <n v="21.033254159999998"/>
    <n v="21"/>
    <n v="21"/>
    <n v="21"/>
    <n v="21.033254159999998"/>
    <n v="21"/>
    <n v="21.833682133197801"/>
    <n v="38.702965329999998"/>
    <n v="39.495798319999999"/>
    <n v="38.702965329999998"/>
    <n v="43.69747899"/>
    <n v="38.702965325889799"/>
    <n v="39.343079300869903"/>
    <n v="35.9812265512385"/>
    <n v="26.56161685"/>
    <n v="27"/>
    <n v="27"/>
    <n v="27"/>
    <n v="26.56161685"/>
    <n v="26.561616847825999"/>
    <n v="27"/>
    <n v="4.6957744440000004"/>
    <n v="4.7967126049999997"/>
    <n v="4.980564706"/>
    <n v="4.980564706"/>
    <n v="4.6957744440000004"/>
    <n v="4.6957744435024997"/>
    <n v="4.6957744435024997"/>
    <n v="8.5"/>
    <n v="7.2679999999999998"/>
    <n v="5.94"/>
    <n v="112.37754810963899"/>
    <n v="100.07279466653"/>
    <n v="18.96"/>
    <n v="1.943333333"/>
    <n v="11"/>
    <n v="3"/>
    <n v="12.3"/>
    <n v="14.2"/>
    <n v="83"/>
    <n v="67"/>
    <n v="23.3"/>
    <n v="23.3"/>
    <m/>
    <m/>
    <m/>
    <n v="2"/>
    <n v="101"/>
    <n v="93"/>
    <m/>
    <n v="13.8"/>
    <n v="12.8"/>
    <n v="11.8"/>
    <n v="13.1"/>
    <n v="12.875"/>
    <m/>
    <n v="43.7"/>
    <n v="43.5"/>
    <n v="44.6"/>
    <n v="51.6"/>
    <n v="45.85"/>
    <n v="45.633333329999999"/>
    <n v="0.5"/>
    <n v="1"/>
    <n v="0.53"/>
    <n v="3"/>
    <n v="7.62"/>
    <n v="9"/>
    <n v="7"/>
    <n v="2"/>
    <s v="KACHU*2/MUNAL #1"/>
  </r>
  <r>
    <n v="3"/>
    <n v="237"/>
    <n v="20"/>
    <n v="9"/>
    <n v="5"/>
    <x v="1"/>
    <s v="Check"/>
    <n v="18.524999999999999"/>
    <n v="18.74700947445211"/>
    <m/>
    <n v="18.524999999999999"/>
    <n v="16.745000000000001"/>
    <m/>
    <n v="18.74700947445211"/>
    <n v="29.428411189999998"/>
    <m/>
    <m/>
    <n v="30.074999999999999"/>
    <n v="29.428411189999998"/>
    <n v="30.074999999999999"/>
    <n v="29.712514129653101"/>
    <n v="44.502462649999998"/>
    <m/>
    <n v="44.502462649999998"/>
    <n v="45.58305137"/>
    <m/>
    <n v="41.708492003549999"/>
    <n v="42.667798254429698"/>
    <n v="24"/>
    <n v="24"/>
    <n v="24"/>
    <n v="24"/>
    <n v="24"/>
    <n v="24"/>
    <n v="24"/>
    <n v="4.5336389739999996"/>
    <m/>
    <m/>
    <n v="5.15524323"/>
    <n v="4.5336389739999996"/>
    <m/>
    <n v="4.53363897411261"/>
    <n v="7.77"/>
    <n v="7.48"/>
    <n v="5.15"/>
    <n v="101.970335252"/>
    <n v="95.001484242012395"/>
    <n v="18.3"/>
    <n v="1.5222222219999999"/>
    <n v="10"/>
    <n v="2"/>
    <n v="9.9"/>
    <m/>
    <n v="95"/>
    <m/>
    <n v="21.9"/>
    <m/>
    <m/>
    <m/>
    <m/>
    <n v="1"/>
    <n v="101"/>
    <m/>
    <m/>
    <n v="13.9"/>
    <n v="14.6"/>
    <n v="13.9"/>
    <m/>
    <n v="14.133333329999999"/>
    <m/>
    <n v="47"/>
    <n v="44.5"/>
    <n v="44.2"/>
    <m/>
    <n v="45.233333330000001"/>
    <n v="50.75"/>
    <m/>
    <n v="2"/>
    <n v="0.53"/>
    <n v="3"/>
    <n v="5.54"/>
    <n v="8"/>
    <n v="7.5"/>
    <n v="3"/>
    <s v="Gautam"/>
  </r>
  <r>
    <n v="2"/>
    <n v="225"/>
    <n v="19"/>
    <n v="9"/>
    <n v="5"/>
    <x v="1"/>
    <s v="Check"/>
    <n v="15.324999999999999"/>
    <n v="15.677337283031866"/>
    <n v="15.324999999999999"/>
    <n v="15.324999999999999"/>
    <n v="15.324999999999999"/>
    <n v="15.324999999999999"/>
    <n v="15.677337283031866"/>
    <n v="25.25"/>
    <n v="25.25"/>
    <n v="25.25"/>
    <n v="25.25"/>
    <n v="25.25"/>
    <n v="25.25"/>
    <n v="25.180698700113599"/>
    <n v="41.42998016"/>
    <m/>
    <n v="41.42998016"/>
    <n v="45.930503389999998"/>
    <m/>
    <n v="42.026410601850003"/>
    <n v="46.957711561667999"/>
    <n v="28"/>
    <n v="28"/>
    <n v="28"/>
    <n v="28"/>
    <n v="28"/>
    <n v="28"/>
    <n v="28"/>
    <n v="4.2367413730000001"/>
    <m/>
    <m/>
    <n v="5.772827113"/>
    <n v="4.2367413730000001"/>
    <m/>
    <n v="4.2367413733521602"/>
    <n v="7.12"/>
    <n v="6.53"/>
    <n v="3.19"/>
    <n v="95.024269169324299"/>
    <n v="88.681607561692999"/>
    <n v="20.93333333"/>
    <n v="1.5333333330000001"/>
    <n v="1"/>
    <n v="5"/>
    <n v="11.8"/>
    <m/>
    <n v="94"/>
    <m/>
    <n v="21.9"/>
    <m/>
    <n v="11.5"/>
    <n v="116"/>
    <n v="26.4"/>
    <n v="0"/>
    <n v="88"/>
    <m/>
    <m/>
    <n v="14"/>
    <n v="13.5"/>
    <n v="14.5"/>
    <m/>
    <n v="14"/>
    <n v="25.1"/>
    <n v="36.5"/>
    <n v="41.9"/>
    <n v="48"/>
    <m/>
    <n v="42.133333329999999"/>
    <n v="36.1"/>
    <m/>
    <n v="2.5"/>
    <n v="2.12"/>
    <n v="3"/>
    <n v="2.77"/>
    <n v="6"/>
    <n v="5.5"/>
    <n v="2"/>
    <s v="Bhrikuti"/>
  </r>
  <r>
    <s v="L76"/>
    <n v="213"/>
    <n v="18"/>
    <n v="9"/>
    <n v="5"/>
    <x v="1"/>
    <s v="Line"/>
    <n v="16.3"/>
    <n v="14.330153258041127"/>
    <n v="16.3"/>
    <n v="16.3"/>
    <n v="16.3"/>
    <n v="16.3"/>
    <n v="14.330153258041127"/>
    <n v="25.03958828"/>
    <n v="25"/>
    <n v="25"/>
    <n v="25"/>
    <n v="25.03958828"/>
    <n v="25"/>
    <n v="25.716131225361099"/>
    <n v="41.940838939999999"/>
    <n v="42.8"/>
    <n v="41.940838939999999"/>
    <n v="47.8"/>
    <n v="41.9408389357068"/>
    <n v="42.838919467853401"/>
    <n v="42.680622017390498"/>
    <n v="32.464198369999998"/>
    <n v="33"/>
    <n v="33"/>
    <n v="33"/>
    <n v="32.464198369999998"/>
    <n v="32.464198369565203"/>
    <n v="33"/>
    <n v="4.8615155679999997"/>
    <n v="5.2560000000000002"/>
    <n v="5.3060571430000003"/>
    <n v="5.3060571430000003"/>
    <n v="4.8615155679999997"/>
    <n v="4.8615155680204696"/>
    <n v="4.8615155680204696"/>
    <n v="8.75"/>
    <n v="3.99"/>
    <n v="3.85"/>
    <n v="91.380434096786402"/>
    <n v="31.335114943964999"/>
    <n v="22.975000000000001"/>
    <n v="1.4"/>
    <n v="2"/>
    <n v="6"/>
    <n v="12.9"/>
    <m/>
    <n v="72"/>
    <m/>
    <n v="21.8"/>
    <m/>
    <m/>
    <m/>
    <m/>
    <n v="1"/>
    <n v="101"/>
    <n v="113"/>
    <m/>
    <n v="13.3"/>
    <n v="13.8"/>
    <n v="13"/>
    <n v="13.7"/>
    <n v="13.45"/>
    <m/>
    <n v="47.5"/>
    <n v="46.9"/>
    <n v="49.2"/>
    <n v="47.8"/>
    <n v="47.85"/>
    <n v="40.266666669999999"/>
    <n v="0.16666666666666699"/>
    <n v="2.5"/>
    <n v="4.24"/>
    <n v="8"/>
    <n v="7.62"/>
    <n v="9"/>
    <n v="5.5"/>
    <n v="2"/>
    <s v="PBW343*2/KUKUNA//PBW343*2/KUKUNA/6/WBLL1*2/..."/>
  </r>
  <r>
    <n v="4"/>
    <n v="201"/>
    <n v="17"/>
    <n v="9"/>
    <n v="5"/>
    <x v="1"/>
    <s v="Check"/>
    <n v="15.875"/>
    <n v="15.752983099120671"/>
    <n v="15.875"/>
    <n v="15.875"/>
    <n v="15.875"/>
    <n v="15.875"/>
    <n v="15.752983099120671"/>
    <n v="29.75"/>
    <n v="29.75"/>
    <n v="29.75"/>
    <n v="29.75"/>
    <n v="29.75"/>
    <n v="29.75"/>
    <n v="29.6156833674731"/>
    <n v="38.704347830000003"/>
    <n v="39.304347829999998"/>
    <n v="38.704347830000003"/>
    <n v="43.652173910000002"/>
    <n v="38.704347826086902"/>
    <n v="39.323043476868449"/>
    <n v="39.4878039916182"/>
    <n v="36"/>
    <n v="52"/>
    <n v="52"/>
    <n v="52"/>
    <n v="36"/>
    <n v="36"/>
    <n v="52"/>
    <n v="5.4539475780000002"/>
    <n v="6.6440455490000003"/>
    <n v="7.1299942029999999"/>
    <n v="7.1299942029999999"/>
    <n v="5.4539475780000002"/>
    <n v="5.4539475776397399"/>
    <n v="5.4539475776397399"/>
    <n v="8.3699999999999992"/>
    <n v="7.16"/>
    <n v="7.29"/>
    <n v="112.425541061704"/>
    <n v="107.76040602089"/>
    <n v="19.3"/>
    <n v="1.6"/>
    <n v="5"/>
    <n v="7"/>
    <n v="12.6"/>
    <m/>
    <n v="79"/>
    <m/>
    <n v="21.3"/>
    <m/>
    <m/>
    <m/>
    <m/>
    <n v="1"/>
    <n v="104"/>
    <m/>
    <m/>
    <n v="13.5"/>
    <n v="14.1"/>
    <n v="13.7"/>
    <m/>
    <n v="13.766666669999999"/>
    <m/>
    <n v="45"/>
    <n v="45.9"/>
    <n v="43.1"/>
    <m/>
    <n v="44.666666669999998"/>
    <n v="38.35"/>
    <m/>
    <n v="2.5"/>
    <n v="1.06"/>
    <n v="3"/>
    <n v="8.31"/>
    <n v="9"/>
    <n v="6"/>
    <n v="2"/>
    <s v="Tilottama"/>
  </r>
  <r>
    <n v="2"/>
    <n v="189"/>
    <n v="16"/>
    <n v="9"/>
    <n v="4"/>
    <x v="1"/>
    <s v="Check"/>
    <n v="17.875"/>
    <n v="16.959497481023018"/>
    <n v="17.875"/>
    <n v="17.875"/>
    <n v="17.875"/>
    <n v="17.875"/>
    <n v="16.959497481023018"/>
    <n v="30.5"/>
    <n v="28.5"/>
    <n v="28.5"/>
    <n v="28.5"/>
    <n v="30.5"/>
    <n v="28.5"/>
    <n v="29.575490587457399"/>
    <n v="41.085545719999999"/>
    <n v="39.085545719999999"/>
    <n v="41.085545719999999"/>
    <n v="42.77286136"/>
    <n v="41.085545722713803"/>
    <n v="40.111356933556905"/>
    <n v="41.255090074816501"/>
    <n v="36"/>
    <n v="36"/>
    <n v="36"/>
    <n v="36"/>
    <n v="36"/>
    <n v="36"/>
    <n v="36"/>
    <n v="6.1104905179999998"/>
    <n v="6.2060571429999998"/>
    <n v="6.2960000000000003"/>
    <n v="6.2960000000000003"/>
    <n v="6.1104905179999998"/>
    <n v="6.1104905183312201"/>
    <n v="6.1104905183312201"/>
    <n v="7.79"/>
    <n v="5.73"/>
    <n v="4.54"/>
    <n v="104.423643192459"/>
    <n v="67.122060781018206"/>
    <n v="24.6"/>
    <n v="1.766666667"/>
    <n v="10"/>
    <n v="7"/>
    <n v="14.2"/>
    <m/>
    <n v="79"/>
    <m/>
    <n v="21.6"/>
    <m/>
    <m/>
    <m/>
    <m/>
    <n v="0"/>
    <n v="92"/>
    <m/>
    <m/>
    <n v="14.2"/>
    <n v="12.8"/>
    <n v="13.6"/>
    <m/>
    <n v="13.53333333"/>
    <m/>
    <n v="50"/>
    <n v="47.4"/>
    <n v="48.6"/>
    <n v="51"/>
    <n v="49.25"/>
    <n v="36.4"/>
    <m/>
    <n v="3"/>
    <n v="2.12"/>
    <n v="5"/>
    <n v="5.54"/>
    <n v="4"/>
    <n v="5"/>
    <n v="3"/>
    <s v="Bhrikuti"/>
  </r>
  <r>
    <s v="L28"/>
    <n v="177"/>
    <n v="15"/>
    <n v="9"/>
    <n v="4"/>
    <x v="1"/>
    <s v="Line"/>
    <n v="15.15"/>
    <n v="14.933951907223927"/>
    <n v="15.15"/>
    <n v="15.15"/>
    <n v="15.15"/>
    <n v="15.15"/>
    <n v="14.933951907223927"/>
    <n v="22.285233569999999"/>
    <n v="22.25"/>
    <n v="22.25"/>
    <n v="22.25"/>
    <n v="22.285233569999999"/>
    <n v="22.25"/>
    <n v="22.6425661015648"/>
    <n v="38.862028250000002"/>
    <n v="39.658119659999997"/>
    <n v="38.862028250000002"/>
    <n v="43.931623930000001"/>
    <n v="38.862028249396801"/>
    <n v="39.529732072673397"/>
    <n v="39.759698648582798"/>
    <n v="46.23688859"/>
    <n v="47"/>
    <n v="47"/>
    <n v="47"/>
    <n v="46.23688859"/>
    <n v="46.236888586956503"/>
    <n v="47"/>
    <n v="5.6033416779999996"/>
    <n v="5.9568000000000003"/>
    <n v="6.0068571430000004"/>
    <n v="6.0068571430000004"/>
    <n v="5.6033416779999996"/>
    <n v="5.6033416776485296"/>
    <n v="5.6033416776485296"/>
    <n v="8.5399999999999991"/>
    <n v="4.17"/>
    <n v="4.1500000000000004"/>
    <n v="98.604816240000005"/>
    <n v="75.381274572439096"/>
    <n v="32.22"/>
    <n v="1.74"/>
    <n v="4"/>
    <n v="5"/>
    <n v="16.3"/>
    <m/>
    <n v="86"/>
    <m/>
    <n v="21"/>
    <m/>
    <m/>
    <m/>
    <m/>
    <n v="4"/>
    <n v="96"/>
    <n v="89"/>
    <m/>
    <n v="12.4"/>
    <n v="13.1"/>
    <n v="12"/>
    <n v="11.7"/>
    <n v="12.3"/>
    <m/>
    <n v="43.7"/>
    <n v="43.6"/>
    <n v="46.7"/>
    <n v="45.7"/>
    <n v="44.924999999999997"/>
    <n v="39.033333329999998"/>
    <n v="0"/>
    <n v="3.5"/>
    <n v="3.71"/>
    <n v="9"/>
    <n v="7.62"/>
    <n v="9"/>
    <n v="7"/>
    <n v="3"/>
    <s v="KISKADEE #1/5/KAUZ*2/MNV//KAUZ/3/MILAN/4/..."/>
  </r>
  <r>
    <s v="L41"/>
    <n v="165"/>
    <n v="14"/>
    <n v="9"/>
    <n v="4"/>
    <x v="1"/>
    <s v="Line"/>
    <m/>
    <m/>
    <m/>
    <m/>
    <m/>
    <m/>
    <m/>
    <m/>
    <n v="26.25"/>
    <n v="26.25"/>
    <m/>
    <m/>
    <s v=""/>
    <m/>
    <m/>
    <m/>
    <m/>
    <m/>
    <m/>
    <s v=""/>
    <m/>
    <m/>
    <n v="34"/>
    <n v="34"/>
    <m/>
    <m/>
    <n v="33.447961956521702"/>
    <n v="34"/>
    <m/>
    <m/>
    <m/>
    <m/>
    <m/>
    <m/>
    <m/>
    <n v="8"/>
    <n v="4.8600000000000003"/>
    <n v="4.26"/>
    <n v="92.405914193916999"/>
    <n v="60.840189938511102"/>
    <n v="21.975000000000001"/>
    <n v="1.675"/>
    <n v="4"/>
    <n v="4"/>
    <n v="11.5"/>
    <m/>
    <n v="95"/>
    <m/>
    <n v="20.6"/>
    <m/>
    <m/>
    <m/>
    <m/>
    <n v="1"/>
    <n v="104"/>
    <n v="92"/>
    <m/>
    <n v="14.9"/>
    <n v="14.4"/>
    <n v="14.2"/>
    <n v="14.8"/>
    <n v="14.574999999999999"/>
    <m/>
    <n v="43.4"/>
    <n v="45.7"/>
    <n v="44.9"/>
    <n v="45.8"/>
    <n v="44.95"/>
    <n v="27"/>
    <n v="1"/>
    <n v="3.5"/>
    <n v="4.24"/>
    <n v="4"/>
    <n v="5.54"/>
    <n v="9"/>
    <n v="7.5"/>
    <n v="2"/>
    <s v="KACHU/2*MUNAL #1"/>
  </r>
  <r>
    <n v="4"/>
    <n v="153"/>
    <n v="13"/>
    <n v="9"/>
    <n v="4"/>
    <x v="1"/>
    <s v="Check"/>
    <n v="16.666666670000001"/>
    <n v="14.454269673686186"/>
    <m/>
    <n v="16.666666670000001"/>
    <n v="15.9"/>
    <m/>
    <n v="14.454269673686186"/>
    <n v="27.969517020000001"/>
    <m/>
    <m/>
    <n v="26.75"/>
    <n v="27.969517020000001"/>
    <n v="26.75"/>
    <n v="26.462726470951601"/>
    <n v="37.205084749999997"/>
    <n v="38.305084749999999"/>
    <n v="37.205084749999997"/>
    <n v="42.542372880000002"/>
    <n v="37.205084745762697"/>
    <n v="38.065677965481349"/>
    <n v="36.066450215942297"/>
    <n v="35"/>
    <n v="35"/>
    <n v="35"/>
    <n v="35"/>
    <n v="35"/>
    <n v="35"/>
    <n v="35"/>
    <n v="5.2061714290000003"/>
    <n v="5.4061714289999996"/>
    <n v="5.4812571429999997"/>
    <n v="5.4812571429999997"/>
    <n v="5.2061714290000003"/>
    <n v="5.2061714285714196"/>
    <n v="5.2061714285714196"/>
    <n v="7.4"/>
    <n v="5.34"/>
    <n v="2.13"/>
    <n v="100.209305161877"/>
    <n v="58.744303534800899"/>
    <n v="24.366666670000001"/>
    <n v="1.7"/>
    <n v="10"/>
    <n v="6.5"/>
    <n v="13"/>
    <m/>
    <n v="119"/>
    <m/>
    <n v="21"/>
    <m/>
    <m/>
    <m/>
    <m/>
    <n v="1"/>
    <n v="90"/>
    <m/>
    <m/>
    <n v="14.8"/>
    <n v="13.4"/>
    <n v="13.9"/>
    <m/>
    <n v="14.03333333"/>
    <m/>
    <n v="44.8"/>
    <n v="49.6"/>
    <n v="49"/>
    <m/>
    <n v="47.8"/>
    <n v="34.35"/>
    <m/>
    <n v="1.5"/>
    <n v="4.76"/>
    <n v="2"/>
    <n v="2.77"/>
    <n v="9"/>
    <n v="6"/>
    <n v="3"/>
    <s v="Tilottama"/>
  </r>
  <r>
    <s v="L83"/>
    <n v="141"/>
    <n v="12"/>
    <n v="9"/>
    <n v="3"/>
    <x v="1"/>
    <s v="Line"/>
    <m/>
    <n v="15.668404650983858"/>
    <n v="15.35"/>
    <m/>
    <m/>
    <n v="15.35"/>
    <n v="15.668404650983858"/>
    <m/>
    <n v="23.75"/>
    <n v="23.75"/>
    <m/>
    <m/>
    <s v=""/>
    <m/>
    <m/>
    <m/>
    <m/>
    <m/>
    <m/>
    <s v=""/>
    <m/>
    <m/>
    <n v="32"/>
    <n v="32"/>
    <m/>
    <m/>
    <n v="31.480434782608601"/>
    <n v="32"/>
    <m/>
    <m/>
    <m/>
    <m/>
    <m/>
    <m/>
    <m/>
    <n v="8.51"/>
    <n v="5.44"/>
    <n v="5.32"/>
    <n v="104.002600677114"/>
    <n v="72.105526625857294"/>
    <n v="17.05"/>
    <n v="1.5"/>
    <n v="7"/>
    <n v="3.5"/>
    <n v="14.3"/>
    <m/>
    <n v="94"/>
    <m/>
    <n v="21.4"/>
    <m/>
    <m/>
    <m/>
    <m/>
    <n v="8"/>
    <n v="95"/>
    <n v="88"/>
    <m/>
    <n v="16.600000000000001"/>
    <n v="14.4"/>
    <n v="14.2"/>
    <n v="15.5"/>
    <n v="15.175000000000001"/>
    <n v="25"/>
    <n v="46.2"/>
    <n v="43"/>
    <n v="37.200000000000003"/>
    <n v="44.4"/>
    <n v="42.7"/>
    <n v="19.3"/>
    <n v="0"/>
    <n v="2.5"/>
    <n v="4.76"/>
    <n v="3"/>
    <n v="7.62"/>
    <n v="9"/>
    <n v="8"/>
    <n v="2.5"/>
    <s v="PICAFLOR #1/8/NG8201/KAUZ/4/SHA7//PRL/VEE#6/..."/>
  </r>
  <r>
    <n v="1"/>
    <n v="129"/>
    <n v="11"/>
    <n v="9"/>
    <n v="3"/>
    <x v="1"/>
    <s v="Check"/>
    <n v="16.375"/>
    <n v="16.71609672138084"/>
    <n v="16.375"/>
    <n v="16.375"/>
    <n v="16.375"/>
    <n v="16.375"/>
    <n v="16.71609672138084"/>
    <n v="29.25"/>
    <n v="27.25"/>
    <n v="27.25"/>
    <n v="27.25"/>
    <n v="29.25"/>
    <n v="27.25"/>
    <n v="27.3303508290515"/>
    <n v="39.18918919"/>
    <n v="38.918918920000003"/>
    <n v="39.18918919"/>
    <n v="43.423423419999999"/>
    <n v="39.189189189189001"/>
    <n v="39.460810809244499"/>
    <n v="36.697733741934599"/>
    <n v="26"/>
    <n v="24"/>
    <n v="24"/>
    <n v="24"/>
    <n v="26"/>
    <n v="26"/>
    <n v="24"/>
    <n v="5.102949035"/>
    <n v="4.8129220080000001"/>
    <n v="5.0468612610000001"/>
    <n v="5.0468612610000001"/>
    <n v="5.102949035"/>
    <n v="5.1029490347490203"/>
    <n v="5.1029490347490203"/>
    <n v="7.58"/>
    <n v="7.16"/>
    <n v="4.46"/>
    <n v="106.790615271541"/>
    <n v="91.362459314267696"/>
    <n v="27.733333330000001"/>
    <n v="1.933333333"/>
    <n v="3"/>
    <n v="5"/>
    <n v="13.8"/>
    <m/>
    <n v="83"/>
    <m/>
    <n v="22.2"/>
    <m/>
    <m/>
    <m/>
    <m/>
    <n v="2"/>
    <n v="93"/>
    <m/>
    <m/>
    <n v="14.8"/>
    <n v="14.7"/>
    <n v="15.1"/>
    <m/>
    <n v="14.866666670000001"/>
    <m/>
    <n v="49.7"/>
    <n v="47"/>
    <n v="45"/>
    <m/>
    <n v="47.233333330000001"/>
    <n v="37.85"/>
    <m/>
    <n v="1.5"/>
    <n v="1.06"/>
    <n v="3"/>
    <n v="4.8499999999999996"/>
    <n v="9"/>
    <n v="7.5"/>
    <n v="2"/>
    <s v="Aditya"/>
  </r>
  <r>
    <n v="3"/>
    <n v="117"/>
    <n v="10"/>
    <n v="9"/>
    <n v="3"/>
    <x v="1"/>
    <s v="Check"/>
    <n v="16.625"/>
    <n v="16.866866959758298"/>
    <n v="16.625"/>
    <n v="16.625"/>
    <n v="16.625"/>
    <n v="16.625"/>
    <n v="16.866866959758298"/>
    <n v="30.5"/>
    <n v="30.5"/>
    <n v="30.5"/>
    <n v="30.5"/>
    <n v="30.5"/>
    <n v="30.5"/>
    <n v="31.3663545518414"/>
    <n v="44.632444319999998"/>
    <m/>
    <n v="44.632444319999998"/>
    <n v="47.610654390000001"/>
    <m/>
    <n v="43.563748766850004"/>
    <n v="43.845689944919798"/>
    <n v="33"/>
    <n v="38"/>
    <n v="38"/>
    <n v="38"/>
    <n v="33"/>
    <n v="33"/>
    <n v="38"/>
    <n v="5.9945907040000002"/>
    <m/>
    <m/>
    <n v="4.9029494629999997"/>
    <n v="5.9945907040000002"/>
    <m/>
    <n v="5.9945907037091697"/>
    <n v="7.46"/>
    <n v="7.25"/>
    <n v="2.5299999999999998"/>
    <n v="102.7048182858"/>
    <n v="73.939530233016598"/>
    <n v="23.166666670000001"/>
    <n v="1.6666666670000001"/>
    <n v="7"/>
    <n v="7"/>
    <n v="11.9"/>
    <m/>
    <n v="94"/>
    <m/>
    <n v="21.7"/>
    <m/>
    <m/>
    <m/>
    <m/>
    <n v="0"/>
    <n v="108"/>
    <m/>
    <m/>
    <n v="14.1"/>
    <n v="13.6"/>
    <n v="13.8"/>
    <m/>
    <n v="13.83333333"/>
    <m/>
    <n v="38.200000000000003"/>
    <n v="49.3"/>
    <n v="44.7"/>
    <m/>
    <n v="44.066666669999996"/>
    <n v="43.85"/>
    <m/>
    <n v="2"/>
    <n v="1.59"/>
    <n v="2"/>
    <n v="2.77"/>
    <n v="5"/>
    <n v="7"/>
    <n v="2"/>
    <s v="Gautam"/>
  </r>
  <r>
    <s v="L5"/>
    <n v="105"/>
    <n v="9"/>
    <n v="9"/>
    <n v="3"/>
    <x v="1"/>
    <s v="Line"/>
    <n v="15.25"/>
    <n v="15.488609665147107"/>
    <n v="15.25"/>
    <n v="15.25"/>
    <m/>
    <n v="15.25"/>
    <n v="15.488609665147107"/>
    <n v="23.036421220000001"/>
    <n v="23"/>
    <n v="23"/>
    <m/>
    <n v="23.036421220000001"/>
    <n v="23.036421220000001"/>
    <n v="21.948992822870601"/>
    <n v="39.319536499999998"/>
    <n v="40.125"/>
    <n v="39.319536499999998"/>
    <m/>
    <n v="39.319536502225098"/>
    <n v="39.319536502225098"/>
    <n v="34.631942132526198"/>
    <n v="32.464198369999998"/>
    <n v="33"/>
    <n v="33"/>
    <m/>
    <n v="32.464198369999998"/>
    <n v="32.464198369565203"/>
    <n v="33"/>
    <n v="3.9207289620000001"/>
    <n v="4.0606499999999999"/>
    <m/>
    <m/>
    <n v="3.9207289620000001"/>
    <n v="3.9207289615768799"/>
    <n v="3.9207289615768799"/>
    <n v="8.16"/>
    <n v="3.23"/>
    <n v="3.14"/>
    <n v="74.269484571447506"/>
    <n v="40.741207185614101"/>
    <n v="20.55"/>
    <n v="1.7"/>
    <n v="4"/>
    <n v="7"/>
    <n v="14.5"/>
    <m/>
    <n v="93"/>
    <m/>
    <n v="21.1"/>
    <m/>
    <m/>
    <m/>
    <m/>
    <n v="2"/>
    <n v="110"/>
    <n v="109"/>
    <m/>
    <n v="12.8"/>
    <n v="14.2"/>
    <n v="15.3"/>
    <n v="13.7"/>
    <n v="14"/>
    <m/>
    <n v="46.6"/>
    <n v="45.9"/>
    <n v="44.3"/>
    <n v="43.3"/>
    <n v="45.024999999999999"/>
    <n v="39.366666670000001"/>
    <n v="0"/>
    <n v="1"/>
    <n v="5.29"/>
    <n v="9"/>
    <n v="7.62"/>
    <n v="9"/>
    <n v="7"/>
    <n v="2.5"/>
    <s v="DANPHE/CHONTE"/>
  </r>
  <r>
    <n v="1"/>
    <n v="93"/>
    <n v="8"/>
    <n v="9"/>
    <n v="2"/>
    <x v="1"/>
    <s v="Check"/>
    <n v="16.399999999999999"/>
    <n v="14.954513952198523"/>
    <n v="16.399999999999999"/>
    <n v="16.399999999999999"/>
    <n v="16.399999999999999"/>
    <n v="16.399999999999999"/>
    <n v="14.954513952198523"/>
    <n v="25.75"/>
    <n v="25.75"/>
    <n v="25.75"/>
    <n v="25.75"/>
    <n v="25.75"/>
    <n v="25.75"/>
    <n v="25.877617181236101"/>
    <n v="43.814271349999999"/>
    <m/>
    <n v="43.814271349999999"/>
    <n v="42.414934709999997"/>
    <m/>
    <n v="38.809665259649996"/>
    <n v="34.679084734199598"/>
    <n v="28"/>
    <n v="28"/>
    <n v="28"/>
    <n v="28"/>
    <n v="28"/>
    <n v="28"/>
    <n v="28"/>
    <n v="4.4262978339999997"/>
    <m/>
    <m/>
    <n v="5.9532622770000003"/>
    <n v="4.4262978339999997"/>
    <m/>
    <n v="4.4262978344393096"/>
    <n v="8.17"/>
    <n v="7.48"/>
    <n v="6.73"/>
    <n v="110.466204"/>
    <n v="102.59392266434"/>
    <n v="27"/>
    <n v="1.6"/>
    <n v="5"/>
    <n v="8"/>
    <n v="12.5"/>
    <m/>
    <n v="95"/>
    <m/>
    <n v="21.1"/>
    <m/>
    <m/>
    <m/>
    <m/>
    <n v="3"/>
    <n v="101"/>
    <m/>
    <m/>
    <n v="18.8"/>
    <n v="18.3"/>
    <n v="19.3"/>
    <m/>
    <n v="18.8"/>
    <n v="27.6"/>
    <n v="52.4"/>
    <n v="50"/>
    <m/>
    <m/>
    <n v="51.2"/>
    <n v="44.25"/>
    <m/>
    <n v="2"/>
    <n v="0.53"/>
    <n v="3"/>
    <n v="7.62"/>
    <n v="6.5"/>
    <n v="7"/>
    <n v="2"/>
    <s v="Aditya"/>
  </r>
  <r>
    <n v="1"/>
    <n v="81"/>
    <n v="7"/>
    <n v="9"/>
    <n v="2"/>
    <x v="1"/>
    <s v="Check"/>
    <n v="16.835416670000001"/>
    <n v="16.799172505164599"/>
    <m/>
    <n v="16.835416670000001"/>
    <n v="17.067499999999999"/>
    <m/>
    <n v="16.799172505164599"/>
    <n v="27.767847719999999"/>
    <m/>
    <m/>
    <n v="25.3"/>
    <n v="27.767847719999999"/>
    <n v="25.3"/>
    <n v="26.062782409315801"/>
    <n v="40.988835729999998"/>
    <n v="40.988835729999998"/>
    <n v="40.988835729999998"/>
    <n v="44.976076560000003"/>
    <n v="40.988835725677802"/>
    <n v="41.070972889038899"/>
    <n v="41.911246321917901"/>
    <n v="36"/>
    <n v="36"/>
    <n v="36"/>
    <n v="36"/>
    <n v="36"/>
    <n v="36"/>
    <n v="36"/>
    <n v="5.5439999999999996"/>
    <n v="5.5439999999999996"/>
    <n v="5.6280000000000001"/>
    <n v="5.6280000000000001"/>
    <n v="5.5439999999999996"/>
    <n v="5.5439999999999996"/>
    <n v="5.5439999999999996"/>
    <n v="7.84"/>
    <n v="7.16"/>
    <n v="4.93"/>
    <n v="113.157041119336"/>
    <n v="98.086844145185296"/>
    <n v="16.43333333"/>
    <n v="1.5"/>
    <n v="19"/>
    <n v="6"/>
    <n v="13.2"/>
    <m/>
    <n v="84"/>
    <m/>
    <n v="21.7"/>
    <m/>
    <m/>
    <m/>
    <m/>
    <n v="1"/>
    <n v="101"/>
    <m/>
    <m/>
    <n v="20.6"/>
    <n v="19.7"/>
    <n v="19.2"/>
    <m/>
    <n v="19.833333329999999"/>
    <m/>
    <n v="45.8"/>
    <n v="39.5"/>
    <m/>
    <m/>
    <n v="42.65"/>
    <n v="43.55"/>
    <m/>
    <n v="2.5"/>
    <n v="1.06"/>
    <n v="3"/>
    <n v="5.54"/>
    <n v="6"/>
    <n v="7.5"/>
    <n v="3"/>
    <s v="Aditya"/>
  </r>
  <r>
    <s v="L85"/>
    <n v="69"/>
    <n v="6"/>
    <n v="9"/>
    <n v="2"/>
    <x v="1"/>
    <s v="Line"/>
    <n v="16.53125"/>
    <n v="17.671425370511429"/>
    <m/>
    <n v="16.53125"/>
    <n v="16.592500000000001"/>
    <m/>
    <n v="17.671425370511429"/>
    <n v="28.452411590000001"/>
    <m/>
    <m/>
    <n v="28.45"/>
    <n v="28.452411590000001"/>
    <n v="28.45"/>
    <n v="27.830331859235599"/>
    <n v="44.066493919999999"/>
    <n v="44.969199179999997"/>
    <n v="44.066493919999999"/>
    <n v="50.102669400000003"/>
    <n v="44.066493921010697"/>
    <n v="44.955218211005352"/>
    <n v="44.222305585391403"/>
    <n v="39.350543479999999"/>
    <n v="40"/>
    <n v="40"/>
    <n v="40"/>
    <n v="39.350543479999999"/>
    <n v="39.350543478260803"/>
    <n v="40"/>
    <n v="6.508553451"/>
    <n v="6.6075428570000003"/>
    <n v="6.6576000000000004"/>
    <n v="6.6576000000000004"/>
    <n v="6.508553451"/>
    <n v="6.5085534510433298"/>
    <n v="6.2855345099999997"/>
    <n v="8.5"/>
    <n v="4.84"/>
    <n v="4.68"/>
    <n v="105.255892887874"/>
    <n v="66.685804948269904"/>
    <n v="19.125"/>
    <n v="1.4750000000000001"/>
    <n v="2"/>
    <n v="5"/>
    <n v="14.5"/>
    <m/>
    <n v="81"/>
    <m/>
    <n v="21.6"/>
    <m/>
    <m/>
    <m/>
    <m/>
    <n v="2"/>
    <n v="97"/>
    <n v="100"/>
    <m/>
    <n v="18.600000000000001"/>
    <n v="18.100000000000001"/>
    <n v="17"/>
    <n v="18.3"/>
    <n v="18"/>
    <m/>
    <n v="47.9"/>
    <n v="50.5"/>
    <m/>
    <m/>
    <n v="49.2"/>
    <n v="35.266666669999999"/>
    <n v="0.5"/>
    <n v="2"/>
    <n v="3.71"/>
    <n v="9"/>
    <n v="8.31"/>
    <n v="9"/>
    <n v="6"/>
    <n v="3"/>
    <s v="MUNAL #1*2/4/HUW234+LR34/PRINIA//PBW343*2/..."/>
  </r>
  <r>
    <s v="L32"/>
    <n v="57"/>
    <n v="5"/>
    <n v="9"/>
    <n v="2"/>
    <x v="1"/>
    <s v="Line"/>
    <n v="15.35"/>
    <n v="14.096330519383029"/>
    <n v="15.35"/>
    <n v="15.35"/>
    <n v="15.35"/>
    <n v="15.35"/>
    <n v="14.096330519383029"/>
    <n v="24.538796519999998"/>
    <n v="24.5"/>
    <n v="24.5"/>
    <n v="24.5"/>
    <n v="24.538796519999998"/>
    <n v="24.5"/>
    <n v="24.581626309939299"/>
    <n v="46.058878679999999"/>
    <n v="47.002398079999999"/>
    <n v="46.058878679999999"/>
    <n v="52.997601920000001"/>
    <n v="46.058878680598603"/>
    <n v="47.275842218699303"/>
    <n v="41.803460741310602"/>
    <n v="40.334307070000001"/>
    <n v="41"/>
    <n v="41"/>
    <n v="41"/>
    <n v="40.334307070000001"/>
    <n v="40.334307065217303"/>
    <n v="41"/>
    <n v="4.7155803699999996"/>
    <n v="4.8495367820000004"/>
    <n v="5.2760441699999996"/>
    <n v="5.2760441699999996"/>
    <n v="4.7155803699999996"/>
    <n v="4.7155803698336403"/>
    <n v="4.7155803698336403"/>
    <n v="8.59"/>
    <n v="5.93"/>
    <n v="5.53"/>
    <n v="103.069690928939"/>
    <n v="81.337715915284306"/>
    <n v="20.9"/>
    <n v="1.575"/>
    <n v="8"/>
    <n v="4"/>
    <n v="12.4"/>
    <m/>
    <n v="93"/>
    <m/>
    <n v="21.1"/>
    <m/>
    <m/>
    <m/>
    <m/>
    <n v="1"/>
    <n v="98"/>
    <n v="96"/>
    <m/>
    <n v="17.8"/>
    <n v="17.600000000000001"/>
    <n v="16.399999999999999"/>
    <n v="16.600000000000001"/>
    <n v="17.100000000000001"/>
    <m/>
    <n v="51"/>
    <n v="42.2"/>
    <m/>
    <m/>
    <n v="46.6"/>
    <n v="33.866666670000001"/>
    <n v="0"/>
    <n v="2.5"/>
    <n v="2.12"/>
    <n v="5"/>
    <n v="7.62"/>
    <n v="9"/>
    <n v="7"/>
    <n v="2"/>
    <s v="ND643/2*WBLL1//ND643/2*WAXWING"/>
  </r>
  <r>
    <s v="L108"/>
    <n v="45"/>
    <n v="4"/>
    <n v="9"/>
    <n v="1"/>
    <x v="1"/>
    <s v="Line"/>
    <n v="14.25"/>
    <n v="12.947720375449189"/>
    <n v="14.25"/>
    <n v="14.25"/>
    <n v="14.25"/>
    <n v="14.25"/>
    <n v="12.947720375449189"/>
    <n v="26.79235946"/>
    <n v="26.75"/>
    <n v="26.75"/>
    <n v="26.75"/>
    <n v="26.79235946"/>
    <n v="26.75"/>
    <n v="28.1418841245141"/>
    <n v="39.922916950000001"/>
    <n v="40.74074074"/>
    <n v="39.922916950000001"/>
    <n v="43.727598569999998"/>
    <n v="39.922916951607299"/>
    <n v="39.966834821578644"/>
    <n v="41.524227890869099"/>
    <n v="35.415489129999997"/>
    <n v="36"/>
    <n v="36"/>
    <n v="36"/>
    <n v="35.415489129999997"/>
    <n v="35.4154891304347"/>
    <n v="36"/>
    <n v="4.9414832149999999"/>
    <n v="4.9055999999999997"/>
    <n v="4.9556571429999998"/>
    <n v="4.9556571429999998"/>
    <n v="4.9414832149999999"/>
    <n v="4.94148321540351"/>
    <n v="4.94148321540351"/>
    <n v="8.84"/>
    <n v="4.0599999999999996"/>
    <n v="4.0199999999999996"/>
    <n v="100.42356444985801"/>
    <n v="42.282216226248799"/>
    <n v="20"/>
    <n v="1.55"/>
    <n v="6"/>
    <n v="4"/>
    <n v="11.9"/>
    <m/>
    <n v="94"/>
    <m/>
    <n v="21.5"/>
    <m/>
    <m/>
    <m/>
    <m/>
    <n v="3"/>
    <n v="96"/>
    <n v="99"/>
    <m/>
    <n v="16.899999999999999"/>
    <n v="17.3"/>
    <n v="17.899999999999999"/>
    <n v="18.100000000000001"/>
    <n v="17.55"/>
    <m/>
    <n v="42.3"/>
    <n v="56.1"/>
    <m/>
    <m/>
    <n v="49.2"/>
    <n v="26.733333330000001"/>
    <n v="0.16666666666666699"/>
    <n v="4"/>
    <n v="4.24"/>
    <n v="6"/>
    <n v="5.54"/>
    <n v="9"/>
    <n v="8"/>
    <n v="2"/>
    <s v="SUP152*2//ND643/2*WAXWING"/>
  </r>
  <r>
    <n v="4"/>
    <n v="33"/>
    <n v="3"/>
    <n v="9"/>
    <n v="1"/>
    <x v="1"/>
    <s v="Check"/>
    <n v="16.375"/>
    <n v="16.125875467480199"/>
    <n v="16.375"/>
    <n v="16.375"/>
    <n v="16.375"/>
    <n v="16.375"/>
    <n v="16.125875467480199"/>
    <n v="27.25"/>
    <n v="27.25"/>
    <n v="27.25"/>
    <n v="27.25"/>
    <n v="27.25"/>
    <n v="27.25"/>
    <n v="27.555769622900002"/>
    <n v="40.020130289999997"/>
    <n v="40.22801303"/>
    <n v="40.020130289999997"/>
    <n v="44.299674269999997"/>
    <n v="40.020130293158999"/>
    <n v="40.2771661251045"/>
    <n v="41.640704182437901"/>
    <n v="33"/>
    <n v="33"/>
    <n v="33"/>
    <n v="33"/>
    <n v="33"/>
    <n v="33"/>
    <n v="33"/>
    <n v="5.4672068109999996"/>
    <n v="6.6360000000000001"/>
    <n v="6.72"/>
    <n v="6.72"/>
    <n v="5.4672068109999996"/>
    <n v="5.4672068110748802"/>
    <n v="5.4672068110748802"/>
    <n v="8.4700000000000006"/>
    <n v="6.96"/>
    <n v="6.54"/>
    <n v="108.5368070952"/>
    <n v="90.336874293312306"/>
    <n v="17.866666670000001"/>
    <n v="1.6333333329999999"/>
    <n v="10"/>
    <n v="6"/>
    <n v="13.7"/>
    <m/>
    <n v="82"/>
    <m/>
    <n v="22.7"/>
    <m/>
    <m/>
    <m/>
    <m/>
    <n v="0"/>
    <n v="93"/>
    <m/>
    <m/>
    <n v="17.3"/>
    <n v="17.5"/>
    <n v="16.600000000000001"/>
    <m/>
    <n v="17.133333329999999"/>
    <n v="28"/>
    <n v="43.5"/>
    <n v="40.6"/>
    <m/>
    <m/>
    <n v="42.05"/>
    <n v="28.55"/>
    <m/>
    <n v="3"/>
    <n v="1.06"/>
    <n v="6"/>
    <n v="7.62"/>
    <n v="6"/>
    <n v="8"/>
    <n v="2.5"/>
    <s v="Tilottama"/>
  </r>
  <r>
    <s v="L7"/>
    <n v="21"/>
    <n v="2"/>
    <n v="9"/>
    <n v="1"/>
    <x v="1"/>
    <s v="Line"/>
    <n v="18.024999999999999"/>
    <n v="18.897567014198746"/>
    <n v="18.024999999999999"/>
    <n v="18.024999999999999"/>
    <n v="18.024999999999999"/>
    <n v="18.024999999999999"/>
    <n v="18.897567014198746"/>
    <n v="27.042755339999999"/>
    <n v="27"/>
    <n v="27"/>
    <n v="27"/>
    <n v="27.042755339999999"/>
    <n v="27"/>
    <n v="26.3158501800634"/>
    <n v="38.185509070000002"/>
    <n v="38.967741940000003"/>
    <n v="38.185509070000002"/>
    <n v="42.193548389999997"/>
    <n v="38.1855090701942"/>
    <n v="38.3963029235221"/>
    <n v="44.870493177450399"/>
    <n v="24.594089669999999"/>
    <n v="25"/>
    <n v="25"/>
    <n v="25"/>
    <n v="24.594089669999999"/>
    <n v="24.594089673913"/>
    <n v="25"/>
    <n v="3.8972404059999999"/>
    <n v="4.4752761899999998"/>
    <n v="4.5273142860000002"/>
    <n v="4.5273142860000002"/>
    <n v="3.8972404059999999"/>
    <n v="3.8972404063516"/>
    <n v="3.8972404063516"/>
    <n v="8.84"/>
    <n v="3.17"/>
    <n v="3.1"/>
    <n v="82.178673673896"/>
    <n v="47.388554099827502"/>
    <n v="20.574999999999999"/>
    <n v="1.625"/>
    <n v="10"/>
    <n v="6"/>
    <n v="11.7"/>
    <m/>
    <n v="100"/>
    <m/>
    <n v="22.6"/>
    <m/>
    <m/>
    <m/>
    <m/>
    <n v="2"/>
    <n v="94"/>
    <n v="95"/>
    <m/>
    <n v="18.2"/>
    <n v="18.2"/>
    <n v="17.399999999999999"/>
    <n v="17.2"/>
    <n v="17.75"/>
    <m/>
    <n v="44.9"/>
    <n v="53.9"/>
    <m/>
    <m/>
    <n v="49.4"/>
    <n v="24.333333329999999"/>
    <n v="0.16666666666666699"/>
    <n v="2.5"/>
    <n v="3.71"/>
    <n v="9"/>
    <n v="5.54"/>
    <n v="8"/>
    <n v="6"/>
    <n v="3"/>
    <s v="MUU/FRNCLN"/>
  </r>
  <r>
    <n v="2"/>
    <n v="9"/>
    <n v="1"/>
    <n v="9"/>
    <n v="1"/>
    <x v="1"/>
    <s v="Check"/>
    <n v="16"/>
    <n v="16.190917566179031"/>
    <n v="16"/>
    <n v="16"/>
    <n v="16"/>
    <n v="16"/>
    <n v="16.190917566179031"/>
    <n v="24"/>
    <n v="24"/>
    <n v="24"/>
    <n v="24"/>
    <n v="24"/>
    <n v="24"/>
    <n v="24.177656164183698"/>
    <n v="41.992433800000001"/>
    <n v="41.992433800000001"/>
    <n v="41.992433800000001"/>
    <n v="45.145018919999998"/>
    <n v="41.992433795712401"/>
    <n v="41.650063053756199"/>
    <n v="40.836409944154703"/>
    <n v="35"/>
    <n v="43"/>
    <n v="43"/>
    <n v="43"/>
    <n v="35"/>
    <n v="35"/>
    <n v="43"/>
    <n v="4.9420334349999999"/>
    <n v="5.1809142860000001"/>
    <n v="5.2560000000000002"/>
    <n v="5.2560000000000002"/>
    <n v="4.9420334349999999"/>
    <n v="4.9420334354170299"/>
    <n v="4.9420334354170299"/>
    <n v="8.6199999999999992"/>
    <n v="6.53"/>
    <n v="6.38"/>
    <n v="107.12405600188499"/>
    <n v="100.178315"/>
    <n v="17.833333329999999"/>
    <n v="1.6666666670000001"/>
    <n v="6"/>
    <n v="4"/>
    <n v="12.15"/>
    <m/>
    <n v="87.5"/>
    <m/>
    <n v="21.85"/>
    <m/>
    <n v="12.7"/>
    <n v="118"/>
    <n v="25.1"/>
    <n v="0"/>
    <n v="85"/>
    <m/>
    <m/>
    <n v="18.5"/>
    <n v="18.399999999999999"/>
    <n v="17.600000000000001"/>
    <m/>
    <n v="18.166666670000001"/>
    <m/>
    <n v="45.1"/>
    <n v="43.7"/>
    <m/>
    <m/>
    <n v="44.4"/>
    <n v="33.25"/>
    <m/>
    <n v="4.5"/>
    <n v="2.12"/>
    <n v="3"/>
    <n v="7.62"/>
    <n v="9"/>
    <n v="8"/>
    <n v="2.75"/>
    <s v="Bhrikuti"/>
  </r>
  <r>
    <s v="L99"/>
    <n v="8"/>
    <n v="1"/>
    <n v="8"/>
    <n v="1"/>
    <x v="1"/>
    <s v="Line"/>
    <n v="15.824999999999999"/>
    <n v="15.132268482635556"/>
    <n v="15.824999999999999"/>
    <n v="15.824999999999999"/>
    <n v="15.824999999999999"/>
    <n v="15.824999999999999"/>
    <n v="15.132268482635556"/>
    <n v="25.790775929999999"/>
    <n v="25.75"/>
    <n v="25.75"/>
    <n v="25.75"/>
    <n v="25.790775929999999"/>
    <n v="25.75"/>
    <n v="25.722594151562401"/>
    <n v="47.545758599999999"/>
    <n v="48.51973684"/>
    <n v="47.545758599999999"/>
    <n v="52.631578949999998"/>
    <n v="47.545758600411503"/>
    <n v="47.85182666983075"/>
    <n v="49.344976485336801"/>
    <n v="35.415489129999997"/>
    <n v="36"/>
    <n v="36"/>
    <n v="36"/>
    <n v="35.415489129999997"/>
    <n v="35.4154891304347"/>
    <n v="36"/>
    <n v="5.132784665"/>
    <n v="4.5432380950000004"/>
    <n v="4.5942857139999997"/>
    <n v="4.5942857139999997"/>
    <n v="5.132784665"/>
    <n v="5.13278466508741"/>
    <n v="5.13278466508741"/>
    <n v="8.84"/>
    <n v="1.91"/>
    <n v="0.56999999999999995"/>
    <n v="84.604971331411804"/>
    <n v="11.8572314805921"/>
    <n v="13.33333333"/>
    <n v="1.4"/>
    <n v="5"/>
    <n v="2"/>
    <n v="10.3"/>
    <n v="10.5"/>
    <n v="45"/>
    <n v="49"/>
    <n v="25.8"/>
    <n v="23.7"/>
    <n v="12.3"/>
    <n v="52"/>
    <n v="25.6"/>
    <n v="0"/>
    <n v="90"/>
    <n v="97"/>
    <m/>
    <n v="17.3"/>
    <n v="16.399999999999999"/>
    <n v="15.8"/>
    <n v="16.5"/>
    <n v="16.5"/>
    <m/>
    <n v="49.7"/>
    <n v="45.3"/>
    <m/>
    <m/>
    <n v="47.5"/>
    <n v="41.1"/>
    <n v="0.16666666666666699"/>
    <n v="1.5"/>
    <n v="5.82"/>
    <n v="9"/>
    <m/>
    <n v="8.5"/>
    <n v="8"/>
    <n v="2.5"/>
    <s v="MUNAL #1*2//WBLL1*2/BRAMBLING"/>
  </r>
  <r>
    <n v="1"/>
    <n v="20"/>
    <n v="2"/>
    <n v="8"/>
    <n v="1"/>
    <x v="1"/>
    <s v="Check"/>
    <n v="15.375"/>
    <n v="15.043613871288166"/>
    <n v="15.375"/>
    <n v="15.375"/>
    <n v="15.375"/>
    <n v="15.375"/>
    <n v="15.043613871288166"/>
    <n v="25"/>
    <n v="25"/>
    <n v="25"/>
    <n v="25"/>
    <n v="25"/>
    <n v="25"/>
    <n v="24.0569506868239"/>
    <n v="42.352941180000002"/>
    <n v="48.823529409999999"/>
    <n v="42.352941180000002"/>
    <n v="53.725490200000003"/>
    <n v="42.352941176469997"/>
    <n v="45.755882354735"/>
    <n v="45.231224216637301"/>
    <n v="28"/>
    <n v="28"/>
    <n v="28"/>
    <n v="28"/>
    <n v="28"/>
    <n v="28"/>
    <n v="28"/>
    <n v="4.2010991600000001"/>
    <n v="4.4492571429999996"/>
    <n v="4.5273142860000002"/>
    <n v="4.5273142860000002"/>
    <n v="4.2010991600000001"/>
    <n v="4.2010991596638299"/>
    <n v="4.2010991596638299"/>
    <n v="7.84"/>
    <n v="7.16"/>
    <n v="5.39"/>
    <n v="106.37196312511"/>
    <n v="93.195437312823699"/>
    <n v="16.06666667"/>
    <n v="1.4"/>
    <n v="7"/>
    <n v="3"/>
    <n v="12.1"/>
    <m/>
    <n v="46"/>
    <m/>
    <n v="22.7"/>
    <m/>
    <m/>
    <m/>
    <m/>
    <n v="1"/>
    <n v="103"/>
    <m/>
    <m/>
    <n v="18.5"/>
    <n v="18.8"/>
    <n v="17.5"/>
    <m/>
    <n v="18.266666669999999"/>
    <m/>
    <n v="49.7"/>
    <n v="46.6"/>
    <m/>
    <m/>
    <n v="48.15"/>
    <n v="27.1"/>
    <m/>
    <n v="3.5"/>
    <n v="1.06"/>
    <n v="3"/>
    <n v="6.23"/>
    <n v="8"/>
    <n v="6.5"/>
    <n v="2.5"/>
    <s v="Aditya"/>
  </r>
  <r>
    <s v="L101"/>
    <n v="32"/>
    <n v="3"/>
    <n v="8"/>
    <n v="1"/>
    <x v="1"/>
    <s v="Line"/>
    <n v="16.90625"/>
    <n v="16.393273050869613"/>
    <m/>
    <n v="16.90625"/>
    <n v="16.912500000000001"/>
    <m/>
    <n v="16.393273050869613"/>
    <n v="26.68134732"/>
    <m/>
    <m/>
    <n v="28.574999999999999"/>
    <n v="26.68134732"/>
    <n v="28.574999999999999"/>
    <n v="27.7478061390986"/>
    <n v="41.996834720000003"/>
    <n v="42.857142860000003"/>
    <n v="41.996834720000003"/>
    <n v="46.616541349999999"/>
    <n v="41.996834715327203"/>
    <n v="42.3254850252886"/>
    <n v="43.648959858420397"/>
    <n v="29.512907609999999"/>
    <n v="30"/>
    <n v="30"/>
    <n v="30"/>
    <n v="29.512907609999999"/>
    <n v="29.512907608695599"/>
    <n v="30"/>
    <n v="4.7828006419999998"/>
    <n v="4.8555428569999997"/>
    <n v="4.9055999999999997"/>
    <n v="4.9055999999999997"/>
    <n v="4.7828006419999998"/>
    <n v="4.7828006420545597"/>
    <n v="4.7828006420545597"/>
    <n v="8.84"/>
    <n v="4.8899999999999997"/>
    <n v="4.68"/>
    <n v="93.187849131195605"/>
    <n v="47.189904773880102"/>
    <n v="17.533333330000001"/>
    <n v="1.4666666669999999"/>
    <n v="8"/>
    <n v="2.5"/>
    <n v="13.4"/>
    <m/>
    <n v="74"/>
    <m/>
    <n v="22.4"/>
    <m/>
    <m/>
    <m/>
    <m/>
    <n v="2"/>
    <n v="100"/>
    <n v="90"/>
    <m/>
    <n v="16.5"/>
    <n v="17.8"/>
    <n v="16.7"/>
    <n v="15.8"/>
    <n v="16.7"/>
    <m/>
    <n v="51.8"/>
    <n v="51.7"/>
    <m/>
    <m/>
    <n v="51.75"/>
    <n v="37.200000000000003"/>
    <n v="0.16666666666666699"/>
    <n v="2"/>
    <n v="3.18"/>
    <n v="8"/>
    <n v="6.23"/>
    <n v="9"/>
    <n v="7.5"/>
    <n v="3.5"/>
    <s v="PFAU/MILAN/5/CHEN/AEGILOPS SQUARROSA (TAUS)/..."/>
  </r>
  <r>
    <n v="3"/>
    <n v="44"/>
    <n v="4"/>
    <n v="8"/>
    <n v="1"/>
    <x v="1"/>
    <s v="Check"/>
    <n v="16.324999999999999"/>
    <n v="16.794996826732184"/>
    <n v="16.324999999999999"/>
    <n v="16.324999999999999"/>
    <n v="16.324999999999999"/>
    <n v="16.324999999999999"/>
    <n v="16.794996826732184"/>
    <n v="24.25"/>
    <n v="27.25"/>
    <n v="27.25"/>
    <n v="27.25"/>
    <n v="24.25"/>
    <n v="27.25"/>
    <n v="28.075217215064999"/>
    <n v="43.290598289999998"/>
    <n v="45.982905979999998"/>
    <n v="43.290598289999998"/>
    <n v="50.256410260000003"/>
    <n v="43.290598290589998"/>
    <n v="44.637606839245002"/>
    <n v="44.8417685988111"/>
    <n v="29"/>
    <n v="29"/>
    <n v="29"/>
    <n v="29"/>
    <n v="29"/>
    <n v="29"/>
    <n v="29"/>
    <n v="3.9742932639999999"/>
    <n v="3.8893714290000001"/>
    <n v="3.9704000000000002"/>
    <n v="3.9704000000000002"/>
    <n v="3.9742932639999999"/>
    <n v="3.9742932641428701"/>
    <n v="3.9742932641428701"/>
    <n v="7.79"/>
    <n v="7.25"/>
    <n v="4.38"/>
    <n v="103.880681083468"/>
    <n v="72.558619265369401"/>
    <n v="27.333333329999999"/>
    <n v="1.8666666670000001"/>
    <n v="5"/>
    <n v="4"/>
    <n v="10.3"/>
    <m/>
    <n v="58"/>
    <m/>
    <n v="22.4"/>
    <m/>
    <m/>
    <m/>
    <m/>
    <n v="0"/>
    <n v="100"/>
    <m/>
    <m/>
    <n v="18.3"/>
    <n v="16.600000000000001"/>
    <n v="15.6"/>
    <m/>
    <n v="16.833333329999999"/>
    <m/>
    <n v="46.5"/>
    <n v="42.2"/>
    <m/>
    <m/>
    <n v="44.35"/>
    <n v="38.4"/>
    <m/>
    <n v="2"/>
    <n v="1.59"/>
    <n v="2"/>
    <n v="4.8499999999999996"/>
    <n v="7"/>
    <n v="7"/>
    <n v="2.5"/>
    <s v="Gautam"/>
  </r>
  <r>
    <n v="2"/>
    <n v="56"/>
    <n v="5"/>
    <n v="8"/>
    <n v="2"/>
    <x v="1"/>
    <s v="Check"/>
    <n v="14.7"/>
    <n v="13.395183630808404"/>
    <n v="14.7"/>
    <n v="14.7"/>
    <n v="14.7"/>
    <n v="14.7"/>
    <n v="13.395183630808404"/>
    <n v="26.25"/>
    <n v="24.25"/>
    <n v="24.25"/>
    <n v="24.25"/>
    <n v="26.25"/>
    <n v="24.25"/>
    <n v="23.979554395824099"/>
    <n v="38.239538240000002"/>
    <n v="39.538239539999999"/>
    <n v="38.239538240000002"/>
    <n v="43.145743150000001"/>
    <n v="38.2395382395"/>
    <n v="38.858946610875002"/>
    <n v="43.822984485319402"/>
    <n v="30"/>
    <n v="30"/>
    <n v="30"/>
    <n v="30"/>
    <n v="30"/>
    <n v="30"/>
    <n v="30"/>
    <n v="4.4663757579999999"/>
    <n v="4.9176000000000002"/>
    <n v="4.9956571429999999"/>
    <n v="4.9956571429999999"/>
    <n v="4.4663757579999999"/>
    <n v="4.4663757575737497"/>
    <n v="4.4663757575737497"/>
    <n v="7.27"/>
    <n v="5.81"/>
    <n v="2.42"/>
    <n v="96.853681162041397"/>
    <n v="63.519643634715202"/>
    <n v="27"/>
    <n v="1.6"/>
    <n v="6"/>
    <n v="5"/>
    <n v="13.9"/>
    <m/>
    <n v="51"/>
    <m/>
    <n v="23"/>
    <m/>
    <m/>
    <m/>
    <m/>
    <n v="0"/>
    <n v="90"/>
    <m/>
    <m/>
    <n v="16.8"/>
    <n v="16.7"/>
    <n v="16.8"/>
    <m/>
    <n v="16.766666669999999"/>
    <n v="27"/>
    <n v="41.2"/>
    <n v="33.200000000000003"/>
    <m/>
    <m/>
    <n v="37.200000000000003"/>
    <n v="29.55"/>
    <m/>
    <n v="4"/>
    <n v="2.65"/>
    <n v="4"/>
    <n v="3.46"/>
    <n v="8"/>
    <n v="5.5"/>
    <n v="3.5"/>
    <s v="Bhrikuti"/>
  </r>
  <r>
    <n v="4"/>
    <n v="68"/>
    <n v="6"/>
    <n v="8"/>
    <n v="2"/>
    <x v="1"/>
    <s v="Check"/>
    <n v="16.524999999999999"/>
    <n v="18.384108518189379"/>
    <n v="16.524999999999999"/>
    <n v="16.524999999999999"/>
    <n v="16.524999999999999"/>
    <n v="16.524999999999999"/>
    <n v="18.384108518189379"/>
    <n v="26"/>
    <n v="26"/>
    <n v="26"/>
    <n v="26"/>
    <n v="26"/>
    <n v="26"/>
    <n v="26.4870210590583"/>
    <n v="35.435000000000002"/>
    <m/>
    <n v="35.435000000000002"/>
    <n v="44.309613640000002"/>
    <n v="35.435000000000002"/>
    <n v="37.989148240300004"/>
    <n v="33.794728026611402"/>
    <n v="30"/>
    <n v="29"/>
    <n v="29"/>
    <n v="29"/>
    <n v="30"/>
    <n v="30"/>
    <n v="29"/>
    <n v="4.3900485710000003"/>
    <n v="4.6094857139999998"/>
    <n v="4.6964571429999999"/>
    <n v="4.6964571429999999"/>
    <n v="4.3900485710000003"/>
    <n v="4.39004857142855"/>
    <n v="4.39004857142855"/>
    <n v="8.14"/>
    <n v="7.56"/>
    <n v="5.83"/>
    <n v="114.049145381927"/>
    <n v="97.717236203677999"/>
    <n v="22.425000000000001"/>
    <n v="2"/>
    <n v="10"/>
    <n v="5.5"/>
    <n v="11.5"/>
    <m/>
    <n v="51"/>
    <m/>
    <n v="22.8"/>
    <m/>
    <m/>
    <m/>
    <m/>
    <n v="1"/>
    <n v="104"/>
    <m/>
    <m/>
    <n v="18"/>
    <n v="18.100000000000001"/>
    <n v="17"/>
    <m/>
    <n v="17.7"/>
    <m/>
    <n v="37"/>
    <n v="48"/>
    <m/>
    <m/>
    <n v="42.5"/>
    <n v="27.55"/>
    <m/>
    <n v="1.5"/>
    <n v="1.06"/>
    <n v="2"/>
    <n v="6.23"/>
    <n v="5"/>
    <n v="7"/>
    <n v="2"/>
    <s v="Tilottama"/>
  </r>
  <r>
    <s v="L34"/>
    <n v="80"/>
    <n v="7"/>
    <n v="8"/>
    <n v="2"/>
    <x v="1"/>
    <s v="Line"/>
    <m/>
    <m/>
    <m/>
    <m/>
    <m/>
    <m/>
    <m/>
    <m/>
    <n v="21.75"/>
    <n v="21.75"/>
    <m/>
    <m/>
    <s v=""/>
    <m/>
    <m/>
    <m/>
    <m/>
    <m/>
    <m/>
    <s v=""/>
    <m/>
    <m/>
    <n v="32"/>
    <n v="32"/>
    <m/>
    <m/>
    <n v="31.480434782608601"/>
    <n v="32"/>
    <m/>
    <m/>
    <m/>
    <m/>
    <m/>
    <m/>
    <m/>
    <n v="8.67"/>
    <n v="2.3199999999999998"/>
    <n v="2.1800000000000002"/>
    <n v="80.405700825006505"/>
    <n v="13.882136527893101"/>
    <n v="18.625"/>
    <n v="1.625"/>
    <n v="12"/>
    <n v="5"/>
    <n v="11.9"/>
    <m/>
    <n v="60"/>
    <m/>
    <n v="22.6"/>
    <m/>
    <m/>
    <m/>
    <m/>
    <n v="3"/>
    <n v="100"/>
    <n v="95"/>
    <m/>
    <n v="18.3"/>
    <n v="18.100000000000001"/>
    <n v="17.7"/>
    <n v="17.8"/>
    <n v="17.975000000000001"/>
    <m/>
    <n v="37.6"/>
    <n v="47"/>
    <m/>
    <m/>
    <n v="42.3"/>
    <n v="36.9"/>
    <n v="0.33333333333333298"/>
    <n v="2.5"/>
    <n v="8.4700000000000006"/>
    <n v="9"/>
    <n v="5.54"/>
    <n v="8"/>
    <n v="6"/>
    <n v="3"/>
    <s v="SNB//CMH79A.955/3*CN079/3/ATTILA/4/CHEN/..."/>
  </r>
  <r>
    <s v="L96"/>
    <n v="92"/>
    <n v="8"/>
    <n v="8"/>
    <n v="2"/>
    <x v="1"/>
    <s v="Line"/>
    <n v="15.65"/>
    <n v="15.485715391976539"/>
    <n v="15.65"/>
    <n v="15.65"/>
    <n v="15.65"/>
    <n v="15.65"/>
    <n v="15.485715391976539"/>
    <n v="24.288400630000002"/>
    <n v="24.25"/>
    <n v="24.25"/>
    <n v="24.25"/>
    <n v="24.288400630000002"/>
    <n v="24.25"/>
    <n v="22.656764041544101"/>
    <n v="36.684414599999997"/>
    <n v="37.435897439999998"/>
    <n v="36.684414599999997"/>
    <n v="41.709401710000002"/>
    <n v="36.6844145974909"/>
    <n v="37.424258581070447"/>
    <n v="37.084419324971002"/>
    <n v="17.707744569999999"/>
    <n v="18"/>
    <n v="18"/>
    <n v="18"/>
    <n v="17.707744569999999"/>
    <n v="17.7077445652173"/>
    <n v="18"/>
    <n v="3.3841084979999998"/>
    <n v="3.4571179490000001"/>
    <n v="3.6074959710000001"/>
    <n v="3.6074959710000001"/>
    <n v="3.3841084979999998"/>
    <n v="3.3841084983763898"/>
    <n v="3.3841084983763898"/>
    <n v="8.67"/>
    <n v="4.26"/>
    <n v="4.1399999999999997"/>
    <n v="86.201137419361203"/>
    <n v="53.827704695492798"/>
    <n v="22.166666670000001"/>
    <n v="1.5333333330000001"/>
    <n v="6"/>
    <n v="6"/>
    <n v="14.1"/>
    <m/>
    <n v="52"/>
    <m/>
    <n v="22.1"/>
    <m/>
    <m/>
    <m/>
    <m/>
    <n v="1"/>
    <n v="90"/>
    <n v="96"/>
    <m/>
    <n v="17.7"/>
    <n v="18.399999999999999"/>
    <n v="17.2"/>
    <n v="16.8"/>
    <n v="17.524999999999999"/>
    <m/>
    <n v="57.6"/>
    <n v="46.3"/>
    <m/>
    <m/>
    <n v="51.95"/>
    <n v="29"/>
    <n v="0.33333333333333298"/>
    <n v="2"/>
    <n v="4.24"/>
    <n v="8"/>
    <n v="7.62"/>
    <n v="8"/>
    <n v="7"/>
    <n v="3.5"/>
    <s v="PBW343*2/KHVAKI//PARUS/3/PBW343/PASTOR/5/..."/>
  </r>
  <r>
    <s v="L67"/>
    <n v="104"/>
    <n v="9"/>
    <n v="8"/>
    <n v="3"/>
    <x v="1"/>
    <s v="Line"/>
    <n v="15.7"/>
    <n v="14.599413553800108"/>
    <n v="15.7"/>
    <n v="15.7"/>
    <n v="15.7"/>
    <n v="15.7"/>
    <n v="14.599413553800108"/>
    <n v="27.793942990000001"/>
    <n v="27.75"/>
    <n v="27.75"/>
    <n v="27.75"/>
    <n v="27.793942990000001"/>
    <n v="27.75"/>
    <n v="27.4786899139296"/>
    <n v="46.546491809999999"/>
    <n v="47.5"/>
    <n v="46.546491809999999"/>
    <n v="52.30769231"/>
    <n v="46.546491809487698"/>
    <n v="47.204015136568849"/>
    <n v="44.881202321557303"/>
    <n v="38.366779889999997"/>
    <n v="39"/>
    <n v="39"/>
    <n v="39"/>
    <n v="38.366779889999997"/>
    <n v="38.366779891304297"/>
    <n v="39"/>
    <n v="6.6126177840000002"/>
    <n v="6.7076571429999996"/>
    <n v="6.7577142859999997"/>
    <n v="6.7577142859999997"/>
    <n v="6.6126177840000002"/>
    <n v="6.6126177837221798"/>
    <n v="6.2926099999999998"/>
    <n v="8.5"/>
    <n v="6.78"/>
    <n v="4.95"/>
    <n v="118.595500312021"/>
    <n v="95.127940584410297"/>
    <n v="26.166666670000001"/>
    <n v="1.5333333330000001"/>
    <n v="23"/>
    <n v="5"/>
    <n v="8.5"/>
    <n v="11.4"/>
    <m/>
    <n v="98"/>
    <n v="22.1"/>
    <n v="22.2"/>
    <m/>
    <m/>
    <m/>
    <n v="1"/>
    <n v="103"/>
    <n v="100"/>
    <m/>
    <n v="14.3"/>
    <n v="13.7"/>
    <n v="12"/>
    <n v="13.4"/>
    <n v="13.35"/>
    <m/>
    <n v="47.6"/>
    <n v="48.3"/>
    <n v="48.5"/>
    <n v="43.9"/>
    <n v="47.075000000000003"/>
    <n v="38.766666669999999"/>
    <n v="0.5"/>
    <n v="1.5"/>
    <n v="1.06"/>
    <n v="3"/>
    <n v="6.23"/>
    <n v="9"/>
    <n v="7"/>
    <n v="3"/>
    <s v="WHEAR/SOKOLL/4/PASTOR//MILAN/KAUZ/3/BAV92"/>
  </r>
  <r>
    <s v="L77"/>
    <n v="116"/>
    <n v="10"/>
    <n v="8"/>
    <n v="3"/>
    <x v="1"/>
    <s v="Line"/>
    <n v="17.7"/>
    <n v="17.593911297999714"/>
    <n v="17.7"/>
    <n v="17.7"/>
    <n v="17.7"/>
    <n v="17.7"/>
    <n v="17.593911297999714"/>
    <n v="25.790775929999999"/>
    <n v="25.75"/>
    <n v="25.75"/>
    <n v="25.75"/>
    <n v="25.790775929999999"/>
    <n v="25.75"/>
    <n v="26.344827873404501"/>
    <n v="44.236665899999998"/>
    <n v="45.142857139999997"/>
    <n v="44.236665899999998"/>
    <n v="49.904761899999997"/>
    <n v="44.2366659001447"/>
    <n v="44.949761519322351"/>
    <n v="45.1281406362396"/>
    <n v="35.415489129999997"/>
    <n v="36"/>
    <n v="36"/>
    <n v="36"/>
    <n v="35.415489129999997"/>
    <n v="35.4154891304347"/>
    <n v="36"/>
    <n v="5.3069800599999999"/>
    <n v="5.3060571430000003"/>
    <n v="5.3561142860000004"/>
    <n v="5.3561142860000004"/>
    <n v="5.3069800599999999"/>
    <n v="5.3069800601711101"/>
    <n v="5.3069800601711101"/>
    <n v="7.73"/>
    <n v="5.26"/>
    <n v="2.84"/>
    <n v="100.70518758999999"/>
    <n v="60.673696140769302"/>
    <n v="31.666666670000001"/>
    <n v="1.766666667"/>
    <n v="3"/>
    <n v="6"/>
    <n v="15"/>
    <m/>
    <n v="52"/>
    <m/>
    <n v="21.5"/>
    <m/>
    <m/>
    <m/>
    <m/>
    <n v="1"/>
    <n v="101"/>
    <n v="109"/>
    <m/>
    <n v="12.6"/>
    <n v="13.6"/>
    <n v="14.2"/>
    <n v="13.8"/>
    <n v="13.55"/>
    <m/>
    <n v="47.8"/>
    <n v="49.2"/>
    <n v="45.7"/>
    <m/>
    <n v="47.566666669999996"/>
    <n v="47.233333330000001"/>
    <n v="0"/>
    <n v="1"/>
    <n v="4.24"/>
    <n v="3"/>
    <n v="3.46"/>
    <n v="9"/>
    <n v="9"/>
    <n v="3"/>
    <s v="BECARD/6/FRET2*2/4/SNI/TRAP#1/3/KAUZ*2/TRAP/..."/>
  </r>
  <r>
    <n v="3"/>
    <n v="128"/>
    <n v="11"/>
    <n v="8"/>
    <n v="3"/>
    <x v="1"/>
    <s v="Check"/>
    <n v="17.600000000000001"/>
    <n v="17.812099052107179"/>
    <n v="17.600000000000001"/>
    <n v="17.600000000000001"/>
    <n v="17.600000000000001"/>
    <n v="17.600000000000001"/>
    <n v="17.812099052107179"/>
    <n v="27.5"/>
    <n v="29.25"/>
    <n v="29.25"/>
    <n v="29.25"/>
    <n v="27.5"/>
    <n v="29.25"/>
    <n v="29.184633735591401"/>
    <n v="39.090909089999997"/>
    <n v="39.090909089999997"/>
    <n v="39.090909089999997"/>
    <n v="44.772727269999997"/>
    <n v="39.090909090909001"/>
    <n v="40.028977271479505"/>
    <n v="43.168007072761696"/>
    <n v="26"/>
    <n v="26"/>
    <n v="26"/>
    <n v="26"/>
    <n v="26"/>
    <n v="26"/>
    <n v="26"/>
    <n v="3.9213333330000002"/>
    <n v="4.1159999999999997"/>
    <n v="4.2"/>
    <n v="4.2"/>
    <n v="3.9213333330000002"/>
    <n v="3.9213333333333198"/>
    <n v="3.9213333333333198"/>
    <n v="7.64"/>
    <n v="6.85"/>
    <n v="4.3"/>
    <n v="91.218148627625993"/>
    <n v="68.570362196999596"/>
    <n v="25.725000000000001"/>
    <n v="1.925"/>
    <n v="9"/>
    <n v="7"/>
    <n v="12.6"/>
    <m/>
    <n v="52"/>
    <m/>
    <n v="21.3"/>
    <m/>
    <n v="14.5"/>
    <n v="107"/>
    <n v="26.4"/>
    <n v="1"/>
    <n v="102"/>
    <m/>
    <m/>
    <n v="14.2"/>
    <n v="12.2"/>
    <n v="13.4"/>
    <m/>
    <n v="13.266666669999999"/>
    <m/>
    <n v="44.6"/>
    <n v="45.8"/>
    <n v="50.7"/>
    <n v="52.4"/>
    <n v="48.375"/>
    <n v="40.950000000000003"/>
    <m/>
    <n v="2"/>
    <n v="1.59"/>
    <n v="3"/>
    <n v="4.8499999999999996"/>
    <n v="6"/>
    <n v="6.5"/>
    <n v="2.5"/>
    <s v="Gautam"/>
  </r>
  <r>
    <n v="4"/>
    <n v="140"/>
    <n v="12"/>
    <n v="8"/>
    <n v="3"/>
    <x v="1"/>
    <s v="Check"/>
    <n v="16.324999999999999"/>
    <n v="17.209358201962637"/>
    <n v="16.324999999999999"/>
    <n v="16.324999999999999"/>
    <n v="16.324999999999999"/>
    <n v="16.324999999999999"/>
    <n v="17.209358201962637"/>
    <n v="25.5"/>
    <n v="25.5"/>
    <n v="25.5"/>
    <n v="25.5"/>
    <n v="25.5"/>
    <n v="25.5"/>
    <n v="24.539916284107498"/>
    <n v="42.600276630000003"/>
    <n v="42.600276630000003"/>
    <n v="42.600276630000003"/>
    <n v="46.05809129"/>
    <n v="42.600276625172803"/>
    <n v="42.371715077761401"/>
    <n v="38.737549824916101"/>
    <n v="38"/>
    <n v="39"/>
    <n v="39"/>
    <n v="39"/>
    <n v="38"/>
    <n v="38"/>
    <n v="39"/>
    <n v="5.4550635840000004"/>
    <n v="5.4061714289999996"/>
    <n v="5.4812571429999997"/>
    <n v="5.4812571429999997"/>
    <n v="5.4550635840000004"/>
    <n v="5.45506358427187"/>
    <n v="5.45506358427187"/>
    <n v="7.64"/>
    <n v="6.61"/>
    <n v="5.37"/>
    <n v="106.332470382911"/>
    <n v="82.228107998039306"/>
    <n v="25.824999999999999"/>
    <n v="1.625"/>
    <n v="11"/>
    <n v="5.5"/>
    <n v="11.6"/>
    <m/>
    <n v="60"/>
    <m/>
    <n v="21.4"/>
    <m/>
    <n v="9.6"/>
    <n v="71"/>
    <n v="25.9"/>
    <n v="1"/>
    <n v="99"/>
    <m/>
    <m/>
    <n v="14.5"/>
    <n v="14.4"/>
    <n v="13.1"/>
    <m/>
    <n v="14"/>
    <m/>
    <n v="44.9"/>
    <n v="43.8"/>
    <n v="45.3"/>
    <m/>
    <n v="44.666666669999998"/>
    <n v="37.75"/>
    <m/>
    <n v="3"/>
    <n v="2.65"/>
    <n v="2"/>
    <n v="6.23"/>
    <n v="9"/>
    <n v="8"/>
    <n v="3"/>
    <s v="Tilottama"/>
  </r>
  <r>
    <n v="2"/>
    <n v="152"/>
    <n v="13"/>
    <n v="8"/>
    <n v="4"/>
    <x v="1"/>
    <s v="Check"/>
    <n v="16.100000000000001"/>
    <n v="15.035389030901353"/>
    <n v="16.100000000000001"/>
    <n v="16.100000000000001"/>
    <n v="16.100000000000001"/>
    <n v="16.100000000000001"/>
    <n v="15.035389030901353"/>
    <n v="26"/>
    <n v="26"/>
    <n v="26"/>
    <n v="26"/>
    <n v="26"/>
    <n v="26"/>
    <n v="25.521023523986599"/>
    <n v="40.8766131"/>
    <m/>
    <n v="40.8766131"/>
    <n v="44.012072240000002"/>
    <m/>
    <n v="40.271046099600007"/>
    <n v="39.442383878823598"/>
    <n v="40"/>
    <n v="40"/>
    <n v="40"/>
    <n v="40"/>
    <n v="40"/>
    <n v="40"/>
    <n v="40"/>
    <n v="6.0697775189999996"/>
    <m/>
    <m/>
    <n v="5.1751753130000004"/>
    <n v="6.0697775189999996"/>
    <m/>
    <n v="6.0697775189237797"/>
    <n v="7.83"/>
    <n v="6.29"/>
    <n v="2.79"/>
    <n v="110.00054285"/>
    <n v="70.9708741253867"/>
    <n v="20.375"/>
    <n v="1.675"/>
    <n v="7"/>
    <n v="7"/>
    <n v="15.3"/>
    <m/>
    <n v="50"/>
    <m/>
    <n v="22.9"/>
    <m/>
    <m/>
    <m/>
    <m/>
    <n v="2"/>
    <n v="86"/>
    <m/>
    <m/>
    <n v="14.4"/>
    <n v="13.8"/>
    <n v="13.7"/>
    <m/>
    <n v="13.96666667"/>
    <m/>
    <n v="43"/>
    <n v="46.4"/>
    <n v="49.2"/>
    <m/>
    <n v="46.2"/>
    <n v="34.700000000000003"/>
    <m/>
    <n v="2.5"/>
    <n v="3.18"/>
    <n v="2"/>
    <n v="3.46"/>
    <n v="7"/>
    <n v="7"/>
    <n v="2"/>
    <s v="Bhrikuti"/>
  </r>
  <r>
    <s v="L9"/>
    <n v="164"/>
    <n v="14"/>
    <n v="8"/>
    <n v="4"/>
    <x v="1"/>
    <s v="Line"/>
    <n v="17.25"/>
    <n v="16.334383902488661"/>
    <n v="17.25"/>
    <n v="17.25"/>
    <n v="17.25"/>
    <n v="17.25"/>
    <n v="16.334383902488661"/>
    <n v="30.047505940000001"/>
    <n v="30"/>
    <n v="30"/>
    <n v="30"/>
    <n v="30.047505940000001"/>
    <n v="30"/>
    <n v="28.919519831852"/>
    <n v="34.550945849999998"/>
    <n v="35.258724430000001"/>
    <n v="34.550945849999998"/>
    <n v="38.26714801"/>
    <n v="34.550945848831198"/>
    <n v="34.782693138990595"/>
    <n v="34.884489696513803"/>
    <n v="35.415489129999997"/>
    <n v="36"/>
    <n v="36"/>
    <n v="36"/>
    <n v="35.415489129999997"/>
    <n v="35.4154891304347"/>
    <n v="36"/>
    <n v="4.6453240630000003"/>
    <n v="4.455085714"/>
    <n v="4.5051428570000001"/>
    <n v="4.5051428570000001"/>
    <n v="4.6453240630000003"/>
    <n v="4.6453240630159804"/>
    <n v="4.6453240630159804"/>
    <n v="8.5"/>
    <n v="4.46"/>
    <n v="4.01"/>
    <n v="104.39703785707199"/>
    <n v="56.7958451636717"/>
    <n v="20.75"/>
    <n v="1.5249999999999999"/>
    <n v="6"/>
    <n v="4"/>
    <n v="15.9"/>
    <m/>
    <n v="46"/>
    <m/>
    <n v="22.4"/>
    <m/>
    <m/>
    <m/>
    <m/>
    <n v="6"/>
    <n v="100"/>
    <n v="99"/>
    <m/>
    <n v="14.4"/>
    <n v="14.1"/>
    <n v="15.4"/>
    <n v="14.5"/>
    <n v="14.6"/>
    <m/>
    <n v="42.3"/>
    <n v="41.7"/>
    <n v="41.4"/>
    <n v="43.6"/>
    <n v="42.25"/>
    <n v="25.766666669999999"/>
    <n v="0.5"/>
    <n v="4.5"/>
    <n v="4.24"/>
    <n v="5"/>
    <n v="5.54"/>
    <n v="9"/>
    <n v="7"/>
    <n v="3"/>
    <s v="DANPHE #1*2/SHORTENED SR26 TRANSLOCATION"/>
  </r>
  <r>
    <s v="L66"/>
    <n v="176"/>
    <n v="15"/>
    <n v="8"/>
    <n v="4"/>
    <x v="1"/>
    <s v="Line"/>
    <m/>
    <n v="16.783671769583794"/>
    <n v="16.125"/>
    <m/>
    <m/>
    <n v="16.125"/>
    <n v="16.783671769583794"/>
    <m/>
    <n v="27"/>
    <n v="27"/>
    <m/>
    <m/>
    <s v=""/>
    <m/>
    <m/>
    <m/>
    <m/>
    <m/>
    <m/>
    <s v=""/>
    <m/>
    <m/>
    <n v="32"/>
    <n v="32"/>
    <m/>
    <m/>
    <n v="31.480434782608601"/>
    <n v="32"/>
    <m/>
    <m/>
    <m/>
    <m/>
    <m/>
    <m/>
    <m/>
    <n v="8.69"/>
    <n v="5.61"/>
    <n v="5.55"/>
    <n v="108.60023012856"/>
    <n v="61.296221378711003"/>
    <n v="29.166666670000001"/>
    <n v="1.766666667"/>
    <n v="4"/>
    <n v="3"/>
    <n v="11.9"/>
    <m/>
    <n v="50"/>
    <m/>
    <n v="21.9"/>
    <m/>
    <m/>
    <m/>
    <m/>
    <n v="4"/>
    <n v="99"/>
    <n v="107"/>
    <m/>
    <n v="14.2"/>
    <n v="11.7"/>
    <n v="11.9"/>
    <n v="14.9"/>
    <n v="13.175000000000001"/>
    <m/>
    <n v="50.7"/>
    <n v="45.8"/>
    <n v="45.3"/>
    <n v="57.3"/>
    <n v="49.774999999999999"/>
    <n v="39.166666669999998"/>
    <n v="0"/>
    <n v="1.5"/>
    <n v="2.65"/>
    <n v="6"/>
    <n v="7.62"/>
    <n v="9"/>
    <n v="6.5"/>
    <n v="3"/>
    <s v="MON/IMU//ALD/PVN/3/BORL95/4/OASIS/2*BORL95/..."/>
  </r>
  <r>
    <n v="3"/>
    <n v="188"/>
    <n v="16"/>
    <n v="8"/>
    <n v="4"/>
    <x v="1"/>
    <s v="Check"/>
    <n v="15.925000000000001"/>
    <n v="14.847802703293787"/>
    <n v="15.925000000000001"/>
    <n v="15.925000000000001"/>
    <n v="15.925000000000001"/>
    <n v="15.925000000000001"/>
    <n v="14.847802703293787"/>
    <n v="27.5"/>
    <n v="27.5"/>
    <n v="27.5"/>
    <n v="27.5"/>
    <n v="27.5"/>
    <n v="27.5"/>
    <n v="28.069063969829799"/>
    <n v="42.173112340000003"/>
    <n v="42.173112340000003"/>
    <n v="42.173112340000003"/>
    <n v="46.777163899999998"/>
    <n v="42.173112338858097"/>
    <n v="42.487108653679044"/>
    <n v="40.8807496628961"/>
    <n v="30"/>
    <n v="31"/>
    <n v="31"/>
    <n v="31"/>
    <n v="30"/>
    <n v="30"/>
    <n v="31"/>
    <n v="5.0616926070000003"/>
    <n v="5.4843428569999997"/>
    <n v="5.5728"/>
    <n v="5.5728"/>
    <n v="5.0616926070000003"/>
    <n v="5.0616926072086201"/>
    <n v="5.0616926072086201"/>
    <n v="8.56"/>
    <n v="6.93"/>
    <n v="5.99"/>
    <n v="112.3144343"/>
    <n v="80.512182033331797"/>
    <n v="26.833333329999999"/>
    <n v="1.6333333329999999"/>
    <n v="2"/>
    <n v="7"/>
    <n v="12.8"/>
    <m/>
    <n v="52"/>
    <m/>
    <n v="21.9"/>
    <m/>
    <m/>
    <m/>
    <m/>
    <n v="0"/>
    <n v="108"/>
    <m/>
    <m/>
    <n v="13.8"/>
    <n v="12.3"/>
    <n v="12.3"/>
    <m/>
    <n v="12.8"/>
    <m/>
    <n v="38.299999999999997"/>
    <n v="45.1"/>
    <n v="50"/>
    <m/>
    <n v="44.466666670000002"/>
    <n v="43.95"/>
    <m/>
    <n v="1.5"/>
    <n v="2.12"/>
    <n v="2"/>
    <n v="9"/>
    <n v="4.5"/>
    <n v="6"/>
    <n v="3"/>
    <s v="Gautam"/>
  </r>
  <r>
    <n v="1"/>
    <n v="200"/>
    <n v="17"/>
    <n v="8"/>
    <n v="5"/>
    <x v="1"/>
    <s v="Check"/>
    <n v="14.225"/>
    <n v="13.047621766246479"/>
    <n v="14.225"/>
    <n v="14.225"/>
    <n v="14.225"/>
    <n v="14.225"/>
    <n v="13.047621766246479"/>
    <n v="32.5"/>
    <n v="27.75"/>
    <n v="27.75"/>
    <n v="27.75"/>
    <n v="32.5"/>
    <n v="27.75"/>
    <n v="28.1961986690239"/>
    <n v="45.751633990000002"/>
    <n v="45.751633990000002"/>
    <n v="45.751633990000002"/>
    <n v="49.019607839999999"/>
    <n v="45.751633986928098"/>
    <n v="45.30228758026405"/>
    <n v="43.500766203782902"/>
    <n v="23"/>
    <n v="23"/>
    <n v="23"/>
    <n v="23"/>
    <n v="23"/>
    <n v="23"/>
    <n v="23"/>
    <n v="5.058242141"/>
    <n v="5.5565714289999999"/>
    <n v="5.6420571429999997"/>
    <n v="5.6420571429999997"/>
    <n v="5.058242141"/>
    <n v="5.0582421413009602"/>
    <n v="5.0582421413009602"/>
    <n v="7.97"/>
    <n v="6.93"/>
    <n v="5.7"/>
    <n v="109.61362115"/>
    <n v="92.296581668000002"/>
    <n v="22"/>
    <n v="1.6"/>
    <n v="5"/>
    <n v="6.5"/>
    <n v="10.7"/>
    <m/>
    <n v="54"/>
    <m/>
    <n v="23.2"/>
    <m/>
    <n v="9.6999999999999993"/>
    <n v="90"/>
    <n v="26.5"/>
    <n v="1"/>
    <n v="112"/>
    <m/>
    <m/>
    <n v="15.1"/>
    <n v="15.2"/>
    <n v="14.2"/>
    <m/>
    <n v="14.83333333"/>
    <n v="25.2"/>
    <n v="41.7"/>
    <n v="41.4"/>
    <n v="46.5"/>
    <m/>
    <n v="43.2"/>
    <n v="40.35"/>
    <m/>
    <n v="1.5"/>
    <n v="2.12"/>
    <n v="2"/>
    <n v="6.23"/>
    <n v="5.5"/>
    <n v="7"/>
    <n v="2"/>
    <s v="Aditya"/>
  </r>
  <r>
    <n v="1"/>
    <n v="212"/>
    <n v="18"/>
    <n v="8"/>
    <n v="5"/>
    <x v="1"/>
    <s v="Check"/>
    <n v="16.324999999999999"/>
    <n v="18.924685011007313"/>
    <n v="16.324999999999999"/>
    <n v="16.324999999999999"/>
    <n v="16.324999999999999"/>
    <n v="16.324999999999999"/>
    <n v="18.924685011007313"/>
    <n v="29.75"/>
    <n v="26"/>
    <n v="26"/>
    <n v="26"/>
    <n v="29.75"/>
    <n v="26"/>
    <n v="26.0699998436471"/>
    <n v="47.218045109999998"/>
    <n v="47.218045109999998"/>
    <n v="47.218045109999998"/>
    <n v="50.977443610000002"/>
    <n v="47.218045112781901"/>
    <n v="46.931203007965948"/>
    <n v="52.926024327406502"/>
    <n v="31"/>
    <n v="29"/>
    <n v="29"/>
    <n v="29"/>
    <n v="31"/>
    <n v="31"/>
    <n v="29"/>
    <n v="6.0111228069999996"/>
    <n v="6.2160000000000002"/>
    <n v="6.3"/>
    <n v="6.3"/>
    <n v="6.0111228069999996"/>
    <n v="6.0111228070175402"/>
    <n v="6.0111228070175402"/>
    <n v="8.11"/>
    <n v="7.48"/>
    <n v="5.82"/>
    <n v="122.49752376489"/>
    <n v="100.345944233225"/>
    <n v="22.625"/>
    <n v="1.6"/>
    <n v="7"/>
    <n v="6"/>
    <n v="11.2"/>
    <m/>
    <n v="65"/>
    <m/>
    <n v="23.4"/>
    <m/>
    <m/>
    <m/>
    <m/>
    <n v="2"/>
    <n v="104"/>
    <m/>
    <m/>
    <n v="12.9"/>
    <n v="15.2"/>
    <n v="14"/>
    <m/>
    <n v="14.03333333"/>
    <m/>
    <n v="48.5"/>
    <n v="47.1"/>
    <n v="47.9"/>
    <m/>
    <n v="47.833333330000002"/>
    <n v="40.549999999999997"/>
    <m/>
    <n v="1.5"/>
    <n v="0.53"/>
    <n v="3"/>
    <n v="6.23"/>
    <n v="6"/>
    <n v="7"/>
    <n v="2.5"/>
    <s v="Aditya"/>
  </r>
  <r>
    <s v="L91"/>
    <n v="224"/>
    <n v="19"/>
    <n v="8"/>
    <n v="5"/>
    <x v="1"/>
    <s v="Line"/>
    <n v="16.470833330000001"/>
    <n v="15.874848083807523"/>
    <m/>
    <n v="16.470833330000001"/>
    <n v="15.897500000000001"/>
    <m/>
    <n v="15.874848083807523"/>
    <n v="23.137585770000001"/>
    <m/>
    <m/>
    <n v="23.875"/>
    <n v="23.137585770000001"/>
    <n v="23.875"/>
    <n v="24.892845229796901"/>
    <n v="34.297415020000003"/>
    <n v="35"/>
    <n v="34.297415020000003"/>
    <n v="39.629629629999997"/>
    <n v="34.297415017517103"/>
    <n v="35.279263064483551"/>
    <n v="35.136231880880302"/>
    <n v="27.545380430000002"/>
    <n v="28"/>
    <n v="28"/>
    <n v="28"/>
    <n v="27.545380430000002"/>
    <n v="27.545380434782601"/>
    <n v="28"/>
    <n v="2.7679589089999999"/>
    <n v="2.8100571429999999"/>
    <n v="2.8620952380000002"/>
    <n v="2.8620952380000002"/>
    <n v="2.7679589089999999"/>
    <n v="2.7679589085072198"/>
    <n v="2.7679589085072198"/>
    <n v="8.84"/>
    <n v="0.7"/>
    <n v="0.2"/>
    <n v="71.454148251651702"/>
    <n v="21.373133770650298"/>
    <n v="17.833333329999999"/>
    <n v="1.6"/>
    <n v="9"/>
    <n v="5"/>
    <n v="13.5"/>
    <m/>
    <n v="42"/>
    <m/>
    <n v="22.2"/>
    <m/>
    <n v="14.3"/>
    <n v="94"/>
    <n v="26.4"/>
    <n v="9"/>
    <n v="98"/>
    <m/>
    <m/>
    <n v="13.5"/>
    <n v="13.6"/>
    <n v="13.2"/>
    <n v="13.6"/>
    <n v="13.475"/>
    <m/>
    <n v="25.5"/>
    <n v="37.299999999999997"/>
    <n v="39.1"/>
    <n v="36.1"/>
    <n v="34.5"/>
    <n v="32.766666669999999"/>
    <n v="0.16666666666666699"/>
    <n v="3"/>
    <n v="9"/>
    <n v="9"/>
    <m/>
    <n v="8"/>
    <n v="7"/>
    <n v="2.5"/>
    <s v="PBW343/PASTOR//OTUS/TOBA97*2/3/PICAFLOR #1"/>
  </r>
  <r>
    <s v="L44"/>
    <n v="236"/>
    <n v="20"/>
    <n v="8"/>
    <n v="5"/>
    <x v="1"/>
    <s v="Line"/>
    <n v="14.525"/>
    <n v="13.527649839034433"/>
    <n v="14.525"/>
    <n v="14.525"/>
    <n v="14.525"/>
    <n v="14.525"/>
    <n v="13.527649839034433"/>
    <n v="24.288400630000002"/>
    <n v="24.25"/>
    <n v="24.25"/>
    <n v="24.25"/>
    <n v="24.288400630000002"/>
    <n v="24.25"/>
    <n v="24.033976682221802"/>
    <n v="45.989313590000002"/>
    <n v="46.93140794"/>
    <n v="45.989313590000002"/>
    <n v="51.444043319999999"/>
    <n v="45.9893135871814"/>
    <n v="46.530306612490705"/>
    <n v="47.891239720023798"/>
    <n v="23.610326090000001"/>
    <n v="24"/>
    <n v="24"/>
    <n v="24"/>
    <n v="23.610326090000001"/>
    <n v="23.610326086956501"/>
    <n v="24"/>
    <n v="3.9277109179999998"/>
    <n v="4.4050285709999999"/>
    <n v="4.455085714"/>
    <n v="4.455085714"/>
    <n v="3.9277109179999998"/>
    <n v="3.9277109182855301"/>
    <n v="3.9277109182855301"/>
    <n v="7.79"/>
    <n v="5.81"/>
    <n v="4.3"/>
    <n v="87.734889429999996"/>
    <n v="74.818930115749495"/>
    <n v="20.375"/>
    <n v="1.7250000000000001"/>
    <n v="5"/>
    <n v="3.5"/>
    <n v="13.2"/>
    <m/>
    <n v="47"/>
    <m/>
    <n v="21.4"/>
    <m/>
    <m/>
    <m/>
    <m/>
    <n v="4"/>
    <n v="101"/>
    <n v="99"/>
    <m/>
    <n v="14.6"/>
    <n v="13.9"/>
    <n v="14.4"/>
    <n v="14.3"/>
    <n v="14.3"/>
    <m/>
    <n v="47.8"/>
    <n v="40.4"/>
    <n v="52.3"/>
    <n v="41.8"/>
    <n v="45.575000000000003"/>
    <n v="24.1"/>
    <m/>
    <n v="4.5"/>
    <n v="2.65"/>
    <n v="4"/>
    <n v="5.54"/>
    <n v="9"/>
    <n v="6"/>
    <n v="3.5"/>
    <s v="SUP152/2*MUNAL #1"/>
  </r>
  <r>
    <n v="2"/>
    <n v="235"/>
    <n v="20"/>
    <n v="7"/>
    <n v="5"/>
    <x v="1"/>
    <s v="Check"/>
    <n v="17.125"/>
    <n v="16.802708515292398"/>
    <n v="17.125"/>
    <n v="17.125"/>
    <n v="17.125"/>
    <n v="17.125"/>
    <n v="16.802708515292398"/>
    <n v="29.75"/>
    <n v="29.75"/>
    <n v="29.75"/>
    <n v="29.75"/>
    <n v="29.75"/>
    <n v="29.75"/>
    <n v="31.025097596678201"/>
    <n v="43.919565409999997"/>
    <m/>
    <n v="43.919565409999997"/>
    <n v="46.74898211"/>
    <m/>
    <n v="42.775318630649998"/>
    <n v="47.509933916732997"/>
    <n v="29"/>
    <n v="29"/>
    <n v="29"/>
    <n v="29"/>
    <n v="29"/>
    <n v="29"/>
    <n v="29"/>
    <n v="5.4217059440000002"/>
    <m/>
    <m/>
    <n v="5.0723280649999998"/>
    <n v="5.4217059440000002"/>
    <m/>
    <n v="5.4217059436974102"/>
    <n v="7.9"/>
    <n v="5.96"/>
    <n v="4.97"/>
    <n v="102.15588115059001"/>
    <n v="75.757881866498096"/>
    <n v="19.5"/>
    <n v="1.566666667"/>
    <n v="22"/>
    <n v="3"/>
    <n v="11.4"/>
    <m/>
    <n v="53"/>
    <m/>
    <n v="21.7"/>
    <m/>
    <m/>
    <m/>
    <m/>
    <n v="1"/>
    <n v="85"/>
    <m/>
    <m/>
    <n v="14.1"/>
    <n v="14.6"/>
    <n v="14.6"/>
    <m/>
    <n v="14.43333333"/>
    <m/>
    <n v="47.2"/>
    <n v="51.2"/>
    <n v="49"/>
    <m/>
    <n v="49.133333329999999"/>
    <n v="41.6"/>
    <n v="0"/>
    <n v="4.5"/>
    <n v="1.06"/>
    <n v="6"/>
    <n v="6.23"/>
    <n v="5"/>
    <n v="6"/>
    <n v="3"/>
    <s v="Bhrikuti"/>
  </r>
  <r>
    <n v="4"/>
    <n v="223"/>
    <n v="19"/>
    <n v="7"/>
    <n v="5"/>
    <x v="1"/>
    <s v="Check"/>
    <n v="17.2"/>
    <n v="15.708133423245126"/>
    <n v="17.2"/>
    <n v="17.2"/>
    <n v="17.2"/>
    <n v="17.2"/>
    <n v="15.708133423245126"/>
    <n v="32.5"/>
    <n v="32.5"/>
    <n v="32.5"/>
    <n v="32.5"/>
    <n v="32.5"/>
    <n v="32.5"/>
    <n v="32.454986063690598"/>
    <n v="41.475189630000003"/>
    <m/>
    <n v="41.475189630000003"/>
    <n v="47.973265310000002"/>
    <m/>
    <n v="43.895537758650001"/>
    <n v="41.170611779479401"/>
    <n v="31"/>
    <n v="31"/>
    <n v="31"/>
    <n v="31"/>
    <n v="31"/>
    <n v="31"/>
    <n v="31"/>
    <n v="5.7188194149999996"/>
    <m/>
    <m/>
    <n v="6.0512465210000004"/>
    <n v="5.7188194149999996"/>
    <m/>
    <n v="5.7188194150429004"/>
    <n v="8.1"/>
    <n v="5.73"/>
    <n v="3.97"/>
    <n v="107.676282619284"/>
    <n v="51.739861300143303"/>
    <n v="17.675000000000001"/>
    <n v="1.5"/>
    <n v="7"/>
    <n v="5"/>
    <n v="9.8000000000000007"/>
    <n v="10.3"/>
    <n v="105"/>
    <n v="60"/>
    <n v="22.3"/>
    <n v="21.3"/>
    <m/>
    <m/>
    <m/>
    <n v="2"/>
    <n v="90"/>
    <m/>
    <m/>
    <n v="13.9"/>
    <n v="13"/>
    <n v="13.9"/>
    <m/>
    <n v="13.6"/>
    <m/>
    <n v="43.1"/>
    <n v="46.6"/>
    <n v="47.4"/>
    <m/>
    <n v="45.7"/>
    <n v="33.1"/>
    <n v="0"/>
    <n v="2.5"/>
    <n v="2.12"/>
    <n v="5"/>
    <n v="4.8499999999999996"/>
    <n v="8.5"/>
    <n v="5.5"/>
    <n v="3"/>
    <s v="Tilottama"/>
  </r>
  <r>
    <s v="L29"/>
    <n v="211"/>
    <n v="18"/>
    <n v="7"/>
    <n v="5"/>
    <x v="1"/>
    <s v="Line"/>
    <m/>
    <n v="16.50675501089567"/>
    <n v="17.399999999999999"/>
    <m/>
    <m/>
    <n v="17.399999999999999"/>
    <n v="16.50675501089567"/>
    <m/>
    <n v="25.25"/>
    <n v="25.25"/>
    <m/>
    <m/>
    <s v=""/>
    <m/>
    <m/>
    <m/>
    <m/>
    <m/>
    <m/>
    <s v=""/>
    <m/>
    <m/>
    <n v="31"/>
    <n v="31"/>
    <m/>
    <m/>
    <n v="30.496671195652102"/>
    <n v="31"/>
    <m/>
    <m/>
    <m/>
    <m/>
    <m/>
    <m/>
    <m/>
    <n v="8.4"/>
    <n v="7.56"/>
    <n v="7.6"/>
    <n v="125.23996751644999"/>
    <n v="100.348679215592"/>
    <n v="19"/>
    <n v="1.5333333330000001"/>
    <n v="8"/>
    <n v="4"/>
    <n v="11.5"/>
    <m/>
    <n v="61"/>
    <m/>
    <n v="20.9"/>
    <m/>
    <n v="12.6"/>
    <n v="101"/>
    <n v="25.7"/>
    <n v="1"/>
    <n v="113"/>
    <n v="100"/>
    <m/>
    <n v="14.5"/>
    <n v="14.2"/>
    <n v="14.1"/>
    <n v="12.9"/>
    <n v="13.925000000000001"/>
    <m/>
    <n v="46.8"/>
    <n v="42.6"/>
    <n v="43.3"/>
    <n v="43"/>
    <n v="43.924999999999997"/>
    <n v="41.4"/>
    <n v="0.6"/>
    <n v="1.5"/>
    <n v="1.06"/>
    <n v="2"/>
    <n v="8.31"/>
    <n v="9"/>
    <n v="7.5"/>
    <n v="3"/>
    <s v="MERCATO//PARUS/PASTOR"/>
  </r>
  <r>
    <s v="L21"/>
    <n v="199"/>
    <n v="17"/>
    <n v="7"/>
    <n v="5"/>
    <x v="1"/>
    <s v="Line"/>
    <m/>
    <n v="16.336918860636114"/>
    <n v="16.475000000000001"/>
    <m/>
    <m/>
    <n v="16.475000000000001"/>
    <n v="16.336918860636114"/>
    <m/>
    <n v="30.25"/>
    <n v="30.25"/>
    <m/>
    <m/>
    <s v=""/>
    <m/>
    <m/>
    <m/>
    <m/>
    <m/>
    <m/>
    <s v=""/>
    <m/>
    <m/>
    <n v="34"/>
    <n v="34"/>
    <m/>
    <m/>
    <n v="33.447961956521702"/>
    <n v="34"/>
    <m/>
    <m/>
    <m/>
    <m/>
    <m/>
    <m/>
    <m/>
    <n v="8.49"/>
    <n v="6.49"/>
    <n v="6.31"/>
    <n v="111.92643239695199"/>
    <n v="85.332507584116996"/>
    <n v="22.8"/>
    <n v="1.4"/>
    <n v="5"/>
    <n v="5"/>
    <n v="13.3"/>
    <m/>
    <n v="57"/>
    <m/>
    <n v="21"/>
    <m/>
    <m/>
    <m/>
    <m/>
    <n v="1"/>
    <n v="102"/>
    <n v="106"/>
    <m/>
    <n v="14.2"/>
    <n v="14.7"/>
    <n v="14.1"/>
    <n v="14.4"/>
    <n v="14.35"/>
    <n v="25.1"/>
    <n v="48.3"/>
    <n v="46.6"/>
    <n v="47.4"/>
    <n v="44.2"/>
    <n v="46.625"/>
    <n v="42.9"/>
    <n v="0"/>
    <n v="2"/>
    <n v="3.18"/>
    <n v="4"/>
    <n v="7.62"/>
    <n v="9"/>
    <n v="5.5"/>
    <n v="3.5"/>
    <s v="ND643/2*WBLL1/3/KIRITATI//2*PRL/2*PASTOR/4/..."/>
  </r>
  <r>
    <n v="2"/>
    <n v="187"/>
    <n v="16"/>
    <n v="7"/>
    <n v="4"/>
    <x v="1"/>
    <s v="Check"/>
    <n v="17.8"/>
    <n v="19.147850440754503"/>
    <n v="17.8"/>
    <n v="17.8"/>
    <n v="17.8"/>
    <n v="17.8"/>
    <n v="19.147850440754503"/>
    <n v="28.5"/>
    <n v="27.5"/>
    <n v="27.5"/>
    <n v="27.5"/>
    <n v="28.5"/>
    <n v="27.5"/>
    <n v="27.866441372721301"/>
    <n v="39.711173180000003"/>
    <n v="37.01117318"/>
    <n v="39.711173180000003"/>
    <n v="40.5027933"/>
    <n v="39.711173184357499"/>
    <n v="38.385614526928748"/>
    <n v="40.239403230274803"/>
    <n v="33"/>
    <n v="31"/>
    <n v="31"/>
    <n v="31"/>
    <n v="33"/>
    <n v="33"/>
    <n v="31"/>
    <n v="5.3458905589999999"/>
    <n v="5.7119999999999997"/>
    <n v="5.7960000000000003"/>
    <n v="5.7960000000000003"/>
    <n v="5.3458905589999999"/>
    <n v="5.3458905586592103"/>
    <n v="5.3458905586592103"/>
    <n v="7.45"/>
    <n v="6.53"/>
    <n v="3.5"/>
    <n v="109.136145900719"/>
    <n v="75.3298375028278"/>
    <n v="20.233333330000001"/>
    <n v="1.6"/>
    <n v="3"/>
    <n v="4"/>
    <n v="12.8"/>
    <m/>
    <n v="69"/>
    <m/>
    <n v="22.1"/>
    <m/>
    <m/>
    <m/>
    <m/>
    <n v="0"/>
    <n v="92"/>
    <m/>
    <m/>
    <n v="15.8"/>
    <n v="15"/>
    <n v="15"/>
    <m/>
    <n v="15.266666669999999"/>
    <m/>
    <n v="44.3"/>
    <n v="38.1"/>
    <n v="44.6"/>
    <m/>
    <n v="42.333333330000002"/>
    <n v="41.15"/>
    <m/>
    <n v="4.5"/>
    <n v="2.12"/>
    <n v="3"/>
    <n v="3.46"/>
    <n v="6"/>
    <n v="6"/>
    <n v="2"/>
    <s v="Bhrikuti"/>
  </r>
  <r>
    <n v="4"/>
    <n v="175"/>
    <n v="15"/>
    <n v="7"/>
    <n v="4"/>
    <x v="1"/>
    <s v="Check"/>
    <n v="17.425000000000001"/>
    <n v="17.072000540082946"/>
    <n v="17.425000000000001"/>
    <n v="17.425000000000001"/>
    <n v="17.425000000000001"/>
    <n v="17.425000000000001"/>
    <n v="17.072000540082946"/>
    <n v="24.5"/>
    <n v="24.5"/>
    <n v="24.5"/>
    <n v="24.5"/>
    <n v="24.5"/>
    <n v="24.5"/>
    <n v="24.772520473311001"/>
    <n v="37.794469319999997"/>
    <m/>
    <n v="37.794469319999997"/>
    <n v="46.880211699999997"/>
    <m/>
    <n v="42.895393705499998"/>
    <n v="40.086285787680097"/>
    <n v="27"/>
    <n v="27"/>
    <n v="27"/>
    <n v="27"/>
    <n v="27"/>
    <n v="27"/>
    <n v="27"/>
    <n v="3.7008854410000001"/>
    <m/>
    <m/>
    <n v="5.316692454"/>
    <n v="3.7008854410000001"/>
    <m/>
    <n v="3.7008854405357399"/>
    <n v="7.97"/>
    <n v="6.93"/>
    <n v="5.0999999999999996"/>
    <n v="106.374423963251"/>
    <n v="79.404929135719399"/>
    <n v="21.8"/>
    <n v="1.5333333330000001"/>
    <n v="7"/>
    <n v="6"/>
    <n v="12.6"/>
    <m/>
    <n v="53"/>
    <m/>
    <n v="22.8"/>
    <m/>
    <m/>
    <m/>
    <m/>
    <n v="2"/>
    <n v="102"/>
    <m/>
    <m/>
    <n v="13.8"/>
    <n v="14.7"/>
    <n v="15.2"/>
    <m/>
    <n v="14.56666667"/>
    <m/>
    <n v="46.4"/>
    <n v="45.9"/>
    <n v="42.4"/>
    <m/>
    <n v="44.9"/>
    <n v="26"/>
    <m/>
    <n v="5"/>
    <n v="2.12"/>
    <n v="2"/>
    <n v="6.23"/>
    <n v="9"/>
    <n v="6.5"/>
    <n v="3.5"/>
    <s v="Tilottama"/>
  </r>
  <r>
    <n v="1"/>
    <n v="163"/>
    <n v="14"/>
    <n v="7"/>
    <n v="4"/>
    <x v="1"/>
    <s v="Check"/>
    <n v="17.2"/>
    <n v="16.534725135657219"/>
    <n v="17.2"/>
    <n v="17.2"/>
    <n v="17.2"/>
    <n v="17.2"/>
    <n v="16.534725135657219"/>
    <n v="25.25"/>
    <n v="25.25"/>
    <n v="25.25"/>
    <n v="25.25"/>
    <n v="25.25"/>
    <n v="25.25"/>
    <n v="24.792344613366701"/>
    <n v="40.573151609999996"/>
    <m/>
    <n v="40.573151609999996"/>
    <n v="42.770606530000002"/>
    <m/>
    <n v="39.135104974950004"/>
    <n v="39.763447933294799"/>
    <n v="32"/>
    <n v="32"/>
    <n v="32"/>
    <n v="32"/>
    <n v="32"/>
    <n v="32"/>
    <n v="32"/>
    <n v="4.3551159559999997"/>
    <m/>
    <m/>
    <n v="5.3272284379999997"/>
    <n v="4.3551159559999997"/>
    <m/>
    <n v="4.3551159555404002"/>
    <n v="7.99"/>
    <n v="7.88"/>
    <n v="5.82"/>
    <n v="113.95164719652099"/>
    <n v="107.093689734799"/>
    <n v="23.925000000000001"/>
    <n v="1.925"/>
    <n v="8"/>
    <n v="6"/>
    <n v="10.8"/>
    <n v="13.5"/>
    <n v="63"/>
    <n v="69"/>
    <n v="22.4"/>
    <n v="22.1"/>
    <m/>
    <m/>
    <m/>
    <n v="1"/>
    <n v="107"/>
    <m/>
    <m/>
    <n v="14.2"/>
    <n v="15.6"/>
    <n v="14.1"/>
    <m/>
    <n v="14.633333329999999"/>
    <m/>
    <n v="45.4"/>
    <n v="43.9"/>
    <n v="47.4"/>
    <m/>
    <n v="45.566666669999996"/>
    <n v="44.3"/>
    <n v="0"/>
    <n v="2"/>
    <n v="0.53"/>
    <n v="2"/>
    <n v="6.23"/>
    <n v="7"/>
    <n v="7"/>
    <n v="2"/>
    <s v="Aditya"/>
  </r>
  <r>
    <s v="L84"/>
    <n v="151"/>
    <n v="13"/>
    <n v="7"/>
    <n v="4"/>
    <x v="1"/>
    <s v="Line"/>
    <n v="17.425000000000001"/>
    <n v="15.579554908224713"/>
    <n v="17.425000000000001"/>
    <n v="17.425000000000001"/>
    <n v="17.425000000000001"/>
    <n v="17.425000000000001"/>
    <n v="15.579554908224713"/>
    <n v="24.789192400000001"/>
    <n v="24.75"/>
    <n v="24.75"/>
    <n v="24.75"/>
    <n v="24.789192400000001"/>
    <n v="24.75"/>
    <n v="25.1678794633576"/>
    <n v="37.549050039999997"/>
    <m/>
    <n v="37.549050039999997"/>
    <n v="41.012377659999999"/>
    <m/>
    <n v="37.526325558899998"/>
    <n v="35.527251196060902"/>
    <n v="45.253124999999997"/>
    <n v="46"/>
    <n v="46"/>
    <n v="46"/>
    <n v="45.253124999999997"/>
    <n v="45.253124999999997"/>
    <n v="46"/>
    <n v="5.3251800960000004"/>
    <n v="5.4061714289999996"/>
    <n v="5.4562285709999996"/>
    <n v="5.4562285709999996"/>
    <n v="5.3251800960000004"/>
    <n v="5.3251800963081699"/>
    <n v="5.3251800963081699"/>
    <n v="8.84"/>
    <n v="6.95"/>
    <n v="6.14"/>
    <n v="124.600160592264"/>
    <n v="102.69208375132401"/>
    <n v="24.125"/>
    <n v="1.65"/>
    <n v="0"/>
    <n v="4"/>
    <n v="12.3"/>
    <m/>
    <n v="70"/>
    <m/>
    <n v="21.8"/>
    <m/>
    <m/>
    <m/>
    <m/>
    <n v="1"/>
    <n v="104"/>
    <n v="105"/>
    <m/>
    <n v="13.9"/>
    <n v="14.3"/>
    <n v="13"/>
    <n v="13.4"/>
    <n v="13.65"/>
    <m/>
    <n v="47.5"/>
    <n v="41.3"/>
    <n v="47.2"/>
    <n v="43.6"/>
    <n v="44.9"/>
    <n v="42.033333329999998"/>
    <n v="0.16666666666666699"/>
    <n v="3"/>
    <n v="1.59"/>
    <n v="3"/>
    <n v="8.31"/>
    <n v="9"/>
    <n v="7"/>
    <n v="2"/>
    <s v="NL971*2/MUU"/>
  </r>
  <r>
    <n v="1"/>
    <n v="139"/>
    <n v="12"/>
    <n v="7"/>
    <n v="3"/>
    <x v="1"/>
    <s v="Check"/>
    <n v="17.774999999999999"/>
    <n v="17.091625448273223"/>
    <n v="17.774999999999999"/>
    <n v="17.774999999999999"/>
    <n v="17.774999999999999"/>
    <n v="17.774999999999999"/>
    <n v="17.091625448273223"/>
    <n v="27.25"/>
    <n v="27.25"/>
    <n v="27.25"/>
    <n v="27.25"/>
    <n v="27.25"/>
    <n v="27.25"/>
    <n v="25.383999850334501"/>
    <n v="41.740055859999998"/>
    <m/>
    <n v="41.740055859999998"/>
    <n v="43.994747689999997"/>
    <m/>
    <n v="40.255194136349999"/>
    <n v="38.5005646577427"/>
    <n v="30"/>
    <n v="30"/>
    <n v="30"/>
    <n v="30"/>
    <n v="30"/>
    <n v="30"/>
    <n v="30"/>
    <n v="4.6478425630000002"/>
    <m/>
    <m/>
    <n v="5.3829470370000001"/>
    <n v="4.6478425630000002"/>
    <m/>
    <n v="4.64784256327302"/>
    <n v="7.95"/>
    <n v="7.16"/>
    <n v="5.0199999999999996"/>
    <n v="112.563674542334"/>
    <n v="94.576649021165295"/>
    <n v="21.733333330000001"/>
    <n v="1.6"/>
    <n v="0"/>
    <n v="6"/>
    <n v="12.4"/>
    <m/>
    <n v="50"/>
    <m/>
    <n v="21.5"/>
    <m/>
    <m/>
    <m/>
    <m/>
    <n v="2"/>
    <n v="108"/>
    <m/>
    <m/>
    <n v="14.4"/>
    <n v="15.4"/>
    <n v="15"/>
    <m/>
    <n v="14.93333333"/>
    <m/>
    <n v="46.4"/>
    <n v="47.9"/>
    <n v="43.3"/>
    <m/>
    <n v="45.866666670000001"/>
    <n v="40.549999999999997"/>
    <m/>
    <n v="2"/>
    <n v="1.06"/>
    <n v="3"/>
    <n v="5.54"/>
    <n v="7"/>
    <n v="5.5"/>
    <n v="3"/>
    <s v="Aditya"/>
  </r>
  <r>
    <s v="L87"/>
    <n v="127"/>
    <n v="11"/>
    <n v="7"/>
    <n v="3"/>
    <x v="1"/>
    <s v="Line"/>
    <n v="17"/>
    <n v="15.87626796689432"/>
    <n v="17"/>
    <n v="17"/>
    <n v="17"/>
    <n v="17"/>
    <n v="15.87626796689432"/>
    <n v="27.042755339999999"/>
    <n v="27"/>
    <n v="27"/>
    <n v="27"/>
    <n v="27.042755339999999"/>
    <n v="27"/>
    <n v="27.1176378597211"/>
    <n v="41.148216009999999"/>
    <m/>
    <n v="41.148216009999999"/>
    <n v="44.256251290000002"/>
    <m/>
    <n v="40.49446993035"/>
    <n v="46.082399536130403"/>
    <n v="36.39925272"/>
    <n v="37"/>
    <n v="37"/>
    <n v="37"/>
    <n v="36.39925272"/>
    <n v="36.399252717391299"/>
    <n v="37"/>
    <n v="5.1711794539999998"/>
    <n v="5.2498285710000001"/>
    <n v="5.3028571429999998"/>
    <n v="5.3028571429999998"/>
    <n v="5.1711794539999998"/>
    <n v="5.1711794542536103"/>
    <n v="5.1711794542536103"/>
    <n v="8.24"/>
    <n v="4.5599999999999996"/>
    <n v="4.46"/>
    <n v="103.291928254412"/>
    <n v="75.768497874880694"/>
    <n v="15.3"/>
    <n v="1.7"/>
    <n v="11"/>
    <n v="5.5"/>
    <n v="10.9"/>
    <m/>
    <n v="67"/>
    <m/>
    <n v="21.5"/>
    <m/>
    <m/>
    <m/>
    <m/>
    <n v="6"/>
    <n v="97"/>
    <m/>
    <m/>
    <n v="13.4"/>
    <n v="13.8"/>
    <n v="12.6"/>
    <n v="13.6"/>
    <n v="13.35"/>
    <n v="25.1"/>
    <n v="56.7"/>
    <n v="46.1"/>
    <n v="51.8"/>
    <n v="48.3"/>
    <n v="50.725000000000001"/>
    <n v="35.066666669999996"/>
    <n v="0"/>
    <n v="1.5"/>
    <n v="4.24"/>
    <n v="6"/>
    <n v="5.54"/>
    <n v="7.5"/>
    <n v="7.5"/>
    <n v="2"/>
    <s v="MUNAL #1*2/4/HUW234+LR34/PRINIA//PBW343*2/..."/>
  </r>
  <r>
    <s v="L18"/>
    <n v="115"/>
    <n v="10"/>
    <n v="7"/>
    <n v="3"/>
    <x v="1"/>
    <s v="Line"/>
    <n v="14.2"/>
    <n v="13.255443749500026"/>
    <n v="14.2"/>
    <n v="14.2"/>
    <n v="14.2"/>
    <n v="14.2"/>
    <n v="13.255443749500026"/>
    <n v="27.042755339999999"/>
    <n v="27"/>
    <n v="27"/>
    <n v="27"/>
    <n v="27.042755339999999"/>
    <n v="27"/>
    <n v="26.5300993711685"/>
    <n v="33.750675110000003"/>
    <n v="34.442060089999998"/>
    <n v="33.750675110000003"/>
    <n v="37.124463519999999"/>
    <n v="33.750675109206099"/>
    <n v="33.859779615003049"/>
    <n v="37.743453570156902"/>
    <n v="36.39925272"/>
    <n v="37"/>
    <n v="37"/>
    <n v="37"/>
    <n v="36.39925272"/>
    <n v="36.399252717391299"/>
    <n v="37"/>
    <n v="4.9266977670000003"/>
    <n v="5.5062857139999997"/>
    <n v="5.5563428569999997"/>
    <n v="5.5563428569999997"/>
    <n v="4.9266977670000003"/>
    <n v="4.9266977669594203"/>
    <n v="4.9266977669594203"/>
    <n v="8.67"/>
    <n v="3.19"/>
    <n v="1.64"/>
    <n v="82.824343921314593"/>
    <n v="32.2555912152568"/>
    <n v="25.125"/>
    <n v="1.65"/>
    <n v="4"/>
    <n v="5"/>
    <n v="11.1"/>
    <m/>
    <n v="58"/>
    <m/>
    <n v="21.3"/>
    <m/>
    <m/>
    <m/>
    <m/>
    <n v="3"/>
    <n v="100"/>
    <n v="90"/>
    <m/>
    <n v="14.8"/>
    <n v="13.9"/>
    <n v="12.9"/>
    <n v="13.4"/>
    <n v="13.75"/>
    <m/>
    <n v="38.6"/>
    <n v="36.1"/>
    <n v="40.9"/>
    <n v="43.7"/>
    <n v="39.825000000000003"/>
    <n v="23.3"/>
    <n v="0.33333333333333298"/>
    <n v="5.5"/>
    <n v="6.35"/>
    <n v="5"/>
    <n v="3.46"/>
    <n v="9"/>
    <n v="8.5"/>
    <n v="2"/>
    <s v="SUP152/KENYA SUNBIRD"/>
  </r>
  <r>
    <n v="2"/>
    <n v="103"/>
    <n v="9"/>
    <n v="7"/>
    <n v="3"/>
    <x v="1"/>
    <s v="Check"/>
    <n v="16.45"/>
    <n v="15.477967890615488"/>
    <n v="16.45"/>
    <n v="16.45"/>
    <n v="16.45"/>
    <n v="16.45"/>
    <n v="15.477967890615488"/>
    <n v="27"/>
    <n v="24"/>
    <n v="24"/>
    <n v="24"/>
    <n v="27"/>
    <n v="24"/>
    <n v="24.890718401947201"/>
    <n v="43.672286620000001"/>
    <n v="38.672286620000001"/>
    <n v="43.672286620000001"/>
    <n v="41.306638569999997"/>
    <n v="43.672286617492098"/>
    <n v="40.733930454521044"/>
    <n v="42.285107803844603"/>
    <n v="29"/>
    <n v="26"/>
    <n v="26"/>
    <n v="26"/>
    <n v="29"/>
    <n v="29"/>
    <n v="26"/>
    <n v="5.3656933609999999"/>
    <n v="5.0947671229999996"/>
    <n v="5.2463561639999998"/>
    <n v="5.2463561639999998"/>
    <n v="5.3656933609999999"/>
    <n v="5.3656933614325801"/>
    <n v="5.3656933614325801"/>
    <n v="7.92"/>
    <n v="6.53"/>
    <n v="4.51"/>
    <n v="106.334769812535"/>
    <n v="85.793636737416506"/>
    <n v="23.324999999999999"/>
    <n v="1.575"/>
    <n v="2"/>
    <n v="8"/>
    <n v="10.8"/>
    <m/>
    <n v="61"/>
    <m/>
    <n v="21.3"/>
    <m/>
    <n v="10.9"/>
    <n v="80"/>
    <n v="26.1"/>
    <n v="1"/>
    <n v="91"/>
    <m/>
    <m/>
    <n v="14.8"/>
    <n v="14.7"/>
    <n v="14.6"/>
    <m/>
    <n v="14.7"/>
    <m/>
    <n v="35.4"/>
    <n v="46.4"/>
    <n v="47.9"/>
    <m/>
    <n v="43.233333330000001"/>
    <n v="38.1"/>
    <m/>
    <n v="3"/>
    <n v="2.12"/>
    <n v="3"/>
    <n v="5.54"/>
    <n v="6"/>
    <n v="7"/>
    <n v="2.5"/>
    <s v="Bhrikuti"/>
  </r>
  <r>
    <s v="L15"/>
    <n v="91"/>
    <n v="8"/>
    <n v="7"/>
    <n v="2"/>
    <x v="1"/>
    <s v="Line"/>
    <n v="15.975"/>
    <n v="14.742844377317439"/>
    <n v="15.975"/>
    <n v="15.975"/>
    <n v="15.975"/>
    <n v="15.975"/>
    <n v="14.742844377317439"/>
    <n v="25.790775929999999"/>
    <n v="25.75"/>
    <n v="25.75"/>
    <n v="25.75"/>
    <n v="25.790775929999999"/>
    <n v="25.75"/>
    <n v="24.571446042179101"/>
    <n v="37.870829899999997"/>
    <n v="38.646616539999997"/>
    <n v="37.870829899999997"/>
    <n v="42.40601504"/>
    <n v="37.870829901189701"/>
    <n v="38.336166831394848"/>
    <n v="37.661596618498898"/>
    <n v="34.431725540000002"/>
    <n v="35"/>
    <n v="35"/>
    <n v="35"/>
    <n v="34.431725540000002"/>
    <n v="34.431725543478201"/>
    <n v="35"/>
    <n v="4.3436043739999999"/>
    <n v="4.2671238100000002"/>
    <n v="4.3191619049999996"/>
    <n v="4.3191619049999996"/>
    <n v="4.3436043739999999"/>
    <n v="4.3436043737935996"/>
    <n v="4.3436043737935996"/>
    <n v="8.67"/>
    <n v="4.2300000000000004"/>
    <n v="3.97"/>
    <n v="90.260174724332202"/>
    <n v="60.035496225966"/>
    <n v="26.5"/>
    <n v="1.9"/>
    <n v="12"/>
    <n v="7"/>
    <n v="16"/>
    <n v="13.8"/>
    <n v="42"/>
    <n v="57"/>
    <n v="21.6"/>
    <n v="20.7"/>
    <m/>
    <m/>
    <m/>
    <n v="3"/>
    <n v="89"/>
    <m/>
    <m/>
    <n v="17.8"/>
    <n v="17.2"/>
    <n v="16.899999999999999"/>
    <n v="16.8"/>
    <n v="17.175000000000001"/>
    <m/>
    <n v="45"/>
    <n v="39.4"/>
    <n v="58"/>
    <n v="53"/>
    <n v="48.85"/>
    <n v="31.93333333"/>
    <n v="0.33333333333333298"/>
    <n v="3.5"/>
    <n v="5.29"/>
    <n v="6"/>
    <n v="5.54"/>
    <n v="8"/>
    <n v="6"/>
    <n v="3"/>
    <s v="FRANCOLIN #1*2/ND643/2*WBLL1"/>
  </r>
  <r>
    <s v="L72"/>
    <n v="79"/>
    <n v="7"/>
    <n v="7"/>
    <n v="2"/>
    <x v="1"/>
    <s v="Line"/>
    <m/>
    <n v="15.609939005052276"/>
    <n v="15.4"/>
    <m/>
    <m/>
    <n v="15.4"/>
    <n v="15.609939005052276"/>
    <m/>
    <n v="23.5"/>
    <n v="23.5"/>
    <m/>
    <m/>
    <s v=""/>
    <m/>
    <m/>
    <m/>
    <m/>
    <m/>
    <m/>
    <s v=""/>
    <m/>
    <m/>
    <n v="26"/>
    <n v="26"/>
    <m/>
    <m/>
    <n v="25.5778532608695"/>
    <n v="26"/>
    <m/>
    <m/>
    <m/>
    <m/>
    <m/>
    <m/>
    <m/>
    <n v="8.1300000000000008"/>
    <n v="5.26"/>
    <n v="4.8"/>
    <n v="96.345000803399998"/>
    <n v="77.782369769221503"/>
    <n v="21.166666670000001"/>
    <n v="1.733333333"/>
    <n v="2"/>
    <n v="5"/>
    <n v="12.5"/>
    <m/>
    <n v="49"/>
    <m/>
    <n v="21"/>
    <m/>
    <m/>
    <m/>
    <m/>
    <n v="1"/>
    <n v="108"/>
    <n v="100"/>
    <m/>
    <n v="18.3"/>
    <n v="17.399999999999999"/>
    <n v="16.8"/>
    <n v="15.8"/>
    <n v="17.074999999999999"/>
    <n v="26"/>
    <n v="48.6"/>
    <n v="46.3"/>
    <n v="43.1"/>
    <n v="39.4"/>
    <n v="44.35"/>
    <n v="39.133333329999999"/>
    <n v="0"/>
    <n v="6"/>
    <n v="4.24"/>
    <n v="3"/>
    <m/>
    <n v="9"/>
    <n v="5"/>
    <n v="3"/>
    <s v="TRCH/5/BAV92//IRENA/KAUZ/3/HUITES/4/DOLL"/>
  </r>
  <r>
    <n v="3"/>
    <n v="67"/>
    <n v="6"/>
    <n v="7"/>
    <n v="2"/>
    <x v="1"/>
    <s v="Check"/>
    <n v="18.774999999999999"/>
    <n v="19.232724787631167"/>
    <n v="18.774999999999999"/>
    <n v="18.774999999999999"/>
    <n v="18.774999999999999"/>
    <n v="18.774999999999999"/>
    <n v="19.232724787631167"/>
    <n v="28.75"/>
    <n v="30.75"/>
    <n v="30.75"/>
    <n v="30.75"/>
    <n v="28.75"/>
    <n v="30.75"/>
    <n v="31.924183250238901"/>
    <n v="42.757307169999997"/>
    <m/>
    <n v="42.757307169999997"/>
    <n v="43.789642319999999"/>
    <m/>
    <n v="40.0675227228"/>
    <n v="40.163990599115102"/>
    <n v="34"/>
    <n v="35"/>
    <n v="35"/>
    <n v="35"/>
    <n v="34"/>
    <n v="34"/>
    <n v="35"/>
    <n v="5.6124550800000002"/>
    <m/>
    <m/>
    <n v="4.9221714289999996"/>
    <n v="5.6124550800000002"/>
    <m/>
    <n v="5.6124550798819701"/>
    <n v="8.3800000000000008"/>
    <n v="7.16"/>
    <n v="6.81"/>
    <n v="117.07923277"/>
    <n v="79.178484926455297"/>
    <n v="21"/>
    <n v="1.5"/>
    <n v="18"/>
    <n v="6"/>
    <n v="12.8"/>
    <m/>
    <n v="62"/>
    <m/>
    <n v="20.9"/>
    <m/>
    <m/>
    <m/>
    <m/>
    <n v="1"/>
    <n v="103"/>
    <n v="109"/>
    <m/>
    <n v="18.7"/>
    <n v="17"/>
    <n v="17.2"/>
    <m/>
    <n v="17.633333329999999"/>
    <m/>
    <n v="44.3"/>
    <n v="45.5"/>
    <n v="42.6"/>
    <m/>
    <n v="44.133333329999999"/>
    <n v="38.75"/>
    <m/>
    <n v="5"/>
    <n v="1.06"/>
    <n v="3"/>
    <n v="8.31"/>
    <n v="8"/>
    <n v="7"/>
    <n v="3"/>
    <s v="Gautam"/>
  </r>
  <r>
    <n v="3"/>
    <n v="55"/>
    <n v="5"/>
    <n v="7"/>
    <n v="2"/>
    <x v="1"/>
    <s v="Check"/>
    <n v="17.975000000000001"/>
    <n v="18.969723579866951"/>
    <n v="17.975000000000001"/>
    <n v="17.975000000000001"/>
    <n v="17.975000000000001"/>
    <n v="17.975000000000001"/>
    <n v="18.969723579866951"/>
    <n v="29"/>
    <n v="30.5"/>
    <n v="30.5"/>
    <n v="30.5"/>
    <n v="29"/>
    <n v="30.5"/>
    <n v="30.697496937241201"/>
    <n v="44.880546080000002"/>
    <n v="44.880546080000002"/>
    <n v="44.880546080000002"/>
    <n v="49.14675768"/>
    <n v="44.880546075085299"/>
    <n v="44.924914676142649"/>
    <n v="47.5380851810351"/>
    <n v="29"/>
    <n v="34"/>
    <n v="34"/>
    <n v="34"/>
    <n v="29"/>
    <n v="29"/>
    <n v="34"/>
    <n v="5.9180454740000004"/>
    <n v="7.4934857140000002"/>
    <n v="7.5715428569999998"/>
    <n v="7.5715428569999998"/>
    <n v="5.9180454740000004"/>
    <n v="5.9180454737526302"/>
    <n v="5.9180454737526302"/>
    <n v="7.75"/>
    <n v="6.53"/>
    <n v="4.1900000000000004"/>
    <n v="109.237993446258"/>
    <n v="68.206622031744402"/>
    <n v="26.666666670000001"/>
    <n v="1.733333333"/>
    <n v="8"/>
    <n v="5"/>
    <n v="11.8"/>
    <m/>
    <n v="57"/>
    <m/>
    <n v="21.3"/>
    <m/>
    <m/>
    <m/>
    <m/>
    <n v="1"/>
    <n v="110"/>
    <m/>
    <m/>
    <n v="17.899999999999999"/>
    <n v="17.399999999999999"/>
    <n v="17.100000000000001"/>
    <m/>
    <n v="17.466666669999999"/>
    <m/>
    <n v="44.8"/>
    <n v="42.7"/>
    <n v="45.8"/>
    <m/>
    <n v="44.433333330000004"/>
    <n v="36.85"/>
    <m/>
    <n v="6"/>
    <n v="2.12"/>
    <n v="3"/>
    <n v="5.54"/>
    <n v="8"/>
    <n v="8"/>
    <n v="2.5"/>
    <s v="Gautam"/>
  </r>
  <r>
    <n v="4"/>
    <n v="43"/>
    <n v="4"/>
    <n v="7"/>
    <n v="1"/>
    <x v="1"/>
    <s v="Check"/>
    <n v="15.875"/>
    <n v="16.105481189690316"/>
    <n v="15.875"/>
    <n v="15.875"/>
    <n v="15.875"/>
    <n v="15.875"/>
    <n v="16.105481189690316"/>
    <n v="30.75"/>
    <n v="28.25"/>
    <n v="28.25"/>
    <n v="28.25"/>
    <n v="30.75"/>
    <n v="28.25"/>
    <n v="28.290340543738601"/>
    <n v="42.190919999999998"/>
    <n v="49.292929289999996"/>
    <n v="42.190919999999998"/>
    <n v="54.343434340000002"/>
    <n v="42.190919999999998"/>
    <n v="45.957581210550003"/>
    <n v="39.024661278769102"/>
    <n v="28"/>
    <n v="27"/>
    <n v="27"/>
    <n v="27"/>
    <n v="28"/>
    <n v="28"/>
    <n v="27"/>
    <n v="5.0634730939999999"/>
    <n v="5.283428571"/>
    <n v="5.36"/>
    <n v="5.36"/>
    <n v="5.0634730939999999"/>
    <n v="5.06347309371428"/>
    <n v="5.06347309371428"/>
    <n v="7.96"/>
    <n v="5.33"/>
    <n v="4.45"/>
    <n v="93.580358744563398"/>
    <n v="83.229290734018903"/>
    <n v="22.5"/>
    <n v="1.6"/>
    <n v="2"/>
    <n v="5"/>
    <n v="12.8"/>
    <m/>
    <n v="51"/>
    <m/>
    <n v="21.6"/>
    <m/>
    <m/>
    <m/>
    <m/>
    <n v="1"/>
    <n v="99"/>
    <m/>
    <m/>
    <n v="17.2"/>
    <n v="17.7"/>
    <n v="17.2"/>
    <m/>
    <n v="17.366666670000001"/>
    <m/>
    <n v="45.1"/>
    <n v="38.6"/>
    <n v="46.4"/>
    <m/>
    <n v="43.366666670000001"/>
    <n v="25.65"/>
    <m/>
    <n v="3"/>
    <n v="2.12"/>
    <n v="6"/>
    <n v="5.54"/>
    <n v="8.5"/>
    <n v="6.5"/>
    <n v="3"/>
    <s v="Tilottama"/>
  </r>
  <r>
    <n v="2"/>
    <n v="31"/>
    <n v="3"/>
    <n v="7"/>
    <n v="1"/>
    <x v="1"/>
    <s v="Check"/>
    <n v="17.149999999999999"/>
    <n v="18.299929204558939"/>
    <n v="17.149999999999999"/>
    <n v="17.149999999999999"/>
    <n v="17.149999999999999"/>
    <n v="17.149999999999999"/>
    <n v="18.299929204558939"/>
    <n v="28.75"/>
    <n v="28.75"/>
    <n v="28.75"/>
    <n v="28.75"/>
    <n v="28.75"/>
    <n v="28.75"/>
    <n v="28.133652898796999"/>
    <n v="40.457077589999997"/>
    <m/>
    <n v="40.457077589999997"/>
    <n v="43.79317717"/>
    <m/>
    <n v="40.070757110549998"/>
    <n v="42.596733858183697"/>
    <n v="34"/>
    <n v="34"/>
    <n v="34"/>
    <n v="34"/>
    <n v="34"/>
    <n v="34"/>
    <n v="34"/>
    <n v="5.2011000000000003"/>
    <m/>
    <m/>
    <n v="5.6908701590000002"/>
    <n v="5.2011000000000003"/>
    <n v="5.2011000000000003"/>
    <n v="5.2011000000000003"/>
    <n v="7.69"/>
    <n v="6.93"/>
    <n v="4.62"/>
    <n v="107.34876241356"/>
    <n v="88.824023937776502"/>
    <n v="26.024999999999999"/>
    <n v="1.925"/>
    <n v="2"/>
    <n v="3"/>
    <n v="10.199999999999999"/>
    <m/>
    <n v="77"/>
    <m/>
    <n v="22.4"/>
    <m/>
    <m/>
    <m/>
    <m/>
    <n v="0"/>
    <n v="96"/>
    <m/>
    <m/>
    <n v="16.600000000000001"/>
    <n v="17.399999999999999"/>
    <n v="16.8"/>
    <m/>
    <n v="16.93333333"/>
    <m/>
    <n v="45.2"/>
    <n v="42"/>
    <n v="37.9"/>
    <m/>
    <n v="41.7"/>
    <n v="36.85"/>
    <m/>
    <n v="4"/>
    <n v="2.12"/>
    <n v="2"/>
    <n v="5.54"/>
    <n v="7"/>
    <n v="6"/>
    <n v="3"/>
    <s v="Bhrikuti"/>
  </r>
  <r>
    <s v="L6"/>
    <n v="19"/>
    <n v="2"/>
    <n v="7"/>
    <n v="1"/>
    <x v="1"/>
    <s v="Line"/>
    <m/>
    <m/>
    <m/>
    <m/>
    <m/>
    <m/>
    <m/>
    <m/>
    <n v="31"/>
    <n v="31"/>
    <m/>
    <m/>
    <s v=""/>
    <m/>
    <m/>
    <m/>
    <m/>
    <m/>
    <m/>
    <s v=""/>
    <m/>
    <m/>
    <n v="25"/>
    <n v="25"/>
    <m/>
    <m/>
    <n v="24.594089673913"/>
    <n v="25"/>
    <m/>
    <m/>
    <m/>
    <m/>
    <m/>
    <m/>
    <m/>
    <n v="7.85"/>
    <n v="6.21"/>
    <n v="4.42"/>
    <n v="106.406558107245"/>
    <n v="71.682287236431193"/>
    <n v="26.233333330000001"/>
    <n v="1.733333333"/>
    <n v="7"/>
    <n v="2"/>
    <n v="10.1"/>
    <m/>
    <n v="69"/>
    <m/>
    <n v="23.1"/>
    <m/>
    <m/>
    <m/>
    <m/>
    <n v="2"/>
    <n v="108"/>
    <n v="106"/>
    <m/>
    <n v="16.7"/>
    <n v="16.3"/>
    <n v="16.8"/>
    <n v="16.7"/>
    <n v="16.625"/>
    <m/>
    <n v="45.6"/>
    <n v="45.5"/>
    <n v="42.8"/>
    <n v="42.1"/>
    <n v="44"/>
    <n v="22.666666670000001"/>
    <n v="0"/>
    <n v="8"/>
    <n v="2.65"/>
    <n v="3"/>
    <n v="6.23"/>
    <n v="9"/>
    <n v="6.5"/>
    <n v="2"/>
    <s v="SUP152/FRNCLN"/>
  </r>
  <r>
    <n v="1"/>
    <n v="7"/>
    <n v="1"/>
    <n v="7"/>
    <n v="1"/>
    <x v="1"/>
    <s v="Check"/>
    <n v="20.675000000000001"/>
    <n v="19.372507835960068"/>
    <n v="20.675000000000001"/>
    <n v="20.675000000000001"/>
    <n v="20.675000000000001"/>
    <n v="20.675000000000001"/>
    <n v="19.372507835960068"/>
    <n v="33"/>
    <n v="33"/>
    <n v="33"/>
    <n v="33"/>
    <n v="33"/>
    <n v="33"/>
    <n v="33.008468696480598"/>
    <n v="41.694915250000001"/>
    <n v="41.694915250000001"/>
    <n v="41.694915250000001"/>
    <n v="45.932203389999998"/>
    <n v="41.694915254237202"/>
    <n v="41.8614406780436"/>
    <n v="42.515348800066597"/>
    <n v="24"/>
    <n v="22"/>
    <n v="22"/>
    <n v="22"/>
    <n v="24"/>
    <n v="24"/>
    <n v="22"/>
    <n v="4.6602915249999999"/>
    <n v="4.9176000000000002"/>
    <n v="4.9956571429999999"/>
    <n v="4.9956571429999999"/>
    <n v="4.6602915249999999"/>
    <n v="4.6602915254237196"/>
    <n v="4.6602915254237196"/>
    <n v="7.69"/>
    <n v="6.76"/>
    <n v="4.79"/>
    <n v="112.160984815378"/>
    <n v="75.965849655330203"/>
    <n v="19.966666669999999"/>
    <n v="1.5"/>
    <n v="18"/>
    <n v="2"/>
    <n v="8.5"/>
    <n v="8.8000000000000007"/>
    <m/>
    <n v="59"/>
    <n v="22.8"/>
    <n v="22.4"/>
    <n v="13.6"/>
    <n v="105"/>
    <n v="25.6"/>
    <n v="0"/>
    <n v="107"/>
    <m/>
    <m/>
    <n v="15.3"/>
    <n v="16.100000000000001"/>
    <n v="16"/>
    <m/>
    <n v="15.8"/>
    <n v="26"/>
    <n v="45.6"/>
    <n v="43.4"/>
    <n v="44.2"/>
    <m/>
    <n v="44.4"/>
    <n v="36.700000000000003"/>
    <m/>
    <n v="6.5"/>
    <n v="1.06"/>
    <n v="4"/>
    <n v="6.23"/>
    <n v="8"/>
    <n v="8"/>
    <n v="2"/>
    <s v="Aditya"/>
  </r>
  <r>
    <s v="L45"/>
    <n v="6"/>
    <n v="1"/>
    <n v="6"/>
    <n v="1"/>
    <x v="2"/>
    <s v="Line"/>
    <m/>
    <n v="17.132433736867284"/>
    <n v="18.524999999999999"/>
    <m/>
    <m/>
    <n v="18.524999999999999"/>
    <n v="17.132433736867284"/>
    <m/>
    <n v="27.25"/>
    <n v="27.25"/>
    <m/>
    <m/>
    <s v=""/>
    <m/>
    <m/>
    <m/>
    <m/>
    <m/>
    <m/>
    <s v=""/>
    <m/>
    <m/>
    <n v="35"/>
    <n v="35"/>
    <m/>
    <m/>
    <n v="34.431725543478201"/>
    <n v="35"/>
    <m/>
    <m/>
    <m/>
    <m/>
    <m/>
    <m/>
    <m/>
    <n v="8.6300000000000008"/>
    <n v="5.46"/>
    <n v="5.12"/>
    <n v="103.572661205701"/>
    <n v="78.426512647512695"/>
    <n v="19.8"/>
    <n v="1.433333333"/>
    <n v="6"/>
    <n v="3"/>
    <n v="9.6999999999999993"/>
    <m/>
    <n v="69"/>
    <m/>
    <n v="21.9"/>
    <m/>
    <n v="13.6"/>
    <n v="129"/>
    <n v="25.6"/>
    <n v="0"/>
    <n v="93"/>
    <n v="101"/>
    <m/>
    <n v="16.2"/>
    <n v="15.2"/>
    <n v="15.5"/>
    <n v="14.5"/>
    <n v="15.35"/>
    <m/>
    <n v="42.6"/>
    <n v="38.799999999999997"/>
    <n v="42.1"/>
    <n v="43.2"/>
    <n v="41.674999999999997"/>
    <n v="38.333333330000002"/>
    <n v="0"/>
    <n v="3.5"/>
    <n v="4.24"/>
    <n v="5"/>
    <n v="7.62"/>
    <n v="9"/>
    <n v="7"/>
    <n v="2.5"/>
    <s v="FRNCLN*2/BECARD"/>
  </r>
  <r>
    <n v="2"/>
    <n v="18"/>
    <n v="2"/>
    <n v="6"/>
    <n v="1"/>
    <x v="2"/>
    <s v="Check"/>
    <n v="16.720833330000001"/>
    <n v="16.234501999103561"/>
    <m/>
    <n v="16.720833330000001"/>
    <n v="16.555"/>
    <m/>
    <n v="16.234501999103561"/>
    <n v="29.26121668"/>
    <m/>
    <m/>
    <n v="25.875"/>
    <n v="29.26121668"/>
    <n v="25.875"/>
    <n v="26.386756628095601"/>
    <n v="42.175405980000001"/>
    <m/>
    <n v="42.175405980000001"/>
    <n v="44.293852399999999"/>
    <m/>
    <n v="40.528874946000002"/>
    <n v="41.191836733985397"/>
    <n v="27"/>
    <n v="27"/>
    <n v="27"/>
    <n v="27"/>
    <n v="27"/>
    <n v="27"/>
    <n v="27"/>
    <n v="4.88"/>
    <m/>
    <m/>
    <n v="3.9760266670000002"/>
    <n v="4.88"/>
    <n v="4.88"/>
    <n v="4.88"/>
    <n v="8.5299999999999994"/>
    <n v="5.73"/>
    <n v="4.95"/>
    <n v="96.006685058039295"/>
    <n v="87.072420794198194"/>
    <n v="20.133333329999999"/>
    <n v="1.7"/>
    <n v="3"/>
    <n v="5"/>
    <n v="11.4"/>
    <m/>
    <n v="49"/>
    <m/>
    <n v="22.1"/>
    <m/>
    <m/>
    <m/>
    <m/>
    <n v="1"/>
    <n v="102"/>
    <m/>
    <m/>
    <n v="15.4"/>
    <n v="15.8"/>
    <n v="15.8"/>
    <m/>
    <n v="15.66666667"/>
    <m/>
    <n v="38.700000000000003"/>
    <n v="38.9"/>
    <n v="44"/>
    <m/>
    <n v="40.533333329999998"/>
    <n v="38.85"/>
    <m/>
    <n v="2"/>
    <n v="2.12"/>
    <n v="5"/>
    <n v="7.62"/>
    <n v="7.5"/>
    <n v="7"/>
    <n v="3"/>
    <s v="Bhrikuti"/>
  </r>
  <r>
    <s v="L8"/>
    <n v="30"/>
    <n v="3"/>
    <n v="6"/>
    <n v="1"/>
    <x v="2"/>
    <s v="Line"/>
    <n v="15.9"/>
    <n v="16.295651472942001"/>
    <n v="15.9"/>
    <n v="15.9"/>
    <m/>
    <n v="15.899999999999901"/>
    <n v="16.295651472942001"/>
    <n v="22.03483769"/>
    <n v="22"/>
    <n v="22"/>
    <m/>
    <n v="22.03483769"/>
    <n v="22.03483769"/>
    <n v="21.551131401937401"/>
    <n v="44.755682"/>
    <m/>
    <n v="44.755682"/>
    <m/>
    <m/>
    <s v=""/>
    <m/>
    <n v="27.545380430000002"/>
    <n v="28"/>
    <n v="28"/>
    <m/>
    <n v="27.545380430000002"/>
    <n v="27.545380434782601"/>
    <n v="28"/>
    <n v="5.35"/>
    <m/>
    <m/>
    <m/>
    <n v="5.35"/>
    <n v="5.35"/>
    <n v="5.25"/>
    <n v="4.67"/>
    <n v="2"/>
    <n v="0.8"/>
    <n v="62.147110008220899"/>
    <n v="10.856013000000001"/>
    <n v="18.524999999999999"/>
    <n v="1.7749999999999999"/>
    <n v="17"/>
    <n v="6"/>
    <n v="12.7"/>
    <n v="16"/>
    <n v="48"/>
    <n v="66"/>
    <n v="22.1"/>
    <n v="22.1"/>
    <m/>
    <m/>
    <m/>
    <n v="4"/>
    <n v="100"/>
    <n v="97"/>
    <m/>
    <n v="16.7"/>
    <n v="14.8"/>
    <n v="17.2"/>
    <n v="16.399999999999999"/>
    <n v="16.274999999999999"/>
    <m/>
    <n v="43.4"/>
    <n v="30.3"/>
    <n v="36.799999999999997"/>
    <n v="48"/>
    <n v="39.625"/>
    <n v="29.733333330000001"/>
    <n v="4.3333333333333304"/>
    <n v="7"/>
    <n v="9"/>
    <n v="4"/>
    <n v="0.69"/>
    <n v="9"/>
    <n v="8.5"/>
    <n v="2.5"/>
    <s v="PRL/ 2*PASTOR/4/CHOIX/STAR/3/HE1/3*CNO79//..."/>
  </r>
  <r>
    <n v="1"/>
    <n v="42"/>
    <n v="4"/>
    <n v="6"/>
    <n v="1"/>
    <x v="2"/>
    <s v="Check"/>
    <n v="16.364583329999999"/>
    <n v="16.643042068034202"/>
    <m/>
    <n v="16.364583329999999"/>
    <n v="16.594999999999999"/>
    <m/>
    <n v="16.643042068034202"/>
    <n v="27.659920159999999"/>
    <m/>
    <m/>
    <n v="27.225000000000001"/>
    <n v="27.659920159999999"/>
    <n v="27.225000000000001"/>
    <n v="28.101023202395201"/>
    <n v="43.241483950000003"/>
    <m/>
    <n v="43.241483950000003"/>
    <n v="49.625697389999999"/>
    <m/>
    <n v="45.407513111850001"/>
    <n v="41.493072190815198"/>
    <n v="27"/>
    <n v="27"/>
    <n v="27"/>
    <n v="27"/>
    <n v="27"/>
    <n v="27"/>
    <n v="27"/>
    <n v="4.5182426649999998"/>
    <m/>
    <m/>
    <n v="4.5420262329999996"/>
    <n v="4.5182426649999998"/>
    <m/>
    <n v="4.5182426654192698"/>
    <n v="7.96"/>
    <n v="6.05"/>
    <n v="5.32"/>
    <n v="98.967201594200006"/>
    <n v="91.662028524468397"/>
    <n v="25.7"/>
    <n v="2.125"/>
    <n v="24"/>
    <n v="6"/>
    <n v="14.1"/>
    <m/>
    <n v="77"/>
    <m/>
    <n v="21.9"/>
    <m/>
    <m/>
    <m/>
    <m/>
    <n v="1"/>
    <n v="120"/>
    <m/>
    <m/>
    <n v="17.2"/>
    <n v="18.2"/>
    <n v="17.5"/>
    <m/>
    <n v="17.633333329999999"/>
    <m/>
    <n v="44.5"/>
    <n v="46.1"/>
    <n v="52"/>
    <m/>
    <n v="47.533333329999998"/>
    <n v="37"/>
    <m/>
    <n v="2.5"/>
    <n v="1.59"/>
    <n v="5"/>
    <n v="6.23"/>
    <n v="7.5"/>
    <n v="7"/>
    <n v="3"/>
    <s v="Aditya"/>
  </r>
  <r>
    <s v="L65"/>
    <n v="54"/>
    <n v="5"/>
    <n v="6"/>
    <n v="2"/>
    <x v="2"/>
    <s v="Line"/>
    <n v="15.525"/>
    <n v="14.930685764475596"/>
    <n v="15.525"/>
    <n v="15.525"/>
    <n v="15.525"/>
    <n v="15.524999999999901"/>
    <n v="14.930685764475596"/>
    <n v="25.289984159999999"/>
    <n v="25.25"/>
    <n v="25.25"/>
    <n v="25.25"/>
    <n v="25.289984159999999"/>
    <n v="25.25"/>
    <n v="25.6907899319209"/>
    <n v="40.049155419999998"/>
    <n v="40.869565219999998"/>
    <n v="40.049155419999998"/>
    <n v="43.975155280000003"/>
    <n v="40.049155424181599"/>
    <n v="40.143211252690804"/>
    <n v="39.838024703220697"/>
    <n v="30.496671200000002"/>
    <n v="31"/>
    <n v="31"/>
    <n v="31"/>
    <n v="30.496671200000002"/>
    <n v="30.496671195652102"/>
    <n v="31"/>
    <n v="4.9436942119999996"/>
    <n v="5.8566857140000002"/>
    <n v="5.9067428570000002"/>
    <n v="5.9067428570000002"/>
    <n v="4.9436942119999996"/>
    <n v="4.9436942117204996"/>
    <n v="4.9436942117204996"/>
    <n v="8.34"/>
    <n v="3.94"/>
    <n v="4.08"/>
    <n v="96.918619005760505"/>
    <n v="47.402544318152401"/>
    <n v="23.533333330000001"/>
    <n v="1.8333333329999999"/>
    <n v="8"/>
    <n v="5"/>
    <n v="10.199999999999999"/>
    <m/>
    <n v="52"/>
    <m/>
    <n v="21.4"/>
    <m/>
    <m/>
    <m/>
    <m/>
    <n v="2"/>
    <n v="115"/>
    <n v="116"/>
    <m/>
    <n v="16.5"/>
    <n v="17.2"/>
    <n v="17.399999999999999"/>
    <n v="16.899999999999999"/>
    <n v="17"/>
    <n v="26"/>
    <n v="32.200000000000003"/>
    <n v="37.6"/>
    <n v="39.5"/>
    <n v="36.200000000000003"/>
    <n v="36.375"/>
    <n v="27.033333330000001"/>
    <n v="0"/>
    <n v="3"/>
    <n v="4.76"/>
    <n v="6"/>
    <n v="5.54"/>
    <n v="9"/>
    <n v="6.5"/>
    <n v="3"/>
    <s v="DOY1/AE.SQUARROSA (447)/3/KA/NAC//TRCH/4/..."/>
  </r>
  <r>
    <n v="2"/>
    <n v="66"/>
    <n v="6"/>
    <n v="6"/>
    <n v="2"/>
    <x v="2"/>
    <s v="Check"/>
    <n v="16.475000000000001"/>
    <n v="16.2006689277625"/>
    <m/>
    <n v="16.475000000000001"/>
    <n v="15.977499999999999"/>
    <m/>
    <n v="16.2006689277625"/>
    <n v="25.054565849999999"/>
    <m/>
    <m/>
    <n v="25.7"/>
    <n v="25.054565849999999"/>
    <n v="25.7"/>
    <n v="25.690696159110999"/>
    <n v="39.900831060000002"/>
    <m/>
    <n v="39.900831060000002"/>
    <n v="45.970878849999998"/>
    <m/>
    <n v="42.063354147749997"/>
    <n v="39.184954317660498"/>
    <n v="36"/>
    <n v="38"/>
    <n v="38"/>
    <n v="38"/>
    <n v="36"/>
    <n v="36"/>
    <n v="38"/>
    <n v="5.1963260619999998"/>
    <m/>
    <m/>
    <n v="4.5348495240000002"/>
    <n v="5.1963260619999998"/>
    <m/>
    <n v="5.1963260618325"/>
    <n v="7.75"/>
    <n v="7.56"/>
    <n v="4.82"/>
    <n v="110.19273699"/>
    <n v="68.463515405741404"/>
    <n v="26.033333330000001"/>
    <n v="1.7"/>
    <n v="2"/>
    <n v="7"/>
    <n v="11.4"/>
    <m/>
    <n v="64"/>
    <m/>
    <n v="21.5"/>
    <m/>
    <m/>
    <m/>
    <m/>
    <n v="2"/>
    <n v="99"/>
    <m/>
    <m/>
    <n v="19.7"/>
    <n v="14.7"/>
    <n v="15.7"/>
    <m/>
    <n v="16.7"/>
    <m/>
    <n v="41.6"/>
    <n v="37"/>
    <n v="43.2"/>
    <m/>
    <n v="40.6"/>
    <n v="25.35"/>
    <m/>
    <n v="3.5"/>
    <n v="1.06"/>
    <n v="2"/>
    <n v="5.54"/>
    <n v="9"/>
    <n v="9"/>
    <n v="3.5"/>
    <s v="Bhrikuti"/>
  </r>
  <r>
    <n v="4"/>
    <n v="78"/>
    <n v="7"/>
    <n v="6"/>
    <n v="2"/>
    <x v="2"/>
    <s v="Check"/>
    <n v="17.018750000000001"/>
    <n v="17.518308608048709"/>
    <m/>
    <n v="17.018750000000001"/>
    <n v="16.377500000000001"/>
    <m/>
    <n v="17.518308608048709"/>
    <n v="27.035382030000001"/>
    <m/>
    <m/>
    <n v="25.5"/>
    <n v="27.035382030000001"/>
    <n v="25.5"/>
    <n v="25.088371585644101"/>
    <n v="39.838624029999998"/>
    <m/>
    <n v="39.838624029999998"/>
    <n v="48.13252121"/>
    <m/>
    <n v="44.04125690715"/>
    <n v="44.0919255443305"/>
    <n v="33"/>
    <n v="33"/>
    <n v="33"/>
    <n v="33"/>
    <n v="33"/>
    <n v="33"/>
    <n v="33"/>
    <n v="5.0920869570000002"/>
    <m/>
    <m/>
    <n v="4.5412190480000003"/>
    <n v="5.0920869570000002"/>
    <m/>
    <n v="5.0920869567724996"/>
    <n v="7.81"/>
    <n v="5.73"/>
    <n v="4.13"/>
    <n v="103.95855240500001"/>
    <n v="60.475115385151703"/>
    <n v="22.5"/>
    <n v="1.6"/>
    <n v="2"/>
    <n v="6"/>
    <n v="11.7"/>
    <m/>
    <n v="60"/>
    <m/>
    <n v="22"/>
    <m/>
    <m/>
    <m/>
    <m/>
    <n v="2"/>
    <n v="102"/>
    <m/>
    <m/>
    <n v="21.8"/>
    <n v="19.2"/>
    <n v="21.8"/>
    <m/>
    <n v="20.93333333"/>
    <n v="27"/>
    <n v="45.4"/>
    <n v="40.5"/>
    <n v="51"/>
    <m/>
    <n v="45.633333329999999"/>
    <n v="32.75"/>
    <m/>
    <n v="1.5"/>
    <n v="2.12"/>
    <n v="5"/>
    <n v="4.8499999999999996"/>
    <n v="6.5"/>
    <n v="6"/>
    <n v="2.5"/>
    <s v="Tilottama"/>
  </r>
  <r>
    <n v="3"/>
    <n v="90"/>
    <n v="8"/>
    <n v="6"/>
    <n v="2"/>
    <x v="2"/>
    <s v="Check"/>
    <n v="17.985416669999999"/>
    <n v="18.92689194656554"/>
    <m/>
    <n v="17.985416669999999"/>
    <n v="16.795000000000002"/>
    <m/>
    <n v="18.92689194656554"/>
    <n v="28.5"/>
    <m/>
    <m/>
    <n v="25.9"/>
    <n v="28.5"/>
    <n v="25.9"/>
    <n v="26.353885481550002"/>
    <n v="44.337085350000002"/>
    <m/>
    <n v="44.337085350000002"/>
    <n v="44.092583789999999"/>
    <m/>
    <n v="40.34471416785"/>
    <n v="39.662839092914098"/>
    <n v="31"/>
    <n v="33"/>
    <n v="33"/>
    <n v="33"/>
    <n v="31"/>
    <n v="31"/>
    <n v="33"/>
    <n v="5.3974227560000001"/>
    <m/>
    <m/>
    <n v="4.3881375890000003"/>
    <n v="5.3974227560000001"/>
    <m/>
    <n v="5.39742275552174"/>
    <n v="7.52"/>
    <n v="6.88"/>
    <n v="3.39"/>
    <n v="112.539089381731"/>
    <n v="68.304028725441299"/>
    <n v="31.5"/>
    <n v="1.8333333329999999"/>
    <n v="3"/>
    <n v="6"/>
    <n v="8.1"/>
    <m/>
    <m/>
    <m/>
    <n v="22.4"/>
    <m/>
    <m/>
    <m/>
    <m/>
    <n v="2"/>
    <n v="112"/>
    <m/>
    <m/>
    <n v="21.5"/>
    <n v="21.6"/>
    <n v="21.2"/>
    <m/>
    <n v="21.43333333"/>
    <m/>
    <n v="43.6"/>
    <n v="43.9"/>
    <n v="46.1"/>
    <m/>
    <n v="44.533333329999998"/>
    <n v="41.233333330000001"/>
    <m/>
    <n v="1"/>
    <n v="0.53"/>
    <n v="2"/>
    <n v="3.46"/>
    <n v="9"/>
    <n v="6.5"/>
    <n v="3"/>
    <s v="Gautam"/>
  </r>
  <r>
    <s v="L103"/>
    <n v="102"/>
    <n v="9"/>
    <n v="6"/>
    <n v="3"/>
    <x v="2"/>
    <s v="Line"/>
    <m/>
    <n v="15.020522610740034"/>
    <n v="14.5"/>
    <m/>
    <m/>
    <n v="14.5"/>
    <n v="15.020522610740034"/>
    <m/>
    <n v="23.75"/>
    <n v="23.75"/>
    <m/>
    <m/>
    <s v=""/>
    <m/>
    <m/>
    <m/>
    <m/>
    <m/>
    <m/>
    <s v=""/>
    <m/>
    <m/>
    <n v="47"/>
    <n v="47"/>
    <m/>
    <m/>
    <n v="46.236888586956503"/>
    <n v="47"/>
    <m/>
    <m/>
    <m/>
    <m/>
    <m/>
    <m/>
    <m/>
    <n v="7.73"/>
    <n v="5.81"/>
    <n v="3.98"/>
    <n v="99.608609091999995"/>
    <n v="55.471827294245799"/>
    <n v="27.1"/>
    <n v="1.733333333"/>
    <n v="4"/>
    <n v="5"/>
    <n v="11"/>
    <n v="14.5"/>
    <n v="53"/>
    <n v="59"/>
    <n v="21.9"/>
    <n v="21.8"/>
    <m/>
    <m/>
    <m/>
    <n v="2"/>
    <n v="101"/>
    <m/>
    <m/>
    <n v="14"/>
    <n v="13.8"/>
    <n v="12.9"/>
    <n v="12.8"/>
    <n v="13.375"/>
    <m/>
    <n v="42.1"/>
    <n v="42.7"/>
    <n v="41.7"/>
    <m/>
    <n v="42.166666669999998"/>
    <n v="43"/>
    <n v="0"/>
    <n v="2.5"/>
    <n v="2.65"/>
    <n v="4"/>
    <n v="4.8499999999999996"/>
    <n v="8"/>
    <n v="6.5"/>
    <n v="2"/>
    <s v="PREMIO/BAVIS"/>
  </r>
  <r>
    <n v="2"/>
    <n v="114"/>
    <n v="10"/>
    <n v="6"/>
    <n v="3"/>
    <x v="2"/>
    <s v="Check"/>
    <n v="16.710416670000001"/>
    <n v="15.716532998693159"/>
    <m/>
    <n v="16.710416670000001"/>
    <n v="16.71"/>
    <m/>
    <n v="15.716532998693159"/>
    <n v="27.087704540000001"/>
    <m/>
    <m/>
    <n v="27.8"/>
    <n v="27.087704540000001"/>
    <n v="27.8"/>
    <n v="28.348257064821802"/>
    <n v="40.897322780000003"/>
    <m/>
    <n v="40.897322780000003"/>
    <n v="45.398437029999997"/>
    <m/>
    <n v="41.539569882449996"/>
    <n v="45.6034722142075"/>
    <n v="38"/>
    <n v="38"/>
    <n v="38"/>
    <n v="38"/>
    <n v="38"/>
    <n v="38"/>
    <n v="38"/>
    <n v="5.7550482399999998"/>
    <m/>
    <m/>
    <n v="5.113834432"/>
    <n v="5.7550482399999998"/>
    <m/>
    <n v="5.7550482397476301"/>
    <n v="8.2799999999999994"/>
    <n v="7.25"/>
    <n v="6.72"/>
    <n v="124.255428911761"/>
    <n v="103.758534970466"/>
    <n v="25.875"/>
    <n v="1.45"/>
    <n v="3"/>
    <n v="5"/>
    <n v="12.1"/>
    <m/>
    <n v="65"/>
    <m/>
    <n v="22.2"/>
    <m/>
    <m/>
    <m/>
    <m/>
    <n v="1"/>
    <n v="102"/>
    <n v="107"/>
    <m/>
    <n v="13.3"/>
    <n v="14.2"/>
    <n v="13.9"/>
    <m/>
    <n v="13.8"/>
    <m/>
    <n v="48.8"/>
    <n v="42.1"/>
    <n v="46"/>
    <n v="43"/>
    <n v="44.975000000000001"/>
    <n v="36.166666669999998"/>
    <m/>
    <n v="3.5"/>
    <n v="1.59"/>
    <n v="2"/>
    <n v="7.62"/>
    <n v="6"/>
    <n v="6"/>
    <n v="2.5"/>
    <s v="Bhrikuti"/>
  </r>
  <r>
    <s v="L69"/>
    <n v="126"/>
    <n v="11"/>
    <n v="6"/>
    <n v="3"/>
    <x v="2"/>
    <s v="Line"/>
    <m/>
    <n v="17.359966126877747"/>
    <n v="17.2"/>
    <m/>
    <m/>
    <n v="17.2"/>
    <n v="17.359966126877747"/>
    <m/>
    <n v="26.5"/>
    <n v="26.5"/>
    <m/>
    <m/>
    <s v=""/>
    <m/>
    <m/>
    <m/>
    <m/>
    <m/>
    <m/>
    <s v=""/>
    <m/>
    <m/>
    <n v="33"/>
    <n v="33"/>
    <m/>
    <m/>
    <n v="32.464198369565203"/>
    <n v="33"/>
    <m/>
    <m/>
    <m/>
    <m/>
    <m/>
    <m/>
    <m/>
    <n v="7.95"/>
    <n v="4.54"/>
    <n v="3.79"/>
    <n v="98.472310237759999"/>
    <n v="61.011208127099302"/>
    <n v="23.024999999999999"/>
    <n v="1.65"/>
    <n v="2"/>
    <n v="6"/>
    <n v="12.3"/>
    <m/>
    <n v="71"/>
    <m/>
    <n v="22.4"/>
    <m/>
    <m/>
    <m/>
    <m/>
    <n v="2"/>
    <n v="100"/>
    <n v="99"/>
    <m/>
    <n v="13.8"/>
    <n v="13.4"/>
    <n v="11.5"/>
    <n v="12.1"/>
    <n v="12.7"/>
    <m/>
    <n v="39.799999999999997"/>
    <n v="43.7"/>
    <n v="48.6"/>
    <n v="48"/>
    <n v="45.024999999999999"/>
    <n v="32.966666670000002"/>
    <n v="0"/>
    <n v="2"/>
    <n v="4.76"/>
    <n v="4"/>
    <n v="4.8499999999999996"/>
    <n v="8.5"/>
    <n v="8"/>
    <n v="2"/>
    <s v="MILAN//PRL/2*PASTOR/4/CROC_1/AE.SQUARROSA (2..."/>
  </r>
  <r>
    <n v="3"/>
    <n v="138"/>
    <n v="12"/>
    <n v="6"/>
    <n v="3"/>
    <x v="2"/>
    <s v="Check"/>
    <n v="18.210416670000001"/>
    <n v="17.360154656629597"/>
    <m/>
    <n v="18.210416670000001"/>
    <n v="16.385000000000002"/>
    <m/>
    <n v="17.360154656629597"/>
    <n v="29.67032858"/>
    <m/>
    <m/>
    <n v="26.324999999999999"/>
    <n v="29.67032858"/>
    <n v="26.324999999999999"/>
    <n v="27.212936308766"/>
    <n v="44.182159429999999"/>
    <m/>
    <n v="44.182159429999999"/>
    <n v="46.091255019999998"/>
    <m/>
    <n v="42.173498343299997"/>
    <n v="47.812636938838502"/>
    <n v="19"/>
    <n v="19"/>
    <n v="19"/>
    <n v="19"/>
    <n v="19"/>
    <n v="19"/>
    <n v="19"/>
    <n v="3.9214540320000002"/>
    <m/>
    <m/>
    <n v="4.0683457689999996"/>
    <n v="3.9214540320000002"/>
    <m/>
    <n v="3.921454031738"/>
    <n v="7.74"/>
    <n v="7.46"/>
    <n v="4.62"/>
    <n v="110.238594846"/>
    <n v="93.660823910076601"/>
    <n v="23.5"/>
    <n v="1.6666666670000001"/>
    <n v="2"/>
    <n v="6"/>
    <n v="10.8"/>
    <m/>
    <n v="57"/>
    <m/>
    <n v="24"/>
    <m/>
    <m/>
    <m/>
    <m/>
    <n v="1"/>
    <n v="105"/>
    <m/>
    <m/>
    <n v="13.7"/>
    <n v="14.6"/>
    <n v="14.1"/>
    <m/>
    <n v="14.133333329999999"/>
    <m/>
    <n v="37.700000000000003"/>
    <n v="48.6"/>
    <n v="48.1"/>
    <m/>
    <n v="44.8"/>
    <n v="42.3"/>
    <m/>
    <n v="1.5"/>
    <n v="1.06"/>
    <n v="1"/>
    <n v="4.8499999999999996"/>
    <n v="7"/>
    <n v="6.5"/>
    <n v="2.5"/>
    <s v="Gautam"/>
  </r>
  <r>
    <n v="3"/>
    <n v="150"/>
    <n v="13"/>
    <n v="6"/>
    <n v="4"/>
    <x v="2"/>
    <s v="Check"/>
    <n v="17.306249999999999"/>
    <n v="16.497552213881892"/>
    <m/>
    <n v="17.306249999999999"/>
    <n v="17.035"/>
    <m/>
    <n v="16.497552213881892"/>
    <n v="29.924320399999999"/>
    <m/>
    <m/>
    <n v="26.475000000000001"/>
    <n v="29.924320399999999"/>
    <n v="26.475000000000001"/>
    <n v="26.379711646444399"/>
    <n v="45.270759409999997"/>
    <m/>
    <n v="45.270759409999997"/>
    <n v="47.301219920000001"/>
    <m/>
    <n v="43.280616226799999"/>
    <n v="42.879347764878297"/>
    <n v="18"/>
    <n v="18"/>
    <n v="18"/>
    <n v="18"/>
    <n v="18"/>
    <n v="18"/>
    <n v="18"/>
    <n v="4.2060170159999997"/>
    <m/>
    <m/>
    <n v="4.2694983149999999"/>
    <n v="4.2060170159999997"/>
    <m/>
    <n v="4.2060170160214501"/>
    <n v="8.16"/>
    <n v="7.16"/>
    <n v="5.57"/>
    <n v="111.78749558299999"/>
    <n v="104.334083654803"/>
    <n v="26.033333330000001"/>
    <n v="1.733333333"/>
    <n v="3"/>
    <n v="7"/>
    <n v="10.199999999999999"/>
    <m/>
    <n v="42"/>
    <m/>
    <n v="24.2"/>
    <m/>
    <n v="11.5"/>
    <n v="105"/>
    <n v="26"/>
    <n v="1"/>
    <n v="106"/>
    <m/>
    <m/>
    <n v="14.4"/>
    <n v="13.4"/>
    <n v="13.8"/>
    <m/>
    <n v="13.866666670000001"/>
    <m/>
    <n v="47.3"/>
    <n v="47.4"/>
    <n v="46"/>
    <m/>
    <n v="46.9"/>
    <n v="37"/>
    <n v="0"/>
    <n v="2.5"/>
    <n v="1.06"/>
    <n v="3"/>
    <n v="6.23"/>
    <n v="3"/>
    <n v="5"/>
    <n v="2"/>
    <s v="Gautam"/>
  </r>
  <r>
    <s v="L48"/>
    <n v="162"/>
    <n v="14"/>
    <n v="6"/>
    <n v="4"/>
    <x v="2"/>
    <s v="Line"/>
    <m/>
    <n v="14.278102843246975"/>
    <n v="16.899999999999999"/>
    <m/>
    <m/>
    <n v="16.899999999999999"/>
    <n v="14.278102843246975"/>
    <m/>
    <n v="25"/>
    <n v="25"/>
    <m/>
    <m/>
    <s v=""/>
    <m/>
    <m/>
    <m/>
    <m/>
    <m/>
    <m/>
    <s v=""/>
    <m/>
    <m/>
    <n v="27"/>
    <n v="27"/>
    <m/>
    <m/>
    <n v="26.561616847825999"/>
    <n v="27"/>
    <m/>
    <m/>
    <m/>
    <m/>
    <m/>
    <m/>
    <m/>
    <n v="8.1300000000000008"/>
    <n v="5.17"/>
    <n v="4.59"/>
    <n v="97.667959551590201"/>
    <n v="74.977955789782897"/>
    <n v="20.766666669999999"/>
    <n v="1.5"/>
    <n v="5"/>
    <n v="6"/>
    <n v="13"/>
    <m/>
    <n v="48"/>
    <m/>
    <n v="24.1"/>
    <m/>
    <m/>
    <m/>
    <m/>
    <n v="2"/>
    <n v="107"/>
    <n v="108"/>
    <m/>
    <n v="12"/>
    <n v="14"/>
    <n v="14.3"/>
    <n v="13.2"/>
    <n v="13.375"/>
    <m/>
    <n v="52"/>
    <n v="39"/>
    <n v="46"/>
    <n v="46.7"/>
    <n v="45.924999999999997"/>
    <n v="39.866666670000001"/>
    <n v="0"/>
    <n v="2"/>
    <n v="3.71"/>
    <n v="4"/>
    <n v="5.54"/>
    <n v="8"/>
    <n v="6"/>
    <n v="2"/>
    <s v="CHIBIA//PRLII/CM65531/3/MISR 2*2/4/..."/>
  </r>
  <r>
    <n v="4"/>
    <n v="174"/>
    <n v="15"/>
    <n v="6"/>
    <n v="4"/>
    <x v="2"/>
    <s v="Check"/>
    <n v="16.487500000000001"/>
    <n v="15.668977777259864"/>
    <m/>
    <n v="16.487500000000001"/>
    <n v="17.047499999999999"/>
    <m/>
    <n v="15.668977777259864"/>
    <n v="28.615284379999999"/>
    <m/>
    <m/>
    <n v="25.75"/>
    <n v="28.615284379999999"/>
    <n v="25.75"/>
    <n v="25.914029326890301"/>
    <n v="39.747162590000002"/>
    <m/>
    <n v="39.747162590000002"/>
    <n v="46.35408589"/>
    <m/>
    <n v="42.413988589350005"/>
    <n v="40.449981017536601"/>
    <n v="34"/>
    <n v="34"/>
    <n v="34"/>
    <n v="34"/>
    <n v="34"/>
    <n v="34"/>
    <n v="34"/>
    <n v="5.5951763960000003"/>
    <m/>
    <m/>
    <n v="4.5905421249999998"/>
    <n v="5.5951763960000003"/>
    <m/>
    <n v="5.59517639571499"/>
    <n v="7.57"/>
    <n v="7.33"/>
    <n v="4.1500000000000004"/>
    <n v="113.167108716378"/>
    <n v="84.013991082438906"/>
    <n v="24.1"/>
    <n v="1.4666666669999999"/>
    <n v="4"/>
    <n v="8"/>
    <n v="10.9"/>
    <m/>
    <n v="53"/>
    <m/>
    <n v="23.8"/>
    <m/>
    <m/>
    <m/>
    <m/>
    <n v="1"/>
    <n v="99"/>
    <m/>
    <m/>
    <n v="13.4"/>
    <n v="13.9"/>
    <n v="12.9"/>
    <m/>
    <n v="13.4"/>
    <n v="25"/>
    <n v="45.5"/>
    <n v="46.8"/>
    <n v="52.9"/>
    <m/>
    <n v="48.4"/>
    <n v="26.25"/>
    <m/>
    <n v="3.5"/>
    <n v="2.12"/>
    <n v="1"/>
    <n v="4.8499999999999996"/>
    <n v="8"/>
    <n v="6"/>
    <n v="2"/>
    <s v="Tilottama"/>
  </r>
  <r>
    <n v="4"/>
    <n v="186"/>
    <n v="16"/>
    <n v="6"/>
    <n v="4"/>
    <x v="2"/>
    <s v="Check"/>
    <n v="16.43333333"/>
    <n v="15.956427588538137"/>
    <m/>
    <n v="16.43333333"/>
    <n v="16.752500000000001"/>
    <m/>
    <n v="15.956427588538137"/>
    <n v="26.75"/>
    <m/>
    <m/>
    <n v="25.675000000000001"/>
    <n v="26.75"/>
    <n v="25.675000000000001"/>
    <n v="26.941463631895399"/>
    <n v="38.5762"/>
    <m/>
    <n v="38.5762"/>
    <n v="45.705406629999999"/>
    <m/>
    <n v="41.820447066450001"/>
    <n v="42.127147794964301"/>
    <n v="32"/>
    <n v="32"/>
    <n v="32"/>
    <n v="32"/>
    <n v="32"/>
    <n v="32"/>
    <n v="32"/>
    <n v="4.6482709419999999"/>
    <m/>
    <m/>
    <n v="4.3449506229999999"/>
    <n v="4.6482709419999999"/>
    <m/>
    <n v="4.6482709420539097"/>
    <n v="7.97"/>
    <n v="7.56"/>
    <n v="5.33"/>
    <n v="102.232244866988"/>
    <n v="92.4606351003154"/>
    <n v="21.675000000000001"/>
    <n v="1.575"/>
    <n v="10"/>
    <n v="7"/>
    <n v="8.6999999999999993"/>
    <m/>
    <n v="72"/>
    <m/>
    <n v="23.5"/>
    <m/>
    <n v="10.7"/>
    <n v="84"/>
    <n v="26"/>
    <n v="2"/>
    <n v="100"/>
    <m/>
    <m/>
    <n v="14"/>
    <n v="14.2"/>
    <n v="13.1"/>
    <m/>
    <n v="13.766666669999999"/>
    <m/>
    <n v="47.4"/>
    <n v="46.1"/>
    <n v="40.200000000000003"/>
    <m/>
    <n v="44.566666669999996"/>
    <n v="31.15"/>
    <m/>
    <n v="4.5"/>
    <n v="1.06"/>
    <n v="2"/>
    <n v="6.23"/>
    <n v="7"/>
    <n v="6.5"/>
    <n v="3"/>
    <s v="Tilottama"/>
  </r>
  <r>
    <s v="L70"/>
    <n v="198"/>
    <n v="17"/>
    <n v="6"/>
    <n v="5"/>
    <x v="2"/>
    <s v="Line"/>
    <n v="15.85"/>
    <n v="15.783899899106068"/>
    <n v="15.85"/>
    <n v="15.85"/>
    <n v="15.85"/>
    <n v="15.85"/>
    <n v="15.783899899106068"/>
    <n v="24.038004749999999"/>
    <n v="24"/>
    <n v="24"/>
    <n v="24"/>
    <n v="24.038004749999999"/>
    <n v="24"/>
    <n v="23.6784494904173"/>
    <n v="44.609503420000003"/>
    <m/>
    <n v="44.609503420000003"/>
    <n v="45.752071819999998"/>
    <m/>
    <n v="41.8631457153"/>
    <n v="44.612215793518601"/>
    <n v="27.545380430000002"/>
    <n v="28"/>
    <n v="28"/>
    <n v="28"/>
    <n v="27.545380430000002"/>
    <n v="27.545380434782601"/>
    <n v="28"/>
    <n v="5.0745913319999998"/>
    <n v="5.1517714290000001"/>
    <n v="5.2038095240000004"/>
    <n v="5.2038095240000004"/>
    <n v="5.0745913319999998"/>
    <n v="5.0745913322632301"/>
    <n v="5.0745913322632301"/>
    <n v="8.56"/>
    <n v="5.51"/>
    <n v="5.0999999999999996"/>
    <n v="107.834949150398"/>
    <n v="64.830973294807094"/>
    <n v="20.93333333"/>
    <n v="1.6"/>
    <n v="5"/>
    <n v="5"/>
    <n v="12"/>
    <m/>
    <n v="50"/>
    <m/>
    <n v="23.3"/>
    <m/>
    <m/>
    <m/>
    <m/>
    <n v="1"/>
    <n v="97"/>
    <n v="106"/>
    <m/>
    <n v="13.7"/>
    <n v="14.4"/>
    <n v="11.5"/>
    <n v="11.8"/>
    <n v="12.85"/>
    <m/>
    <n v="45"/>
    <n v="41.5"/>
    <n v="46.1"/>
    <n v="45"/>
    <n v="44.4"/>
    <n v="39.033333329999998"/>
    <n v="0"/>
    <n v="2.5"/>
    <n v="5.82"/>
    <n v="5"/>
    <n v="7.62"/>
    <n v="8"/>
    <n v="6"/>
    <n v="2.5"/>
    <s v="TRCH/SRTU//KACHU/3/KINGBIRD #1"/>
  </r>
  <r>
    <s v="L19"/>
    <n v="210"/>
    <n v="18"/>
    <n v="6"/>
    <n v="5"/>
    <x v="2"/>
    <s v="Line"/>
    <n v="14.85"/>
    <n v="14.178913074584342"/>
    <n v="14.85"/>
    <n v="14.85"/>
    <n v="14.85"/>
    <n v="14.85"/>
    <n v="14.178913074584342"/>
    <n v="30.798693589999999"/>
    <n v="30.75"/>
    <n v="30.75"/>
    <n v="30.75"/>
    <n v="30.798693589999999"/>
    <n v="30.75"/>
    <n v="30.9232067286339"/>
    <n v="37.178423430000002"/>
    <n v="37.940026080000003"/>
    <n v="37.178423430000002"/>
    <n v="41.199478489999997"/>
    <n v="37.178423431169698"/>
    <n v="37.43797312475985"/>
    <n v="31.988578190010902"/>
    <n v="34.431725540000002"/>
    <n v="35"/>
    <n v="35"/>
    <n v="35"/>
    <n v="34.431725540000002"/>
    <n v="34.431725543478201"/>
    <n v="35"/>
    <n v="5.3402932449999998"/>
    <n v="5.5062857139999997"/>
    <n v="5.5563428569999997"/>
    <n v="5.5563428569999997"/>
    <n v="5.3402932449999998"/>
    <n v="5.3402932450536102"/>
    <n v="5.2402932450536097"/>
    <n v="8"/>
    <n v="3.83"/>
    <n v="2.2599999999999998"/>
    <n v="88.732319641931397"/>
    <n v="32.1078920384725"/>
    <n v="26.024999999999999"/>
    <n v="1.55"/>
    <n v="6"/>
    <n v="4"/>
    <n v="9.5"/>
    <m/>
    <n v="59"/>
    <m/>
    <n v="23.2"/>
    <m/>
    <m/>
    <m/>
    <m/>
    <n v="4"/>
    <n v="97"/>
    <n v="96"/>
    <m/>
    <n v="12.6"/>
    <n v="14"/>
    <n v="13.3"/>
    <n v="13.2"/>
    <n v="13.275"/>
    <m/>
    <n v="45"/>
    <n v="41.3"/>
    <n v="39.799999999999997"/>
    <n v="42.7"/>
    <n v="42.2"/>
    <n v="39.25"/>
    <n v="0"/>
    <n v="2.5"/>
    <n v="5.29"/>
    <n v="5"/>
    <n v="3.46"/>
    <n v="9"/>
    <n v="7.5"/>
    <n v="3.5"/>
    <s v="SUP152/KENYA SUNBIRD"/>
  </r>
  <r>
    <n v="1"/>
    <n v="222"/>
    <n v="19"/>
    <n v="6"/>
    <n v="5"/>
    <x v="2"/>
    <s v="Check"/>
    <n v="17.289583329999999"/>
    <n v="16.042789454055296"/>
    <m/>
    <n v="17.289583329999999"/>
    <n v="17.237500000000001"/>
    <m/>
    <n v="16.042789454055296"/>
    <n v="29.424594880000001"/>
    <m/>
    <m/>
    <n v="26.25"/>
    <n v="29.424594880000001"/>
    <n v="26.25"/>
    <n v="25.550760609784199"/>
    <n v="41.328366529999997"/>
    <m/>
    <n v="41.328366529999997"/>
    <n v="43.080967510000001"/>
    <m/>
    <n v="39.419085271650005"/>
    <n v="34.992553901538599"/>
    <n v="30"/>
    <n v="30"/>
    <n v="30"/>
    <n v="30"/>
    <n v="30"/>
    <n v="30"/>
    <n v="30"/>
    <n v="4.6626133520000002"/>
    <m/>
    <m/>
    <n v="4.4524376620000004"/>
    <n v="4.6626133520000002"/>
    <m/>
    <n v="4.6626133518666704"/>
    <n v="7.5"/>
    <n v="6.28"/>
    <n v="4.0199999999999996"/>
    <n v="100.205201125562"/>
    <n v="59.135695102066997"/>
    <n v="21"/>
    <n v="1.5"/>
    <n v="11"/>
    <n v="5"/>
    <n v="11.8"/>
    <m/>
    <n v="73"/>
    <m/>
    <n v="22.7"/>
    <m/>
    <n v="13.4"/>
    <n v="104"/>
    <n v="26"/>
    <n v="2"/>
    <n v="112"/>
    <m/>
    <m/>
    <n v="11.4"/>
    <n v="12.8"/>
    <n v="14.4"/>
    <m/>
    <n v="12.866666670000001"/>
    <m/>
    <n v="46.1"/>
    <n v="41.2"/>
    <n v="44.6"/>
    <m/>
    <n v="43.966666670000002"/>
    <n v="59"/>
    <m/>
    <n v="3"/>
    <n v="0.53"/>
    <n v="1"/>
    <n v="3.46"/>
    <n v="6.5"/>
    <n v="5"/>
    <n v="2.5"/>
    <s v="Aditya"/>
  </r>
  <r>
    <n v="4"/>
    <n v="234"/>
    <n v="20"/>
    <n v="6"/>
    <n v="5"/>
    <x v="2"/>
    <s v="Check"/>
    <n v="17.729166670000001"/>
    <n v="17.60375814323297"/>
    <m/>
    <n v="17.729166670000001"/>
    <n v="16.737500000000001"/>
    <m/>
    <n v="17.60375814323297"/>
    <n v="29.086995250000001"/>
    <m/>
    <m/>
    <n v="26.9"/>
    <n v="29.086995250000001"/>
    <n v="26.9"/>
    <n v="26.903675018638701"/>
    <n v="38.832095469999999"/>
    <m/>
    <n v="38.832095469999999"/>
    <n v="46.122039659999999"/>
    <m/>
    <n v="42.2016662889"/>
    <n v="40.381276538214102"/>
    <n v="37"/>
    <n v="37"/>
    <n v="37"/>
    <n v="37"/>
    <n v="37"/>
    <n v="37"/>
    <n v="37"/>
    <n v="5.337484312"/>
    <m/>
    <m/>
    <n v="4.3773676190000002"/>
    <n v="5.337484312"/>
    <m/>
    <n v="5.3374843120847402"/>
    <n v="8.31"/>
    <n v="6.61"/>
    <n v="5.71"/>
    <n v="107.270859474334"/>
    <n v="83.497846642986403"/>
    <n v="15.2"/>
    <n v="1.375"/>
    <n v="7"/>
    <n v="3"/>
    <n v="9.6999999999999993"/>
    <n v="12"/>
    <n v="48"/>
    <n v="43"/>
    <n v="23.1"/>
    <n v="24.5"/>
    <m/>
    <m/>
    <m/>
    <n v="1"/>
    <n v="97"/>
    <m/>
    <m/>
    <n v="12.1"/>
    <n v="13.6"/>
    <n v="14"/>
    <m/>
    <n v="13.233333330000001"/>
    <m/>
    <n v="44"/>
    <n v="44.2"/>
    <n v="42.7"/>
    <m/>
    <n v="43.633333329999999"/>
    <n v="53.6"/>
    <m/>
    <n v="1"/>
    <n v="2.65"/>
    <n v="2"/>
    <n v="6.23"/>
    <n v="7"/>
    <n v="6"/>
    <n v="3"/>
    <s v="Tilottama"/>
  </r>
  <r>
    <s v="L36"/>
    <n v="233"/>
    <n v="20"/>
    <n v="5"/>
    <n v="5"/>
    <x v="2"/>
    <s v="Line"/>
    <n v="14.574999999999999"/>
    <n v="14.320497510011995"/>
    <n v="14.574999999999999"/>
    <n v="14.574999999999999"/>
    <n v="14.574999999999999"/>
    <n v="14.574999999999999"/>
    <n v="14.320497510011995"/>
    <n v="23.036421220000001"/>
    <n v="23"/>
    <n v="23"/>
    <n v="23"/>
    <n v="23.036421220000001"/>
    <n v="23"/>
    <n v="22.348823347776801"/>
    <n v="42.826401820000001"/>
    <n v="43.703703699999998"/>
    <n v="42.826401820000001"/>
    <n v="47.407407409999998"/>
    <n v="42.8264018208152"/>
    <n v="43.102089800482602"/>
    <n v="40.580114997056697"/>
    <n v="27.545380430000002"/>
    <n v="28"/>
    <n v="28"/>
    <n v="28"/>
    <n v="27.545380430000002"/>
    <n v="27.545380434782601"/>
    <n v="28"/>
    <n v="3.998995388"/>
    <n v="4.441142857"/>
    <n v="4.4921904760000002"/>
    <n v="4.4921904760000002"/>
    <n v="3.998995388"/>
    <n v="3.99899538829558"/>
    <n v="3.99899538829558"/>
    <n v="7.69"/>
    <n v="3.51"/>
    <n v="1.38"/>
    <n v="81.3812712611617"/>
    <n v="35.507997345823398"/>
    <n v="17"/>
    <n v="1.5"/>
    <n v="7"/>
    <n v="3"/>
    <n v="9.6"/>
    <m/>
    <n v="49"/>
    <m/>
    <n v="22.4"/>
    <m/>
    <m/>
    <m/>
    <m/>
    <n v="3"/>
    <n v="96"/>
    <n v="95"/>
    <m/>
    <n v="13.6"/>
    <n v="13.4"/>
    <n v="12.4"/>
    <n v="13.7"/>
    <n v="13.275"/>
    <m/>
    <n v="42.4"/>
    <n v="37.299999999999997"/>
    <n v="50.2"/>
    <n v="42.1"/>
    <n v="43"/>
    <n v="26.3"/>
    <n v="0"/>
    <n v="3.5"/>
    <n v="5.82"/>
    <n v="5"/>
    <n v="2.77"/>
    <n v="8.5"/>
    <n v="6.5"/>
    <n v="2.5"/>
    <s v="SERI.1B*2/3/KAUZ*2/BOW//KUZ/4/CIRCUS/5/..."/>
  </r>
  <r>
    <s v="L90"/>
    <n v="221"/>
    <n v="19"/>
    <n v="5"/>
    <n v="5"/>
    <x v="2"/>
    <s v="Line"/>
    <n v="16.49583333"/>
    <n v="16.17410970992605"/>
    <m/>
    <n v="16.49583333"/>
    <n v="16.577500000000001"/>
    <m/>
    <n v="16.17410970992605"/>
    <n v="22.509358349999999"/>
    <m/>
    <m/>
    <n v="28.75"/>
    <n v="22.509358349999999"/>
    <n v="28.75"/>
    <n v="27.972287119994601"/>
    <n v="37.365604820000001"/>
    <n v="38.131041889999999"/>
    <n v="37.365604820000001"/>
    <n v="40.816326529999998"/>
    <n v="37.365604821907603"/>
    <n v="37.3562717984288"/>
    <n v="38.202586275418298"/>
    <n v="40.334307070000001"/>
    <n v="41"/>
    <n v="41"/>
    <n v="41"/>
    <n v="40.334307070000001"/>
    <n v="40.334307065217303"/>
    <n v="41"/>
    <n v="4.4082308540000001"/>
    <n v="4.4752761899999998"/>
    <n v="4.5273142860000002"/>
    <n v="4.5273142860000002"/>
    <n v="4.4082308540000001"/>
    <n v="4.4082308542892799"/>
    <n v="4.4082308542892799"/>
    <n v="8.3800000000000008"/>
    <n v="4.3600000000000003"/>
    <n v="4.3099999999999996"/>
    <n v="96.004970418508407"/>
    <n v="56.781181921140302"/>
    <n v="24.5"/>
    <n v="1.825"/>
    <n v="15"/>
    <n v="2"/>
    <n v="10.8"/>
    <m/>
    <n v="61"/>
    <m/>
    <n v="22.3"/>
    <m/>
    <m/>
    <m/>
    <m/>
    <n v="3"/>
    <n v="102"/>
    <n v="108"/>
    <m/>
    <n v="12.4"/>
    <n v="15.1"/>
    <n v="13.7"/>
    <n v="13.5"/>
    <n v="13.675000000000001"/>
    <m/>
    <n v="45.5"/>
    <n v="48.1"/>
    <n v="47"/>
    <n v="52"/>
    <n v="48.15"/>
    <n v="43.233333330000001"/>
    <n v="0"/>
    <n v="6"/>
    <n v="4.24"/>
    <n v="6"/>
    <n v="6.23"/>
    <n v="8"/>
    <n v="6"/>
    <n v="2"/>
    <s v="BECARD*2/PFUNYE #1"/>
  </r>
  <r>
    <n v="4"/>
    <n v="209"/>
    <n v="18"/>
    <n v="5"/>
    <n v="5"/>
    <x v="2"/>
    <s v="Check"/>
    <n v="16.529166669999999"/>
    <n v="16.309615265127398"/>
    <m/>
    <n v="16.529166669999999"/>
    <n v="15.952500000000001"/>
    <m/>
    <n v="16.309615265127398"/>
    <n v="27.889251779999999"/>
    <m/>
    <m/>
    <n v="28.4"/>
    <n v="27.889251779999999"/>
    <n v="28.4"/>
    <n v="27.619381265424899"/>
    <n v="37.867567379999997"/>
    <m/>
    <n v="37.867567379999997"/>
    <n v="48.512008889999997"/>
    <m/>
    <n v="44.388488134349998"/>
    <n v="38.057006729137903"/>
    <n v="34"/>
    <n v="34"/>
    <n v="34"/>
    <n v="34"/>
    <n v="34"/>
    <n v="34"/>
    <n v="34"/>
    <n v="5.0588081650000003"/>
    <m/>
    <m/>
    <n v="5.409678242"/>
    <n v="5.0588081650000003"/>
    <m/>
    <n v="5.0588081651275898"/>
    <n v="7.77"/>
    <n v="6.21"/>
    <n v="4.55"/>
    <n v="103.690543053547"/>
    <n v="71.194256185755606"/>
    <n v="26.5"/>
    <n v="1.6"/>
    <n v="5"/>
    <n v="4"/>
    <n v="11.1"/>
    <m/>
    <n v="54"/>
    <m/>
    <n v="21.9"/>
    <m/>
    <m/>
    <m/>
    <m/>
    <n v="1"/>
    <n v="104"/>
    <m/>
    <m/>
    <n v="14.1"/>
    <n v="13.2"/>
    <n v="13.2"/>
    <m/>
    <n v="13.5"/>
    <m/>
    <n v="42.8"/>
    <n v="41.9"/>
    <n v="41.3"/>
    <m/>
    <n v="42"/>
    <n v="28.9"/>
    <m/>
    <n v="3.5"/>
    <n v="2.65"/>
    <n v="3"/>
    <n v="5.54"/>
    <n v="8"/>
    <n v="7"/>
    <n v="3"/>
    <s v="Tilottama"/>
  </r>
  <r>
    <n v="3"/>
    <n v="197"/>
    <n v="17"/>
    <n v="5"/>
    <n v="5"/>
    <x v="2"/>
    <s v="Check"/>
    <n v="17.55833333"/>
    <n v="18.179897340714614"/>
    <m/>
    <n v="17.55833333"/>
    <n v="15.577500000000001"/>
    <m/>
    <n v="18.179897340714614"/>
    <n v="27.99249472"/>
    <m/>
    <m/>
    <n v="28.725000000000001"/>
    <n v="27.99249472"/>
    <n v="28.725000000000001"/>
    <n v="29.4658923429784"/>
    <n v="42.181996069999997"/>
    <m/>
    <n v="42.181996069999997"/>
    <n v="48.851301720000002"/>
    <m/>
    <n v="44.6989410738"/>
    <n v="43.654705699460997"/>
    <n v="28"/>
    <n v="28"/>
    <n v="28"/>
    <n v="28"/>
    <n v="28"/>
    <n v="28"/>
    <n v="28"/>
    <n v="4.7462483229999997"/>
    <m/>
    <m/>
    <n v="4.7124105490000003"/>
    <n v="4.7462483229999997"/>
    <m/>
    <n v="4.7462483231616499"/>
    <n v="7.78"/>
    <n v="7.56"/>
    <n v="5.19"/>
    <n v="106.573543183952"/>
    <n v="92.403746412828596"/>
    <n v="26.233333330000001"/>
    <n v="1.733333333"/>
    <n v="10"/>
    <n v="5"/>
    <n v="11"/>
    <m/>
    <n v="56"/>
    <m/>
    <n v="22.4"/>
    <m/>
    <n v="13.9"/>
    <n v="89"/>
    <n v="26"/>
    <n v="1"/>
    <n v="106"/>
    <m/>
    <m/>
    <n v="12.6"/>
    <n v="13.7"/>
    <n v="15.6"/>
    <m/>
    <n v="13.96666667"/>
    <n v="25"/>
    <n v="39"/>
    <n v="44.3"/>
    <n v="42.7"/>
    <m/>
    <n v="42"/>
    <n v="34.799999999999997"/>
    <n v="0"/>
    <n v="1.5"/>
    <n v="1.06"/>
    <n v="2"/>
    <n v="5.54"/>
    <n v="6.5"/>
    <n v="5"/>
    <n v="2.5"/>
    <s v="Gautam"/>
  </r>
  <r>
    <s v="L52"/>
    <n v="185"/>
    <n v="16"/>
    <n v="5"/>
    <n v="4"/>
    <x v="2"/>
    <s v="Line"/>
    <n v="14"/>
    <n v="12.332657259653979"/>
    <n v="14"/>
    <n v="14"/>
    <n v="14"/>
    <n v="14"/>
    <n v="12.332657259653979"/>
    <n v="23.78760887"/>
    <n v="23.75"/>
    <n v="23.75"/>
    <n v="23.75"/>
    <n v="23.78760887"/>
    <n v="23.75"/>
    <n v="23.4399295463936"/>
    <n v="41.306303800000002"/>
    <n v="42.152466369999999"/>
    <n v="41.306303800000002"/>
    <n v="45.889387139999997"/>
    <n v="41.306303800725402"/>
    <n v="41.647546516912698"/>
    <n v="42.4155853221962"/>
    <n v="29.512907609999999"/>
    <n v="30"/>
    <n v="30"/>
    <n v="30"/>
    <n v="29.512907609999999"/>
    <n v="29.512907608695599"/>
    <n v="30"/>
    <n v="4.573099493"/>
    <n v="5.36"/>
    <n v="5.4110476189999996"/>
    <n v="5.4110476189999996"/>
    <n v="4.573099493"/>
    <n v="4.57309949347672"/>
    <n v="4.57309949347672"/>
    <n v="8.42"/>
    <n v="4.43"/>
    <n v="3.96"/>
    <n v="89.913883571"/>
    <n v="53.008493943202097"/>
    <n v="16.850000000000001"/>
    <n v="1.45"/>
    <n v="14"/>
    <n v="4"/>
    <n v="9.4"/>
    <n v="12"/>
    <n v="67"/>
    <n v="60"/>
    <n v="23.2"/>
    <n v="22.3"/>
    <n v="9.5"/>
    <n v="104"/>
    <n v="25.6"/>
    <n v="7"/>
    <n v="103"/>
    <n v="102"/>
    <m/>
    <n v="13.5"/>
    <n v="12.1"/>
    <n v="13.7"/>
    <n v="13.7"/>
    <n v="13.25"/>
    <m/>
    <n v="45.4"/>
    <n v="38.299999999999997"/>
    <n v="41.6"/>
    <n v="44.9"/>
    <n v="42.55"/>
    <n v="36.133333329999999"/>
    <n v="0"/>
    <n v="4"/>
    <n v="5.29"/>
    <n v="6"/>
    <n v="5.54"/>
    <n v="8.5"/>
    <n v="6"/>
    <n v="3"/>
    <s v="MUNAL #1/5/2*PRL/2*PASTOR/4/CHOIX/STAR/3/..."/>
  </r>
  <r>
    <s v="L14"/>
    <n v="173"/>
    <n v="15"/>
    <n v="5"/>
    <n v="4"/>
    <x v="2"/>
    <s v="Line"/>
    <n v="17.475000000000001"/>
    <n v="15.925594716633457"/>
    <n v="17.475000000000001"/>
    <n v="17.475000000000001"/>
    <n v="17.475000000000001"/>
    <n v="17.475000000000001"/>
    <n v="15.925594716633457"/>
    <n v="27.793942990000001"/>
    <n v="27.75"/>
    <n v="27.75"/>
    <n v="27.75"/>
    <n v="27.793942990000001"/>
    <n v="27.75"/>
    <n v="26.939096022599401"/>
    <n v="38.885958070000001"/>
    <n v="39.682539679999998"/>
    <n v="38.885958070000001"/>
    <n v="41.887125220000001"/>
    <n v="38.885958069747403"/>
    <n v="38.606338823023705"/>
    <n v="33.787635677045301"/>
    <n v="38.366779889999997"/>
    <n v="39"/>
    <n v="39"/>
    <n v="39"/>
    <n v="38.366779889999997"/>
    <n v="38.366779891304297"/>
    <n v="39"/>
    <n v="4.3483494069999997"/>
    <n v="4.4710952380000002"/>
    <n v="4.6556798940000004"/>
    <n v="4.6556798940000004"/>
    <n v="4.3483494069999997"/>
    <n v="4.3483494065003496"/>
    <n v="4.3483494065003496"/>
    <n v="8.6"/>
    <n v="5.77"/>
    <n v="5.51"/>
    <n v="107.15746460370001"/>
    <n v="72.102241654763702"/>
    <n v="26.9"/>
    <n v="1.625"/>
    <n v="12"/>
    <n v="5"/>
    <n v="12.1"/>
    <m/>
    <n v="51"/>
    <m/>
    <n v="22.1"/>
    <m/>
    <m/>
    <m/>
    <m/>
    <n v="1"/>
    <n v="102"/>
    <m/>
    <m/>
    <n v="13"/>
    <n v="14.4"/>
    <n v="14.5"/>
    <n v="13.8"/>
    <n v="13.925000000000001"/>
    <m/>
    <n v="38"/>
    <n v="42.6"/>
    <n v="42"/>
    <n v="40"/>
    <n v="40.65"/>
    <n v="40.933333330000004"/>
    <n v="0.4"/>
    <n v="4"/>
    <n v="3.71"/>
    <n v="5"/>
    <n v="7.62"/>
    <n v="8.5"/>
    <n v="6.5"/>
    <n v="2.5"/>
    <s v="PASTOR/3/VORONA/CN079//KAUZ/4/MILAN/OTUS//.."/>
  </r>
  <r>
    <n v="2"/>
    <n v="161"/>
    <n v="14"/>
    <n v="5"/>
    <n v="4"/>
    <x v="2"/>
    <s v="Check"/>
    <n v="17.056249999999999"/>
    <n v="17.138732855878789"/>
    <m/>
    <n v="17.056249999999999"/>
    <n v="16.64"/>
    <m/>
    <n v="17.138732855878789"/>
    <n v="28.653652019999999"/>
    <m/>
    <m/>
    <n v="25.8"/>
    <n v="28.653652019999999"/>
    <n v="25.8"/>
    <n v="25.764364991748899"/>
    <n v="42.550725759999999"/>
    <m/>
    <n v="42.550725759999999"/>
    <n v="46.478612750000003"/>
    <m/>
    <n v="42.527930666250008"/>
    <n v="48.047581290628003"/>
    <n v="27"/>
    <n v="27"/>
    <n v="27"/>
    <n v="27"/>
    <n v="27"/>
    <n v="27"/>
    <n v="27"/>
    <n v="4.756676014"/>
    <m/>
    <m/>
    <n v="4.6798801470000004"/>
    <n v="4.756676014"/>
    <m/>
    <n v="4.7566760136437596"/>
    <n v="8.26"/>
    <n v="7.88"/>
    <n v="6.94"/>
    <n v="112.59498464799999"/>
    <n v="102.95300178268"/>
    <n v="27.266666669999999"/>
    <n v="1.9666666669999999"/>
    <n v="6"/>
    <n v="7"/>
    <n v="14.1"/>
    <m/>
    <n v="53"/>
    <m/>
    <n v="22.9"/>
    <m/>
    <m/>
    <m/>
    <m/>
    <n v="1"/>
    <n v="96"/>
    <m/>
    <m/>
    <n v="14.1"/>
    <n v="14.2"/>
    <n v="14.1"/>
    <m/>
    <n v="14.133333329999999"/>
    <m/>
    <n v="45.3"/>
    <n v="40.200000000000003"/>
    <n v="46.4"/>
    <m/>
    <n v="43.966666670000002"/>
    <n v="38.35"/>
    <n v="0"/>
    <n v="1.5"/>
    <n v="0.53"/>
    <n v="2"/>
    <n v="7.62"/>
    <n v="4"/>
    <n v="5"/>
    <n v="2"/>
    <s v="Bhrikuti"/>
  </r>
  <r>
    <n v="2"/>
    <n v="149"/>
    <n v="13"/>
    <n v="5"/>
    <n v="4"/>
    <x v="2"/>
    <s v="Check"/>
    <n v="17.104166670000001"/>
    <n v="18.058743718917007"/>
    <m/>
    <n v="17.104166670000001"/>
    <n v="16.274999999999999"/>
    <m/>
    <n v="18.058743718917007"/>
    <n v="29.770833329999999"/>
    <m/>
    <m/>
    <n v="26.65"/>
    <n v="29.770833329999999"/>
    <n v="26.65"/>
    <n v="25.091263074770801"/>
    <n v="43"/>
    <m/>
    <n v="43"/>
    <n v="45.913526060000002"/>
    <n v="43"/>
    <n v="42.505438172449999"/>
    <n v="42.836804720500801"/>
    <n v="26"/>
    <n v="26"/>
    <n v="26"/>
    <n v="26"/>
    <n v="26"/>
    <n v="26"/>
    <n v="26"/>
    <n v="4.7"/>
    <m/>
    <m/>
    <n v="4.3279538530000004"/>
    <n v="4.7"/>
    <n v="4.7"/>
    <n v="4.7"/>
    <n v="8.25"/>
    <n v="6.93"/>
    <n v="5.69"/>
    <n v="116.02862542539999"/>
    <n v="82.646051417788101"/>
    <n v="21.233333330000001"/>
    <n v="1.6666666670000001"/>
    <n v="6"/>
    <n v="7"/>
    <n v="10.4"/>
    <m/>
    <n v="57"/>
    <m/>
    <n v="23.1"/>
    <m/>
    <m/>
    <m/>
    <m/>
    <n v="1"/>
    <n v="92"/>
    <m/>
    <m/>
    <n v="14.7"/>
    <n v="15.1"/>
    <n v="14.8"/>
    <m/>
    <n v="14.866666670000001"/>
    <m/>
    <n v="42.4"/>
    <n v="39.700000000000003"/>
    <n v="42.1"/>
    <m/>
    <n v="41.4"/>
    <n v="39.049999999999997"/>
    <n v="0"/>
    <n v="1.5"/>
    <n v="2.12"/>
    <n v="2"/>
    <n v="6.23"/>
    <n v="2.5"/>
    <n v="6"/>
    <n v="3"/>
    <s v="Bhrikuti"/>
  </r>
  <r>
    <n v="2"/>
    <n v="137"/>
    <n v="12"/>
    <n v="5"/>
    <n v="3"/>
    <x v="2"/>
    <s v="Check"/>
    <n v="17.102083329999999"/>
    <n v="18.083137449926653"/>
    <m/>
    <n v="17.102083329999999"/>
    <n v="15.682499999999999"/>
    <m/>
    <n v="18.083137449926653"/>
    <n v="29.272037480000002"/>
    <m/>
    <m/>
    <n v="28.824999999999999"/>
    <n v="29.272037480000002"/>
    <n v="28.824999999999999"/>
    <n v="28.697200943142999"/>
    <n v="44"/>
    <m/>
    <n v="44"/>
    <n v="46.970370449999997"/>
    <n v="44"/>
    <n v="43.488944480874999"/>
    <n v="40.036338102438101"/>
    <n v="21"/>
    <n v="17"/>
    <n v="17"/>
    <n v="17"/>
    <n v="21"/>
    <n v="21"/>
    <n v="17"/>
    <n v="4.1902023039999996"/>
    <m/>
    <m/>
    <n v="4.6932820509999997"/>
    <n v="4.1902023039999996"/>
    <m/>
    <n v="4.1902023039481504"/>
    <n v="8.25"/>
    <n v="7.16"/>
    <n v="6.97"/>
    <n v="103.27414175026"/>
    <n v="96.005992233542102"/>
    <n v="26"/>
    <n v="1.733333333"/>
    <n v="6"/>
    <n v="8"/>
    <n v="10.7"/>
    <m/>
    <n v="69"/>
    <m/>
    <n v="23.3"/>
    <m/>
    <m/>
    <m/>
    <m/>
    <n v="1"/>
    <n v="89"/>
    <m/>
    <m/>
    <n v="14.1"/>
    <n v="13.8"/>
    <n v="13.8"/>
    <m/>
    <n v="13.9"/>
    <n v="25.5"/>
    <n v="41.9"/>
    <n v="48.5"/>
    <n v="49.8"/>
    <m/>
    <n v="46.733333330000001"/>
    <n v="43.05"/>
    <n v="0.75"/>
    <n v="2"/>
    <n v="1.06"/>
    <n v="3"/>
    <n v="7.62"/>
    <n v="3"/>
    <n v="4.5"/>
    <n v="2.5"/>
    <s v="Bhrikuti"/>
  </r>
  <r>
    <s v="L23"/>
    <n v="125"/>
    <n v="11"/>
    <n v="5"/>
    <n v="3"/>
    <x v="2"/>
    <s v="Line"/>
    <n v="15.7"/>
    <n v="14.998824753409833"/>
    <n v="15.7"/>
    <n v="15.7"/>
    <n v="15.7"/>
    <n v="15.7"/>
    <n v="14.998824753409833"/>
    <n v="23.78760887"/>
    <n v="23.75"/>
    <n v="23.75"/>
    <n v="23.75"/>
    <n v="23.78760887"/>
    <n v="23.75"/>
    <n v="23.414581029608801"/>
    <n v="41.54216813"/>
    <n v="42.393162390000001"/>
    <n v="41.54216813"/>
    <n v="46.666666669999998"/>
    <n v="41.542168128665601"/>
    <n v="42.121084065857801"/>
    <n v="45.760646260917603"/>
    <n v="22.626562499999999"/>
    <n v="23"/>
    <n v="23"/>
    <n v="23"/>
    <n v="22.626562499999999"/>
    <n v="22.626562499999999"/>
    <n v="23"/>
    <n v="4.0792503269999996"/>
    <n v="4.1718176639999998"/>
    <n v="4.3524730160000002"/>
    <n v="4.3524730160000002"/>
    <n v="4.0792503269999996"/>
    <n v="4.0792503273254797"/>
    <n v="4.0792503273254797"/>
    <n v="7.5"/>
    <n v="1.84"/>
    <n v="0.56999999999999995"/>
    <n v="62.591357617930001"/>
    <n v="9.1327041265293598"/>
    <n v="17.399999999999999"/>
    <n v="1.35"/>
    <n v="8"/>
    <n v="4"/>
    <n v="12.2"/>
    <m/>
    <n v="54"/>
    <m/>
    <n v="22.7"/>
    <m/>
    <m/>
    <m/>
    <m/>
    <n v="3"/>
    <n v="113"/>
    <n v="115"/>
    <m/>
    <n v="12.6"/>
    <n v="13.3"/>
    <n v="12.2"/>
    <n v="13"/>
    <n v="12.775"/>
    <m/>
    <n v="42.8"/>
    <n v="29.3"/>
    <n v="38.200000000000003"/>
    <m/>
    <n v="36.766666669999999"/>
    <n v="27.833333329999999"/>
    <n v="0"/>
    <n v="6"/>
    <n v="7.94"/>
    <n v="6"/>
    <n v="2.08"/>
    <n v="9"/>
    <n v="7.5"/>
    <n v="2"/>
    <s v="BAVIS/VORB/5/CROC_1/AE.SQUARROSA(205)//..."/>
  </r>
  <r>
    <n v="3"/>
    <n v="113"/>
    <n v="10"/>
    <n v="5"/>
    <n v="3"/>
    <x v="2"/>
    <s v="Check"/>
    <n v="17.662500000000001"/>
    <n v="16.865890920661496"/>
    <m/>
    <n v="17.662500000000001"/>
    <n v="16.739999999999998"/>
    <m/>
    <n v="16.865890920661496"/>
    <n v="28.81786091"/>
    <m/>
    <m/>
    <n v="29.425000000000001"/>
    <n v="28.81786091"/>
    <n v="29.425000000000001"/>
    <n v="29.359880950175899"/>
    <n v="44.165592599999997"/>
    <m/>
    <n v="44.165592599999997"/>
    <n v="47.603933140000002"/>
    <m/>
    <n v="43.557598823100001"/>
    <n v="43.501610671559597"/>
    <n v="24"/>
    <n v="24"/>
    <n v="24"/>
    <n v="24"/>
    <n v="24"/>
    <n v="24"/>
    <n v="24"/>
    <n v="4.5388246700000003"/>
    <m/>
    <m/>
    <n v="4.8898687179999998"/>
    <n v="4.5388246700000003"/>
    <m/>
    <n v="4.5388246702099302"/>
    <n v="8.8000000000000007"/>
    <n v="7.56"/>
    <n v="6.97"/>
    <n v="117.53898803824001"/>
    <n v="100.45075331498499"/>
    <n v="24.56666667"/>
    <n v="1.9"/>
    <n v="4"/>
    <n v="3"/>
    <n v="9.5"/>
    <m/>
    <n v="68"/>
    <m/>
    <n v="22"/>
    <m/>
    <m/>
    <m/>
    <m/>
    <n v="0"/>
    <n v="115"/>
    <m/>
    <m/>
    <n v="13.3"/>
    <n v="12.8"/>
    <n v="13.2"/>
    <m/>
    <n v="13.1"/>
    <m/>
    <n v="46"/>
    <n v="44.7"/>
    <n v="42.3"/>
    <m/>
    <n v="44.333333330000002"/>
    <n v="39.75"/>
    <n v="0.2"/>
    <n v="2.5"/>
    <n v="1.06"/>
    <n v="2"/>
    <n v="7.62"/>
    <n v="5.5"/>
    <n v="5.5"/>
    <n v="3"/>
    <s v="Gautam"/>
  </r>
  <r>
    <s v="L105"/>
    <n v="101"/>
    <n v="9"/>
    <n v="5"/>
    <n v="3"/>
    <x v="2"/>
    <s v="Line"/>
    <n v="16.7"/>
    <n v="17.115873115443797"/>
    <n v="16.7"/>
    <n v="16.7"/>
    <n v="16.7"/>
    <n v="16.7"/>
    <n v="17.115873115443797"/>
    <n v="28.044338880000002"/>
    <n v="28"/>
    <n v="28"/>
    <n v="28"/>
    <n v="28.044338880000002"/>
    <n v="28"/>
    <n v="26.8874666393436"/>
    <n v="44.163794680000002"/>
    <n v="45.068493150000002"/>
    <n v="44.163794680000002"/>
    <n v="48.493150679999999"/>
    <n v="44.163794680090703"/>
    <n v="44.26751377614535"/>
    <n v="41.487424212773497"/>
    <n v="37.383016300000001"/>
    <n v="38"/>
    <n v="38"/>
    <n v="38"/>
    <n v="37.383016300000001"/>
    <n v="37.383016304347798"/>
    <n v="38"/>
    <n v="5.8522590990000003"/>
    <n v="5.6152380949999996"/>
    <n v="5.6662857139999998"/>
    <n v="5.6662857139999998"/>
    <n v="5.8522590990000003"/>
    <n v="5.8522590988893199"/>
    <n v="5.6522591999999996"/>
    <n v="7.8"/>
    <n v="5.41"/>
    <n v="4.21"/>
    <n v="104.567233071389"/>
    <n v="65.470040041010094"/>
    <n v="23.375"/>
    <n v="1.75"/>
    <n v="0"/>
    <n v="6"/>
    <n v="12.5"/>
    <m/>
    <n v="71"/>
    <m/>
    <n v="21.9"/>
    <m/>
    <m/>
    <m/>
    <m/>
    <n v="1"/>
    <n v="101"/>
    <n v="105"/>
    <m/>
    <n v="13.8"/>
    <n v="11.6"/>
    <n v="12.3"/>
    <n v="11.6"/>
    <n v="12.324999999999999"/>
    <m/>
    <n v="43.2"/>
    <n v="40.200000000000003"/>
    <n v="44.5"/>
    <n v="42.9"/>
    <n v="42.7"/>
    <n v="27.5"/>
    <n v="0"/>
    <n v="4.5"/>
    <n v="2.65"/>
    <n v="5"/>
    <n v="5.54"/>
    <n v="8.5"/>
    <n v="7"/>
    <n v="2.5"/>
    <s v="BABAX/LR42//BABAX*2/4/SNI/TRAP#1/3/KAUZ*2/..."/>
  </r>
  <r>
    <n v="4"/>
    <n v="89"/>
    <n v="8"/>
    <n v="5"/>
    <n v="2"/>
    <x v="2"/>
    <s v="Check"/>
    <n v="17.029166669999999"/>
    <n v="17.167753007757117"/>
    <m/>
    <n v="17.029166669999999"/>
    <n v="15.994999999999999"/>
    <m/>
    <n v="17.167753007757117"/>
    <n v="27.577081679999999"/>
    <m/>
    <m/>
    <n v="26.5"/>
    <n v="27.577081679999999"/>
    <n v="26.5"/>
    <n v="26.477611680509298"/>
    <n v="39.306533209999998"/>
    <m/>
    <n v="39.306533209999998"/>
    <n v="44.580852960000001"/>
    <m/>
    <n v="40.791480458400002"/>
    <n v="40.762076902531199"/>
    <n v="26"/>
    <n v="27"/>
    <n v="27"/>
    <n v="27"/>
    <n v="26"/>
    <n v="26"/>
    <n v="27"/>
    <n v="4.1742407950000002"/>
    <m/>
    <m/>
    <n v="5.3421972159999997"/>
    <n v="4.1742407950000002"/>
    <m/>
    <n v="4.17424079463943"/>
    <n v="7.63"/>
    <n v="7.25"/>
    <n v="4.1399999999999997"/>
    <n v="102.32780819628699"/>
    <n v="75.894252837674202"/>
    <n v="17.233333330000001"/>
    <n v="1.6"/>
    <n v="5"/>
    <n v="7"/>
    <n v="11.7"/>
    <m/>
    <n v="72"/>
    <m/>
    <n v="21.5"/>
    <m/>
    <m/>
    <m/>
    <m/>
    <n v="3"/>
    <n v="104"/>
    <m/>
    <m/>
    <n v="19.600000000000001"/>
    <n v="25.3"/>
    <n v="22.3"/>
    <m/>
    <n v="22.4"/>
    <m/>
    <n v="43.1"/>
    <n v="48"/>
    <n v="42.1"/>
    <m/>
    <n v="44.4"/>
    <n v="35.450000000000003"/>
    <m/>
    <n v="3.5"/>
    <n v="1.59"/>
    <n v="2"/>
    <n v="4.8499999999999996"/>
    <n v="6.5"/>
    <n v="8"/>
    <n v="3"/>
    <s v="Tilottama"/>
  </r>
  <r>
    <n v="3"/>
    <n v="77"/>
    <n v="7"/>
    <n v="5"/>
    <n v="2"/>
    <x v="2"/>
    <s v="Check"/>
    <n v="17.512499999999999"/>
    <n v="17.038464387329494"/>
    <m/>
    <n v="17.512499999999999"/>
    <n v="16.6175"/>
    <m/>
    <n v="17.038464387329494"/>
    <n v="26.655384009999999"/>
    <m/>
    <m/>
    <n v="25.925000000000001"/>
    <n v="26.655384009999999"/>
    <n v="25.925000000000001"/>
    <n v="25.803699894161301"/>
    <n v="42.956982279999998"/>
    <m/>
    <n v="42.956982279999998"/>
    <n v="49.783941919999997"/>
    <m/>
    <n v="45.552306856800001"/>
    <n v="49.347854813144899"/>
    <n v="31"/>
    <n v="31"/>
    <n v="31"/>
    <n v="31"/>
    <n v="31"/>
    <n v="31"/>
    <n v="31"/>
    <n v="5.0982753599999997"/>
    <m/>
    <m/>
    <n v="4.3331081380000001"/>
    <n v="5.0982753599999997"/>
    <m/>
    <n v="5.0982753603317397"/>
    <n v="8.14"/>
    <n v="8.0500000000000007"/>
    <n v="6.89"/>
    <n v="122.143921062667"/>
    <n v="116.86045908118901"/>
    <n v="20.533333330000001"/>
    <n v="1.7"/>
    <n v="7"/>
    <n v="7"/>
    <n v="11.4"/>
    <m/>
    <n v="62"/>
    <m/>
    <n v="21.5"/>
    <m/>
    <m/>
    <m/>
    <m/>
    <n v="3"/>
    <n v="110"/>
    <m/>
    <m/>
    <n v="24.2"/>
    <n v="24.3"/>
    <n v="21.8"/>
    <m/>
    <n v="23.43333333"/>
    <m/>
    <n v="39.1"/>
    <n v="41.8"/>
    <n v="45.7"/>
    <m/>
    <n v="42.2"/>
    <n v="33.85"/>
    <n v="0"/>
    <n v="2"/>
    <n v="1.59"/>
    <n v="0"/>
    <n v="7.62"/>
    <n v="8"/>
    <n v="6.5"/>
    <n v="2.5"/>
    <s v="Gautam"/>
  </r>
  <r>
    <s v="L42"/>
    <n v="65"/>
    <n v="6"/>
    <n v="5"/>
    <n v="2"/>
    <x v="2"/>
    <s v="Line"/>
    <m/>
    <m/>
    <m/>
    <m/>
    <m/>
    <m/>
    <m/>
    <m/>
    <n v="27.75"/>
    <n v="27.75"/>
    <m/>
    <m/>
    <s v=""/>
    <m/>
    <m/>
    <m/>
    <m/>
    <m/>
    <m/>
    <s v=""/>
    <m/>
    <m/>
    <n v="33"/>
    <n v="33"/>
    <m/>
    <m/>
    <n v="32.464198369565203"/>
    <n v="33"/>
    <m/>
    <m/>
    <m/>
    <m/>
    <m/>
    <m/>
    <m/>
    <n v="8.6"/>
    <n v="6.05"/>
    <n v="6.04"/>
    <n v="109.78803608565001"/>
    <n v="81.770799058730603"/>
    <n v="20.125"/>
    <n v="1.6"/>
    <n v="4"/>
    <n v="7"/>
    <n v="11.9"/>
    <n v="12.7"/>
    <n v="55"/>
    <n v="67"/>
    <n v="21.7"/>
    <n v="21.4"/>
    <m/>
    <m/>
    <m/>
    <n v="1"/>
    <n v="108"/>
    <n v="105"/>
    <m/>
    <n v="20.9"/>
    <n v="22"/>
    <n v="22.1"/>
    <n v="21.8"/>
    <n v="21.7"/>
    <m/>
    <n v="44.2"/>
    <n v="48.8"/>
    <n v="45.8"/>
    <n v="43.7"/>
    <n v="45.625"/>
    <n v="28.4"/>
    <n v="0.4"/>
    <n v="6"/>
    <n v="1.59"/>
    <n v="5"/>
    <n v="7.62"/>
    <n v="9"/>
    <n v="6.5"/>
    <n v="3.5"/>
    <s v="KACHU/2*MUNAL #1"/>
  </r>
  <r>
    <n v="1"/>
    <n v="53"/>
    <n v="5"/>
    <n v="5"/>
    <n v="2"/>
    <x v="2"/>
    <s v="Check"/>
    <n v="17.087499999999999"/>
    <n v="16.305551103569442"/>
    <m/>
    <n v="17.087499999999999"/>
    <n v="16.03"/>
    <m/>
    <n v="16.305551103569442"/>
    <n v="27.517715760000002"/>
    <m/>
    <m/>
    <n v="26.4"/>
    <n v="27.517715760000002"/>
    <n v="26.4"/>
    <n v="25.642733932100999"/>
    <n v="41.720141439999999"/>
    <m/>
    <n v="41.720141439999999"/>
    <n v="42.955506589999999"/>
    <m/>
    <n v="39.304288529849998"/>
    <n v="38.824060417834303"/>
    <n v="32"/>
    <n v="32"/>
    <n v="32"/>
    <n v="32"/>
    <n v="32"/>
    <n v="32"/>
    <n v="32"/>
    <n v="4.8840610680000003"/>
    <m/>
    <m/>
    <n v="5.5876838099999997"/>
    <n v="4.8840610680000003"/>
    <m/>
    <n v="4.8840610678141498"/>
    <n v="8.3699999999999992"/>
    <n v="8.1999999999999993"/>
    <n v="7.48"/>
    <n v="117.364102157082"/>
    <n v="108.04559037404"/>
    <n v="17.266666669999999"/>
    <n v="1.6333333329999999"/>
    <n v="14"/>
    <n v="5.5"/>
    <n v="13.1"/>
    <m/>
    <n v="76"/>
    <m/>
    <n v="21.8"/>
    <m/>
    <m/>
    <m/>
    <m/>
    <n v="1"/>
    <n v="107"/>
    <m/>
    <m/>
    <n v="24.4"/>
    <n v="22.1"/>
    <n v="21.4"/>
    <m/>
    <n v="22.633333329999999"/>
    <m/>
    <n v="44.8"/>
    <n v="39.9"/>
    <n v="43.3"/>
    <m/>
    <n v="42.666666669999998"/>
    <n v="42.1"/>
    <n v="0"/>
    <n v="3"/>
    <n v="0"/>
    <n v="2"/>
    <n v="8.31"/>
    <n v="6"/>
    <n v="6.5"/>
    <n v="2.5"/>
    <s v="Aditya"/>
  </r>
  <r>
    <s v="L80"/>
    <n v="41"/>
    <n v="4"/>
    <n v="5"/>
    <n v="1"/>
    <x v="2"/>
    <s v="Line"/>
    <n v="19.225000000000001"/>
    <n v="19.67579420933831"/>
    <n v="19.225000000000001"/>
    <n v="19.225000000000001"/>
    <n v="19.225000000000001"/>
    <n v="19.225000000000001"/>
    <n v="19.67579420933831"/>
    <n v="27.543547109999999"/>
    <n v="27.5"/>
    <n v="27.5"/>
    <n v="27.5"/>
    <n v="27.543547109999999"/>
    <n v="27.5"/>
    <n v="27.112101027297399"/>
    <n v="41.759929489999998"/>
    <n v="42.61538462"/>
    <n v="41.759929489999998"/>
    <n v="46.46153846"/>
    <n v="41.759929493856099"/>
    <n v="42.136118592378054"/>
    <n v="42.542702977698099"/>
    <n v="26.56161685"/>
    <n v="27"/>
    <n v="27"/>
    <n v="27"/>
    <n v="26.56161685"/>
    <n v="26.561616847825999"/>
    <n v="27"/>
    <n v="4.230945577"/>
    <n v="4.455085714"/>
    <n v="4.5051428570000001"/>
    <n v="4.5051428570000001"/>
    <n v="4.230945577"/>
    <n v="4.2309455773354596"/>
    <n v="4.2309455773354596"/>
    <n v="8.8000000000000007"/>
    <n v="5.34"/>
    <n v="5.19"/>
    <n v="100.682400987116"/>
    <n v="70.733377394585602"/>
    <n v="27.574999999999999"/>
    <n v="1.675"/>
    <n v="20"/>
    <n v="5"/>
    <n v="13.9"/>
    <m/>
    <n v="61"/>
    <m/>
    <n v="22.2"/>
    <m/>
    <m/>
    <m/>
    <m/>
    <n v="1"/>
    <n v="97"/>
    <n v="104"/>
    <m/>
    <n v="19.399999999999999"/>
    <n v="20.2"/>
    <n v="20.6"/>
    <n v="20.2"/>
    <n v="20.100000000000001"/>
    <m/>
    <n v="43.5"/>
    <n v="38.200000000000003"/>
    <n v="45.8"/>
    <n v="54.5"/>
    <n v="45.5"/>
    <n v="36.200000000000003"/>
    <n v="0.2"/>
    <n v="3"/>
    <n v="4.76"/>
    <n v="5"/>
    <n v="6.92"/>
    <n v="9"/>
    <n v="7.5"/>
    <n v="3"/>
    <s v="PAURAQ/8/NG8201/KAUZ/4/SHA7//PRL/VEE#6/3/..."/>
  </r>
  <r>
    <n v="1"/>
    <n v="29"/>
    <n v="3"/>
    <n v="5"/>
    <n v="1"/>
    <x v="2"/>
    <s v="Check"/>
    <n v="16.87083333"/>
    <n v="16.75513555077972"/>
    <m/>
    <n v="16.87083333"/>
    <n v="16.12"/>
    <m/>
    <n v="16.75513555077972"/>
    <n v="27.486589469999998"/>
    <m/>
    <m/>
    <n v="27.475000000000001"/>
    <n v="27.486589469999998"/>
    <n v="27.475000000000001"/>
    <n v="25.9601322424645"/>
    <n v="43.221763160000002"/>
    <m/>
    <n v="43.221763160000002"/>
    <n v="46.978357469999999"/>
    <m/>
    <n v="42.985197085050004"/>
    <n v="41.029976686107602"/>
    <n v="30"/>
    <n v="30"/>
    <n v="30"/>
    <n v="30"/>
    <n v="30"/>
    <n v="30"/>
    <n v="30"/>
    <n v="4.9708336070000003"/>
    <m/>
    <m/>
    <n v="5.0451771430000001"/>
    <n v="4.9708336070000003"/>
    <m/>
    <n v="4.97083360749245"/>
    <n v="8"/>
    <n v="7.88"/>
    <n v="5.18"/>
    <n v="118.27219056447601"/>
    <n v="109.018788555009"/>
    <n v="18.899999999999999"/>
    <n v="1.733333333"/>
    <n v="11"/>
    <n v="5"/>
    <n v="14.5"/>
    <m/>
    <n v="105"/>
    <m/>
    <n v="22.5"/>
    <m/>
    <m/>
    <m/>
    <m/>
    <n v="1"/>
    <n v="107"/>
    <m/>
    <m/>
    <n v="21.2"/>
    <n v="21.8"/>
    <n v="21.2"/>
    <m/>
    <n v="21.4"/>
    <n v="27"/>
    <n v="48.2"/>
    <n v="44.4"/>
    <n v="43"/>
    <m/>
    <n v="45.2"/>
    <n v="34.15"/>
    <n v="1"/>
    <n v="2"/>
    <n v="0.53"/>
    <n v="2"/>
    <n v="5.54"/>
    <n v="5.5"/>
    <n v="7"/>
    <n v="3"/>
    <s v="Aditya"/>
  </r>
  <r>
    <s v="L63"/>
    <n v="17"/>
    <n v="2"/>
    <n v="5"/>
    <n v="1"/>
    <x v="2"/>
    <s v="Line"/>
    <n v="17.350000000000001"/>
    <n v="18.016234846791029"/>
    <n v="17.350000000000001"/>
    <n v="17.350000000000001"/>
    <n v="17.350000000000001"/>
    <n v="17.350000000000001"/>
    <n v="18.016234846791029"/>
    <n v="28.795526519999999"/>
    <n v="28.75"/>
    <n v="28.75"/>
    <n v="28.75"/>
    <n v="28.795526519999999"/>
    <n v="28.75"/>
    <n v="29.257753832368401"/>
    <n v="35.997286899999999"/>
    <n v="36.734693880000002"/>
    <n v="35.997286899999999"/>
    <n v="41.83673469"/>
    <n v="35.997286898851897"/>
    <n v="37.138949570100948"/>
    <n v="37.876731039790599"/>
    <n v="26.56161685"/>
    <n v="27"/>
    <n v="27"/>
    <n v="27"/>
    <n v="26.56161685"/>
    <n v="26.561616847825999"/>
    <n v="27"/>
    <n v="4.3255302069999999"/>
    <n v="5.055771429"/>
    <n v="5.105828571"/>
    <n v="5.105828571"/>
    <n v="4.3255302069999999"/>
    <n v="4.32553020710706"/>
    <n v="4.32553020710706"/>
    <n v="8.5299999999999994"/>
    <n v="5.77"/>
    <n v="5.52"/>
    <n v="102.0543824615"/>
    <n v="81.665145663759503"/>
    <n v="20.65"/>
    <n v="1.7250000000000001"/>
    <n v="2"/>
    <n v="6"/>
    <n v="13.4"/>
    <m/>
    <n v="60"/>
    <m/>
    <n v="24.2"/>
    <m/>
    <m/>
    <m/>
    <m/>
    <n v="1"/>
    <n v="97"/>
    <n v="98"/>
    <m/>
    <n v="19.3"/>
    <n v="20.8"/>
    <n v="19.5"/>
    <n v="19.100000000000001"/>
    <n v="19.675000000000001"/>
    <m/>
    <n v="43.3"/>
    <n v="44.4"/>
    <n v="47.3"/>
    <n v="45.9"/>
    <n v="45.225000000000001"/>
    <n v="39.533333329999998"/>
    <n v="0"/>
    <n v="6"/>
    <n v="3.71"/>
    <n v="5"/>
    <n v="7.62"/>
    <n v="9"/>
    <n v="8"/>
    <n v="3.5"/>
    <s v="PFAU/MILAN//TROST/3/PBW65/2*SERI.1B*2/4/..."/>
  </r>
  <r>
    <n v="4"/>
    <n v="5"/>
    <n v="1"/>
    <n v="5"/>
    <n v="1"/>
    <x v="2"/>
    <s v="Check"/>
    <n v="17.079166669999999"/>
    <n v="16.732862469540741"/>
    <m/>
    <n v="17.079166669999999"/>
    <n v="16.36"/>
    <m/>
    <n v="16.732862469540741"/>
    <n v="28.772598309999999"/>
    <m/>
    <m/>
    <n v="26.875"/>
    <n v="28.772598309999999"/>
    <n v="26.875"/>
    <n v="26.116854508907299"/>
    <n v="43.125307999999997"/>
    <m/>
    <n v="43.125307999999997"/>
    <n v="48.990606300000003"/>
    <m/>
    <n v="44.826404764500005"/>
    <n v="45.220764781817003"/>
    <n v="26"/>
    <n v="24"/>
    <n v="24"/>
    <n v="24"/>
    <n v="26"/>
    <n v="26"/>
    <n v="24"/>
    <n v="4.8480684060000003"/>
    <m/>
    <m/>
    <n v="5.304059219"/>
    <n v="4.8480684060000003"/>
    <m/>
    <n v="4.8480684062322599"/>
    <n v="7.77"/>
    <n v="6.21"/>
    <n v="4.96"/>
    <n v="102.654638623831"/>
    <n v="88.777860207072493"/>
    <n v="15.7"/>
    <n v="1.433333333"/>
    <n v="4"/>
    <n v="5"/>
    <n v="9.6999999999999993"/>
    <m/>
    <n v="54"/>
    <m/>
    <n v="22.3"/>
    <m/>
    <n v="13.5"/>
    <n v="75"/>
    <n v="25.4"/>
    <n v="0"/>
    <n v="98"/>
    <m/>
    <m/>
    <n v="20.3"/>
    <n v="19.399999999999999"/>
    <n v="20.7"/>
    <m/>
    <n v="20.133333329999999"/>
    <m/>
    <n v="51.8"/>
    <n v="47.7"/>
    <n v="48.9"/>
    <m/>
    <n v="49.466666670000002"/>
    <n v="28.95"/>
    <n v="0"/>
    <n v="5"/>
    <n v="2.65"/>
    <n v="3"/>
    <n v="6.23"/>
    <n v="8"/>
    <n v="7"/>
    <n v="3"/>
    <s v="Tilottama"/>
  </r>
  <r>
    <n v="3"/>
    <n v="4"/>
    <n v="1"/>
    <n v="4"/>
    <n v="1"/>
    <x v="2"/>
    <s v="Check"/>
    <n v="17.587499999999999"/>
    <n v="16.339786514321901"/>
    <m/>
    <n v="17.587499999999999"/>
    <n v="16.094999999999999"/>
    <m/>
    <n v="16.339786514321901"/>
    <n v="28.692465030000001"/>
    <m/>
    <m/>
    <n v="27.125"/>
    <n v="28.692465030000001"/>
    <n v="27.125"/>
    <n v="27.6054342561639"/>
    <n v="44.67291891"/>
    <m/>
    <n v="44.67291891"/>
    <n v="47.016001330000002"/>
    <m/>
    <n v="43.019641216950006"/>
    <n v="43.806866118337503"/>
    <n v="28"/>
    <n v="28"/>
    <n v="28"/>
    <n v="28"/>
    <n v="28"/>
    <n v="28"/>
    <n v="28"/>
    <n v="5.1326520670000004"/>
    <m/>
    <m/>
    <n v="4.8886543590000002"/>
    <n v="5.1326520670000004"/>
    <m/>
    <n v="5.1326520672596496"/>
    <n v="7.82"/>
    <n v="7.56"/>
    <n v="4.29"/>
    <n v="115.090640999567"/>
    <n v="80.206577452472203"/>
    <n v="16.833333329999999"/>
    <n v="1.5"/>
    <n v="7"/>
    <n v="3"/>
    <n v="11.3"/>
    <m/>
    <n v="59"/>
    <m/>
    <n v="21.8"/>
    <m/>
    <n v="9.9"/>
    <n v="92"/>
    <n v="25.7"/>
    <n v="1"/>
    <n v="108"/>
    <m/>
    <m/>
    <n v="18.399999999999999"/>
    <n v="19.2"/>
    <n v="18.7"/>
    <m/>
    <n v="18.766666669999999"/>
    <m/>
    <n v="44.3"/>
    <n v="43.7"/>
    <n v="44.8"/>
    <m/>
    <n v="44.266666669999999"/>
    <n v="35.65"/>
    <n v="0"/>
    <n v="3"/>
    <n v="1.06"/>
    <n v="2"/>
    <n v="4.8499999999999996"/>
    <n v="6.5"/>
    <n v="7.5"/>
    <n v="3"/>
    <s v="Gautam"/>
  </r>
  <r>
    <n v="4"/>
    <n v="16"/>
    <n v="2"/>
    <n v="4"/>
    <n v="1"/>
    <x v="2"/>
    <s v="Check"/>
    <n v="16.345833330000001"/>
    <n v="14.855000884731183"/>
    <m/>
    <n v="16.345833330000001"/>
    <n v="15.9975"/>
    <m/>
    <n v="14.855000884731183"/>
    <n v="25.901887039999998"/>
    <m/>
    <m/>
    <n v="25.65"/>
    <n v="25.901887039999998"/>
    <n v="25.65"/>
    <n v="26.3390211717652"/>
    <n v="38.841616530000003"/>
    <m/>
    <n v="38.841616530000003"/>
    <n v="46.287708350000003"/>
    <m/>
    <n v="42.353253140250004"/>
    <n v="38.533056466213701"/>
    <n v="37"/>
    <n v="38"/>
    <n v="38"/>
    <n v="38"/>
    <n v="37"/>
    <n v="37"/>
    <n v="38"/>
    <n v="5.2995663430000004"/>
    <m/>
    <m/>
    <n v="5.2123657139999997"/>
    <n v="5.2995663430000004"/>
    <m/>
    <n v="5.2995663431103797"/>
    <n v="8"/>
    <n v="6.13"/>
    <n v="3.82"/>
    <n v="107.21358604014701"/>
    <n v="73.100104952379795"/>
    <n v="17.5"/>
    <n v="1.3333333329999999"/>
    <n v="7"/>
    <n v="4"/>
    <n v="9.1"/>
    <m/>
    <n v="60"/>
    <m/>
    <n v="22.3"/>
    <m/>
    <m/>
    <m/>
    <m/>
    <n v="1"/>
    <n v="94"/>
    <m/>
    <m/>
    <n v="18"/>
    <n v="17.899999999999999"/>
    <n v="17.899999999999999"/>
    <m/>
    <n v="17.93333333"/>
    <m/>
    <n v="46.1"/>
    <n v="46.8"/>
    <n v="41.1"/>
    <m/>
    <n v="44.666666669999998"/>
    <n v="22.7"/>
    <n v="1"/>
    <n v="4"/>
    <n v="2.12"/>
    <n v="4"/>
    <n v="4.8499999999999996"/>
    <n v="7.5"/>
    <n v="7"/>
    <n v="3"/>
    <s v="Tilottama"/>
  </r>
  <r>
    <s v="L93"/>
    <n v="28"/>
    <n v="3"/>
    <n v="4"/>
    <n v="1"/>
    <x v="2"/>
    <s v="Line"/>
    <n v="16.318750000000001"/>
    <n v="15.315793266542103"/>
    <m/>
    <n v="16.318750000000001"/>
    <n v="16.190000000000001"/>
    <m/>
    <n v="15.315793266542103"/>
    <n v="31.724189760000002"/>
    <m/>
    <m/>
    <n v="26.125"/>
    <n v="31.724189760000002"/>
    <n v="26.125"/>
    <n v="26.228445689009199"/>
    <n v="43.26049124"/>
    <n v="44.146685470000001"/>
    <n v="43.26049124"/>
    <n v="47.672778559999998"/>
    <n v="43.260491237086001"/>
    <n v="43.440541809742996"/>
    <n v="43.068130041415998"/>
    <n v="29.512907609999999"/>
    <n v="30"/>
    <n v="30"/>
    <n v="30"/>
    <n v="29.512907609999999"/>
    <n v="29.512907608695599"/>
    <n v="30"/>
    <n v="7.0509329049999998"/>
    <n v="7.1581714290000003"/>
    <n v="7.2082285710000003"/>
    <n v="7.2082285710000003"/>
    <n v="7.0509329049999998"/>
    <n v="7.0509329052969401"/>
    <n v="6.330529694"/>
    <n v="8.75"/>
    <n v="4.33"/>
    <n v="3.53"/>
    <n v="98.267379642300995"/>
    <n v="47.495570786095499"/>
    <n v="20.875"/>
    <n v="1.575"/>
    <n v="5"/>
    <n v="5"/>
    <n v="13.5"/>
    <n v="12.8"/>
    <n v="54"/>
    <n v="56"/>
    <n v="21.6"/>
    <n v="21"/>
    <m/>
    <m/>
    <m/>
    <n v="4"/>
    <n v="102"/>
    <n v="88"/>
    <m/>
    <n v="16.8"/>
    <n v="18.100000000000001"/>
    <n v="16.899999999999999"/>
    <n v="16.7"/>
    <n v="17.125"/>
    <m/>
    <n v="44.5"/>
    <n v="52.1"/>
    <n v="34.1"/>
    <n v="37.4"/>
    <n v="42.024999999999999"/>
    <n v="31.43333333"/>
    <n v="0.25"/>
    <n v="5"/>
    <n v="5.29"/>
    <n v="8"/>
    <n v="5.54"/>
    <n v="9"/>
    <n v="7"/>
    <n v="3"/>
    <s v="MUNAL #1/3/PBW343*2/KUKUNA*2//YANAC"/>
  </r>
  <r>
    <n v="2"/>
    <n v="40"/>
    <n v="4"/>
    <n v="4"/>
    <n v="1"/>
    <x v="2"/>
    <s v="Check"/>
    <n v="16.414583329999999"/>
    <n v="16.357297478713697"/>
    <m/>
    <n v="16.414583329999999"/>
    <n v="16.085000000000001"/>
    <m/>
    <n v="16.357297478713697"/>
    <n v="27.402926229999998"/>
    <m/>
    <m/>
    <n v="26.95"/>
    <n v="27.402926229999998"/>
    <n v="26.95"/>
    <n v="27.0016685609551"/>
    <n v="43.296566159999998"/>
    <m/>
    <n v="43.296566159999998"/>
    <n v="47.229886899999997"/>
    <m/>
    <n v="43.215346513500002"/>
    <n v="42.282526559809199"/>
    <n v="31"/>
    <n v="31"/>
    <n v="31"/>
    <n v="31"/>
    <n v="31"/>
    <n v="31"/>
    <n v="31"/>
    <n v="5.3318138670000002"/>
    <m/>
    <m/>
    <n v="4.7798413249999996"/>
    <n v="5.3318138670000002"/>
    <m/>
    <n v="5.3318138671815003"/>
    <n v="8.43"/>
    <n v="7.26"/>
    <n v="6.33"/>
    <n v="118.715441267202"/>
    <n v="94.556733149883001"/>
    <n v="26.266666669999999"/>
    <n v="1.5333333330000001"/>
    <n v="3"/>
    <n v="7"/>
    <n v="16.600000000000001"/>
    <m/>
    <n v="60"/>
    <m/>
    <n v="21.4"/>
    <m/>
    <m/>
    <m/>
    <m/>
    <n v="1"/>
    <n v="104"/>
    <m/>
    <m/>
    <n v="17.8"/>
    <n v="17.399999999999999"/>
    <n v="17.2"/>
    <m/>
    <n v="17.466666669999999"/>
    <m/>
    <n v="50.1"/>
    <n v="46.4"/>
    <n v="43.4"/>
    <m/>
    <n v="46.633333329999999"/>
    <n v="30.75"/>
    <m/>
    <n v="4"/>
    <n v="1.06"/>
    <n v="3"/>
    <n v="7.62"/>
    <n v="7"/>
    <n v="7.5"/>
    <n v="3.5"/>
    <s v="Bhrikuti"/>
  </r>
  <r>
    <n v="1"/>
    <n v="52"/>
    <n v="5"/>
    <n v="4"/>
    <n v="2"/>
    <x v="2"/>
    <s v="Check"/>
    <n v="16.958333329999999"/>
    <n v="16.867444454560161"/>
    <m/>
    <n v="16.958333329999999"/>
    <n v="15.547499999999999"/>
    <m/>
    <n v="16.867444454560161"/>
    <n v="26.631795990000001"/>
    <m/>
    <m/>
    <n v="25.375"/>
    <n v="26.631795990000001"/>
    <n v="25.375"/>
    <n v="25.486603899952598"/>
    <n v="41.675118789999999"/>
    <m/>
    <n v="41.675118789999999"/>
    <n v="41.82377194"/>
    <m/>
    <n v="38.268751325099998"/>
    <n v="38.738700989174703"/>
    <n v="26"/>
    <n v="26"/>
    <n v="26"/>
    <n v="26"/>
    <n v="26"/>
    <n v="26"/>
    <n v="26"/>
    <n v="4.1281978160000001"/>
    <m/>
    <m/>
    <n v="5.5561873750000004"/>
    <n v="4.1281978160000001"/>
    <m/>
    <n v="4.1281978158808501"/>
    <n v="8.19"/>
    <n v="7.28"/>
    <n v="6.59"/>
    <n v="115.937717427368"/>
    <n v="88.915209689455693"/>
    <n v="22.5"/>
    <n v="1.766666667"/>
    <n v="8"/>
    <n v="6"/>
    <n v="10.8"/>
    <m/>
    <n v="62"/>
    <m/>
    <n v="22"/>
    <m/>
    <m/>
    <m/>
    <m/>
    <n v="1"/>
    <n v="106"/>
    <m/>
    <m/>
    <n v="17.8"/>
    <n v="17.8"/>
    <n v="17.3"/>
    <m/>
    <n v="17.633333329999999"/>
    <n v="26.8"/>
    <n v="39.700000000000003"/>
    <n v="46.9"/>
    <n v="46.4"/>
    <m/>
    <n v="44.333333330000002"/>
    <n v="33.35"/>
    <n v="0"/>
    <n v="3.5"/>
    <n v="0.53"/>
    <n v="3"/>
    <n v="7.62"/>
    <n v="6"/>
    <n v="6.5"/>
    <n v="2.5"/>
    <s v="Aditya"/>
  </r>
  <r>
    <s v="L71"/>
    <n v="64"/>
    <n v="6"/>
    <n v="4"/>
    <n v="2"/>
    <x v="2"/>
    <s v="Line"/>
    <n v="15.525"/>
    <n v="15.220545914768737"/>
    <n v="15.525"/>
    <n v="15.525"/>
    <n v="15.525"/>
    <n v="15.525"/>
    <n v="15.220545914768737"/>
    <n v="23.2868171"/>
    <n v="23.25"/>
    <n v="23.25"/>
    <n v="23.25"/>
    <n v="23.2868171"/>
    <n v="23.25"/>
    <n v="22.820231322443401"/>
    <n v="39.984621609999998"/>
    <n v="40.803709429999998"/>
    <n v="39.984621609999998"/>
    <n v="44.667697060000002"/>
    <n v="39.984621614592797"/>
    <n v="40.427782212246399"/>
    <n v="42.740455270760897"/>
    <n v="46.23688859"/>
    <n v="47"/>
    <n v="47"/>
    <n v="47"/>
    <n v="46.23688859"/>
    <n v="46.236888586956503"/>
    <n v="47"/>
    <n v="5.4834055350000002"/>
    <n v="5.3060571430000003"/>
    <n v="5.3561142860000004"/>
    <n v="5.3561142860000004"/>
    <n v="5.4834055350000002"/>
    <n v="5.4834055353732598"/>
    <n v="5.4834055353732598"/>
    <n v="7.71"/>
    <n v="5.03"/>
    <n v="4.53"/>
    <n v="122.33929750999999"/>
    <n v="58.030536161538599"/>
    <n v="20.975000000000001"/>
    <n v="1.55"/>
    <n v="11"/>
    <n v="5"/>
    <n v="12.7"/>
    <m/>
    <n v="53"/>
    <m/>
    <n v="21.9"/>
    <m/>
    <m/>
    <m/>
    <m/>
    <n v="3"/>
    <n v="96"/>
    <n v="99"/>
    <m/>
    <n v="16.5"/>
    <n v="16.899999999999999"/>
    <n v="17.3"/>
    <n v="16.8"/>
    <n v="16.875"/>
    <m/>
    <n v="44.4"/>
    <n v="37"/>
    <n v="49.8"/>
    <m/>
    <n v="43.733333330000001"/>
    <n v="33.200000000000003"/>
    <n v="0"/>
    <n v="6"/>
    <n v="5.29"/>
    <n v="2"/>
    <n v="6.23"/>
    <n v="9"/>
    <n v="6"/>
    <n v="3"/>
    <s v="TRCH/SRTU//KACHU/3/KINGBIRD #1"/>
  </r>
  <r>
    <n v="2"/>
    <n v="76"/>
    <n v="7"/>
    <n v="4"/>
    <n v="2"/>
    <x v="2"/>
    <s v="Check"/>
    <n v="16.987500000000001"/>
    <n v="15.532929972045492"/>
    <m/>
    <n v="16.987500000000001"/>
    <n v="16.4575"/>
    <m/>
    <n v="15.532929972045492"/>
    <n v="26.461896280000001"/>
    <m/>
    <m/>
    <n v="25.274999999999999"/>
    <n v="26.461896280000001"/>
    <n v="25.274999999999999"/>
    <n v="24.594532874324699"/>
    <n v="42.336137059999999"/>
    <m/>
    <n v="42.336137059999999"/>
    <n v="49.354218340000003"/>
    <m/>
    <n v="45.159109781100007"/>
    <n v="40.545478293032097"/>
    <n v="35"/>
    <n v="35"/>
    <n v="35"/>
    <n v="35"/>
    <n v="35"/>
    <n v="35"/>
    <n v="35"/>
    <n v="5.4398681719999997"/>
    <m/>
    <m/>
    <n v="4.5947724540000001"/>
    <n v="5.4398681719999997"/>
    <m/>
    <n v="5.4398681720756903"/>
    <n v="7.96"/>
    <n v="6.93"/>
    <n v="5.44"/>
    <n v="111.15493818675699"/>
    <n v="87.623635731849305"/>
    <n v="18.666666670000001"/>
    <n v="1.4666666669999999"/>
    <n v="4"/>
    <n v="4.5"/>
    <n v="11"/>
    <m/>
    <n v="57"/>
    <m/>
    <n v="21.8"/>
    <m/>
    <m/>
    <m/>
    <m/>
    <n v="1"/>
    <n v="105"/>
    <n v="108"/>
    <m/>
    <n v="17.399999999999999"/>
    <n v="18.899999999999999"/>
    <n v="17.100000000000001"/>
    <m/>
    <n v="17.8"/>
    <m/>
    <n v="38.1"/>
    <n v="46.7"/>
    <n v="50"/>
    <m/>
    <n v="44.933333330000004"/>
    <n v="35.6"/>
    <m/>
    <n v="3"/>
    <n v="2.12"/>
    <n v="2"/>
    <n v="6.23"/>
    <n v="7"/>
    <n v="5.5"/>
    <n v="2.5"/>
    <s v="Bhrikuti"/>
  </r>
  <r>
    <s v="L16"/>
    <n v="88"/>
    <n v="8"/>
    <n v="4"/>
    <n v="2"/>
    <x v="2"/>
    <s v="Line"/>
    <n v="18.875"/>
    <n v="18.570071880545623"/>
    <n v="18.875"/>
    <n v="18.875"/>
    <n v="18.875"/>
    <n v="18.875"/>
    <n v="18.570071880545623"/>
    <n v="30.29790182"/>
    <n v="30.25"/>
    <n v="30.25"/>
    <n v="30.25"/>
    <n v="30.29790182"/>
    <n v="30.25"/>
    <n v="30.5704072980745"/>
    <n v="41.260048140000002"/>
    <n v="42.10526316"/>
    <n v="41.260048140000002"/>
    <n v="44.790547799999999"/>
    <n v="41.260048141374099"/>
    <n v="41.121699689187054"/>
    <n v="44.088624748822298"/>
    <n v="30.496671200000002"/>
    <n v="31"/>
    <n v="31"/>
    <n v="31"/>
    <n v="30.496671200000002"/>
    <n v="30.496671195652102"/>
    <n v="31"/>
    <n v="5.3274362230000003"/>
    <n v="5.6564571429999999"/>
    <n v="5.706514286"/>
    <n v="5.706514286"/>
    <n v="5.3274362230000003"/>
    <n v="5.3274362233261998"/>
    <n v="5.3274362233261998"/>
    <n v="8.1"/>
    <n v="5.01"/>
    <n v="4.04"/>
    <n v="94.212777527728903"/>
    <n v="63.0708083366845"/>
    <n v="31.4"/>
    <n v="1.75"/>
    <n v="15"/>
    <n v="5"/>
    <n v="13.6"/>
    <m/>
    <n v="55"/>
    <m/>
    <n v="21.7"/>
    <m/>
    <m/>
    <m/>
    <m/>
    <n v="3"/>
    <n v="101"/>
    <m/>
    <m/>
    <n v="16.7"/>
    <n v="16.3"/>
    <n v="17.100000000000001"/>
    <n v="16.399999999999999"/>
    <n v="16.625"/>
    <m/>
    <n v="44.5"/>
    <n v="46.5"/>
    <n v="49.2"/>
    <n v="46.2"/>
    <n v="46.6"/>
    <n v="39.200000000000003"/>
    <n v="0"/>
    <n v="5"/>
    <n v="2.65"/>
    <n v="6"/>
    <n v="5.54"/>
    <n v="9"/>
    <n v="5.5"/>
    <n v="3.5"/>
    <s v="KIRITATI/ 2*WBLL1/3/TAM200/PASTOR//TOBA97/4/..."/>
  </r>
  <r>
    <n v="4"/>
    <n v="100"/>
    <n v="9"/>
    <n v="4"/>
    <n v="3"/>
    <x v="2"/>
    <s v="Check"/>
    <n v="17.293749999999999"/>
    <n v="18.378842389745017"/>
    <m/>
    <n v="17.293749999999999"/>
    <n v="15.975"/>
    <m/>
    <n v="18.378842389745017"/>
    <n v="27.77707904"/>
    <m/>
    <m/>
    <n v="27.074999999999999"/>
    <n v="27.77707904"/>
    <n v="27.074999999999999"/>
    <n v="27.149637237761901"/>
    <n v="37.873239519999998"/>
    <m/>
    <n v="37.873239519999998"/>
    <n v="43.743718960000002"/>
    <m/>
    <n v="40.025502848400002"/>
    <n v="32.931597051296002"/>
    <n v="36"/>
    <n v="36"/>
    <n v="36"/>
    <n v="36"/>
    <n v="36"/>
    <n v="36"/>
    <n v="36"/>
    <n v="5.0781734260000002"/>
    <m/>
    <m/>
    <n v="5.1965202269999997"/>
    <n v="5.0781734260000002"/>
    <m/>
    <n v="5.07817342590082"/>
    <n v="7.73"/>
    <n v="6.36"/>
    <n v="5.12"/>
    <n v="96.142337027770793"/>
    <n v="69.867040241957"/>
    <n v="18.399999999999999"/>
    <n v="1.6"/>
    <n v="6"/>
    <n v="5"/>
    <n v="11.7"/>
    <m/>
    <n v="67"/>
    <m/>
    <n v="20.7"/>
    <m/>
    <m/>
    <m/>
    <m/>
    <n v="2"/>
    <n v="111"/>
    <m/>
    <m/>
    <n v="15.3"/>
    <n v="15.1"/>
    <n v="13.4"/>
    <m/>
    <n v="14.6"/>
    <m/>
    <n v="41.8"/>
    <n v="44.1"/>
    <n v="42.1"/>
    <m/>
    <n v="42.666666669999998"/>
    <n v="37.049999999999997"/>
    <n v="0"/>
    <n v="3.5"/>
    <n v="1.06"/>
    <n v="4"/>
    <n v="6.23"/>
    <n v="8"/>
    <n v="6"/>
    <n v="2.5"/>
    <s v="Tilottama"/>
  </r>
  <r>
    <s v="L51"/>
    <n v="112"/>
    <n v="10"/>
    <n v="4"/>
    <n v="3"/>
    <x v="2"/>
    <s v="Line"/>
    <m/>
    <n v="13.272121241482925"/>
    <n v="14.875"/>
    <m/>
    <m/>
    <n v="14.875"/>
    <n v="13.272121241482925"/>
    <m/>
    <n v="26.75"/>
    <n v="26.75"/>
    <m/>
    <m/>
    <s v=""/>
    <m/>
    <m/>
    <m/>
    <m/>
    <m/>
    <m/>
    <s v=""/>
    <m/>
    <m/>
    <n v="27"/>
    <n v="27"/>
    <m/>
    <m/>
    <n v="26.561616847825999"/>
    <n v="27"/>
    <m/>
    <m/>
    <m/>
    <m/>
    <m/>
    <m/>
    <m/>
    <n v="8.4"/>
    <n v="4.46"/>
    <n v="3.09"/>
    <n v="95.118578445489902"/>
    <n v="38.652351505852003"/>
    <n v="17.324999999999999"/>
    <n v="1.4"/>
    <n v="3"/>
    <n v="4"/>
    <n v="11.7"/>
    <m/>
    <n v="59"/>
    <m/>
    <n v="21.4"/>
    <m/>
    <m/>
    <m/>
    <m/>
    <n v="3"/>
    <n v="107"/>
    <n v="103"/>
    <m/>
    <n v="14.4"/>
    <n v="14.3"/>
    <n v="14.7"/>
    <n v="13.5"/>
    <n v="14.225"/>
    <m/>
    <n v="45.5"/>
    <n v="42.4"/>
    <n v="39.799999999999997"/>
    <n v="42"/>
    <n v="42.424999999999997"/>
    <n v="32.333333330000002"/>
    <n v="0.6"/>
    <n v="6"/>
    <n v="4.24"/>
    <n v="5"/>
    <n v="4.8499999999999996"/>
    <n v="9"/>
    <n v="6.5"/>
    <n v="2"/>
    <s v="MUNAL #1/5/2*PRL/2*PASTOR/4/CHOIX/STAR/3/..."/>
  </r>
  <r>
    <n v="1"/>
    <n v="124"/>
    <n v="11"/>
    <n v="4"/>
    <n v="3"/>
    <x v="2"/>
    <s v="Check"/>
    <n v="17.116666670000001"/>
    <n v="15.66849537398511"/>
    <m/>
    <n v="17.116666670000001"/>
    <n v="15.7225"/>
    <m/>
    <n v="15.66849537398511"/>
    <n v="29.048083269999999"/>
    <m/>
    <m/>
    <n v="26.6"/>
    <n v="29.048083269999999"/>
    <n v="26.6"/>
    <n v="25.367473973327499"/>
    <n v="41.894723480000003"/>
    <m/>
    <n v="41.894723480000003"/>
    <n v="43.553437260000003"/>
    <m/>
    <n v="39.851395092900006"/>
    <n v="40.495063370707101"/>
    <n v="26"/>
    <n v="26"/>
    <n v="26"/>
    <n v="26"/>
    <n v="26"/>
    <n v="26"/>
    <n v="26"/>
    <n v="4.3190568889999996"/>
    <m/>
    <m/>
    <n v="3.9894086450000001"/>
    <n v="4.3190568889999996"/>
    <m/>
    <n v="4.3226889176299998"/>
    <n v="8.24"/>
    <n v="7.88"/>
    <n v="6.95"/>
    <n v="107.4180979825"/>
    <n v="98.562253332878001"/>
    <n v="19.833333329999999"/>
    <n v="1.6333333329999999"/>
    <n v="11"/>
    <n v="5"/>
    <n v="11.4"/>
    <m/>
    <n v="65"/>
    <m/>
    <n v="22.7"/>
    <m/>
    <m/>
    <m/>
    <m/>
    <n v="2"/>
    <n v="108"/>
    <n v="107"/>
    <m/>
    <n v="14.2"/>
    <n v="14.7"/>
    <n v="14.2"/>
    <m/>
    <n v="14.366666670000001"/>
    <n v="26.5"/>
    <n v="43.7"/>
    <n v="35"/>
    <n v="48"/>
    <n v="39.700000000000003"/>
    <n v="41.6"/>
    <n v="42.75"/>
    <n v="0"/>
    <n v="3"/>
    <n v="0.53"/>
    <n v="2"/>
    <n v="7.62"/>
    <n v="6.5"/>
    <n v="6"/>
    <n v="3"/>
    <s v="Aditya"/>
  </r>
  <r>
    <s v="L102"/>
    <n v="148"/>
    <n v="13"/>
    <n v="4"/>
    <n v="4"/>
    <x v="2"/>
    <s v="Line"/>
    <n v="14.324999999999999"/>
    <n v="13.650965489159075"/>
    <n v="14.324999999999999"/>
    <n v="14.324999999999999"/>
    <n v="14.324999999999999"/>
    <n v="14.324999999999999"/>
    <n v="13.650965489159075"/>
    <n v="22.03483769"/>
    <n v="22"/>
    <n v="22"/>
    <n v="22"/>
    <n v="22.03483769"/>
    <n v="22"/>
    <n v="21.116406948939201"/>
    <n v="38.369742729999999"/>
    <n v="39.155749640000003"/>
    <n v="38.369742729999999"/>
    <n v="42.794759829999997"/>
    <n v="38.3697427311795"/>
    <n v="38.763473987814749"/>
    <n v="39.108632494266303"/>
    <n v="34.431725540000002"/>
    <n v="35"/>
    <n v="35"/>
    <n v="35"/>
    <n v="34.431725540000002"/>
    <n v="34.431725543478201"/>
    <n v="35"/>
    <n v="4.3814426949999996"/>
    <n v="4.9556571429999998"/>
    <n v="5.0057142859999999"/>
    <n v="5.0057142859999999"/>
    <n v="4.3814426949999996"/>
    <n v="4.3814426947548997"/>
    <n v="4.3814426947548997"/>
    <n v="8.75"/>
    <n v="7.01"/>
    <n v="6.52"/>
    <n v="103.207616851023"/>
    <n v="95.551175938659895"/>
    <n v="18.824999999999999"/>
    <n v="1.55"/>
    <n v="10"/>
    <n v="5"/>
    <n v="9.9"/>
    <m/>
    <n v="60"/>
    <m/>
    <n v="23.2"/>
    <m/>
    <m/>
    <m/>
    <m/>
    <n v="0"/>
    <n v="97"/>
    <n v="92"/>
    <m/>
    <n v="14.7"/>
    <n v="14.1"/>
    <n v="14.9"/>
    <n v="14.7"/>
    <n v="14.6"/>
    <m/>
    <n v="50"/>
    <n v="49"/>
    <n v="49.3"/>
    <n v="47.2"/>
    <n v="48.875"/>
    <n v="42.333333330000002"/>
    <n v="0.25"/>
    <n v="4"/>
    <n v="2.65"/>
    <n v="3"/>
    <n v="7.62"/>
    <n v="9"/>
    <n v="7"/>
    <n v="3"/>
    <s v="PREMIO/5/TUI//2*SUNCO/SA1166/3/TUI/4/FINSI/..."/>
  </r>
  <r>
    <s v="L74"/>
    <n v="160"/>
    <n v="14"/>
    <n v="4"/>
    <n v="4"/>
    <x v="2"/>
    <s v="Line"/>
    <n v="17.337499999999999"/>
    <n v="16.026137220283321"/>
    <m/>
    <n v="17.337499999999999"/>
    <n v="16.28"/>
    <m/>
    <n v="16.026137220283321"/>
    <n v="29.428180260000001"/>
    <m/>
    <m/>
    <n v="25.65"/>
    <n v="29.428180260000001"/>
    <n v="25.65"/>
    <n v="24.468459357497199"/>
    <n v="36.863888250000002"/>
    <n v="37.619047620000003"/>
    <n v="36.863888250000002"/>
    <n v="41.587301590000003"/>
    <n v="36.863888250120503"/>
    <n v="37.458134602485252"/>
    <n v="37.087432783676"/>
    <n v="26.56161685"/>
    <n v="27"/>
    <n v="27"/>
    <n v="27"/>
    <n v="26.56161685"/>
    <n v="26.561616847825999"/>
    <n v="27"/>
    <n v="4.7828006419999998"/>
    <n v="4.8555428569999997"/>
    <n v="4.9055999999999997"/>
    <n v="4.9055999999999997"/>
    <n v="4.7828006419999998"/>
    <n v="4.7828006420545597"/>
    <n v="4.7828006420545597"/>
    <n v="8.6"/>
    <n v="4.3099999999999996"/>
    <n v="3.69"/>
    <n v="94.392982717111707"/>
    <n v="62.110683794232202"/>
    <n v="19.350000000000001"/>
    <n v="1.575"/>
    <n v="4"/>
    <n v="5"/>
    <n v="13.8"/>
    <m/>
    <n v="54"/>
    <m/>
    <n v="22.4"/>
    <m/>
    <n v="11.7"/>
    <n v="110"/>
    <n v="25.8"/>
    <n v="3"/>
    <n v="112"/>
    <m/>
    <m/>
    <n v="13.8"/>
    <n v="12.9"/>
    <n v="14.4"/>
    <n v="13.4"/>
    <n v="13.625"/>
    <m/>
    <n v="47.1"/>
    <n v="45.6"/>
    <n v="55"/>
    <n v="53"/>
    <n v="50.174999999999997"/>
    <n v="37.1"/>
    <n v="0.4"/>
    <n v="4"/>
    <n v="5.82"/>
    <n v="3"/>
    <m/>
    <n v="9"/>
    <n v="7.5"/>
    <n v="2.5"/>
    <s v="DANPHE/3/PBW343*2/KUKUNA//PBW343*2/KUKUNA"/>
  </r>
  <r>
    <n v="3"/>
    <n v="172"/>
    <n v="15"/>
    <n v="4"/>
    <n v="4"/>
    <x v="2"/>
    <s v="Check"/>
    <n v="18.033333330000001"/>
    <n v="18.066746818620587"/>
    <m/>
    <n v="18.033333330000001"/>
    <n v="16.4925"/>
    <m/>
    <n v="18.066746818620587"/>
    <n v="29.66579243"/>
    <m/>
    <m/>
    <n v="26.3"/>
    <n v="29.66579243"/>
    <n v="26.3"/>
    <n v="25.9793976508243"/>
    <n v="44.405172360000002"/>
    <m/>
    <n v="44.405172360000002"/>
    <n v="45.740392700000001"/>
    <m/>
    <n v="41.852459320500003"/>
    <n v="38.717059111349499"/>
    <n v="25"/>
    <n v="25"/>
    <n v="25"/>
    <n v="25"/>
    <n v="25"/>
    <n v="25"/>
    <n v="25"/>
    <n v="4.8816914349999996"/>
    <m/>
    <m/>
    <n v="5.4035928269999998"/>
    <n v="4.8816914349999996"/>
    <m/>
    <n v="4.8816914350645"/>
    <n v="7.33"/>
    <n v="6.43"/>
    <n v="3.84"/>
    <n v="101.38966633049399"/>
    <n v="69.577666192681306"/>
    <n v="27.533333330000001"/>
    <n v="1.8333333329999999"/>
    <n v="5"/>
    <n v="6"/>
    <n v="10.5"/>
    <m/>
    <n v="57"/>
    <m/>
    <n v="21.8"/>
    <m/>
    <m/>
    <m/>
    <m/>
    <n v="2"/>
    <n v="105"/>
    <m/>
    <m/>
    <n v="14"/>
    <n v="13.6"/>
    <n v="14"/>
    <m/>
    <n v="13.866666670000001"/>
    <m/>
    <n v="47"/>
    <n v="48.7"/>
    <n v="46.5"/>
    <m/>
    <n v="47.4"/>
    <n v="41.7"/>
    <m/>
    <n v="3"/>
    <n v="2.12"/>
    <n v="2"/>
    <n v="3.46"/>
    <n v="7"/>
    <n v="6.5"/>
    <n v="2.5"/>
    <s v="Gautam"/>
  </r>
  <r>
    <n v="1"/>
    <n v="184"/>
    <n v="16"/>
    <n v="4"/>
    <n v="4"/>
    <x v="2"/>
    <s v="Check"/>
    <n v="15.9375"/>
    <n v="14.67008644537194"/>
    <m/>
    <n v="15.9375"/>
    <n v="15.842499999999999"/>
    <m/>
    <n v="14.67008644537194"/>
    <n v="26.573452759999999"/>
    <m/>
    <m/>
    <n v="25.2"/>
    <n v="26.573452759999999"/>
    <n v="25.2"/>
    <n v="26.675711498769498"/>
    <n v="42.963678559999998"/>
    <m/>
    <n v="42.963678559999998"/>
    <n v="47.379208300000002"/>
    <m/>
    <n v="43.351975594500004"/>
    <n v="43.369561930792898"/>
    <n v="28"/>
    <n v="28"/>
    <n v="28"/>
    <n v="28"/>
    <n v="28"/>
    <n v="28"/>
    <n v="28"/>
    <n v="4.6283676219999998"/>
    <m/>
    <m/>
    <n v="4.9688887910000004"/>
    <n v="4.6283676219999998"/>
    <m/>
    <n v="4.6283676215850003"/>
    <n v="7.79"/>
    <n v="6.61"/>
    <n v="4.5599999999999996"/>
    <n v="99.780768799798693"/>
    <n v="76.991198613864597"/>
    <n v="22.166666670000001"/>
    <n v="1.9"/>
    <n v="4"/>
    <n v="7"/>
    <n v="11.5"/>
    <m/>
    <n v="62"/>
    <m/>
    <n v="22.1"/>
    <m/>
    <m/>
    <m/>
    <m/>
    <n v="2"/>
    <n v="102"/>
    <m/>
    <m/>
    <n v="15.7"/>
    <n v="15.6"/>
    <n v="16"/>
    <m/>
    <n v="15.766666669999999"/>
    <m/>
    <n v="44.9"/>
    <n v="45"/>
    <n v="48.3"/>
    <m/>
    <n v="46.066666669999996"/>
    <n v="26.8"/>
    <m/>
    <n v="4"/>
    <n v="2.65"/>
    <n v="2"/>
    <n v="5.54"/>
    <n v="7.5"/>
    <n v="7"/>
    <n v="2"/>
    <s v="Aditya"/>
  </r>
  <r>
    <n v="3"/>
    <n v="196"/>
    <n v="17"/>
    <n v="4"/>
    <n v="5"/>
    <x v="2"/>
    <s v="Check"/>
    <n v="18.19166667"/>
    <n v="17.318796369533814"/>
    <m/>
    <n v="18.19166667"/>
    <n v="15.272500000000001"/>
    <m/>
    <n v="17.318796369533814"/>
    <n v="29.116109130000002"/>
    <m/>
    <m/>
    <n v="26.95"/>
    <n v="29.116109130000002"/>
    <n v="26.95"/>
    <n v="28.4970518775791"/>
    <n v="44.074834250000002"/>
    <m/>
    <n v="44.074834250000002"/>
    <n v="45.16266203"/>
    <m/>
    <n v="41.323835757449999"/>
    <n v="39.822659928136403"/>
    <n v="24"/>
    <n v="24"/>
    <n v="24"/>
    <n v="24"/>
    <n v="24"/>
    <n v="24"/>
    <n v="24"/>
    <n v="4.6226929160000001"/>
    <m/>
    <m/>
    <n v="4.0187540430000004"/>
    <n v="4.6226929160000001"/>
    <m/>
    <n v="4.6226929161631896"/>
    <n v="7.23"/>
    <n v="6.65"/>
    <n v="3.07"/>
    <n v="95.924759716417697"/>
    <n v="68.618457579386501"/>
    <n v="27.43333333"/>
    <n v="1.5"/>
    <n v="2"/>
    <n v="6"/>
    <n v="10.1"/>
    <m/>
    <n v="57"/>
    <m/>
    <n v="22.7"/>
    <m/>
    <m/>
    <m/>
    <m/>
    <n v="1"/>
    <n v="101"/>
    <m/>
    <m/>
    <n v="15.2"/>
    <n v="16.600000000000001"/>
    <n v="15.8"/>
    <m/>
    <n v="15.866666670000001"/>
    <n v="26.1"/>
    <n v="47.6"/>
    <n v="43.8"/>
    <n v="42.5"/>
    <m/>
    <n v="44.633333329999999"/>
    <n v="39.299999999999997"/>
    <m/>
    <n v="2"/>
    <n v="1.06"/>
    <n v="3"/>
    <n v="3.46"/>
    <n v="7"/>
    <n v="6.5"/>
    <n v="2.5"/>
    <s v="Gautam"/>
  </r>
  <r>
    <s v="L11"/>
    <n v="208"/>
    <n v="18"/>
    <n v="4"/>
    <n v="5"/>
    <x v="2"/>
    <s v="Line"/>
    <m/>
    <m/>
    <m/>
    <m/>
    <m/>
    <m/>
    <m/>
    <m/>
    <n v="24.75"/>
    <n v="24.75"/>
    <m/>
    <m/>
    <s v=""/>
    <m/>
    <m/>
    <m/>
    <m/>
    <m/>
    <m/>
    <s v=""/>
    <m/>
    <m/>
    <n v="28"/>
    <n v="28"/>
    <m/>
    <m/>
    <n v="27.545380434782601"/>
    <n v="28"/>
    <m/>
    <m/>
    <m/>
    <m/>
    <m/>
    <m/>
    <m/>
    <n v="8.84"/>
    <n v="5.97"/>
    <n v="6.06"/>
    <n v="113.053657586504"/>
    <n v="86.146650378473396"/>
    <n v="19.625"/>
    <n v="1.3333333329999999"/>
    <n v="6"/>
    <n v="3"/>
    <n v="10.6"/>
    <n v="12.1"/>
    <n v="52"/>
    <n v="57"/>
    <n v="22.6"/>
    <n v="22.9"/>
    <m/>
    <m/>
    <m/>
    <n v="1"/>
    <n v="94"/>
    <n v="92"/>
    <m/>
    <n v="14.8"/>
    <n v="15.8"/>
    <n v="15.6"/>
    <n v="15.6"/>
    <n v="15.45"/>
    <m/>
    <n v="43"/>
    <n v="39"/>
    <n v="47.6"/>
    <n v="41"/>
    <n v="42.65"/>
    <n v="37.333333330000002"/>
    <n v="0.16666666666666699"/>
    <n v="2"/>
    <n v="3.71"/>
    <n v="2"/>
    <n v="6.92"/>
    <n v="9"/>
    <n v="7"/>
    <n v="3"/>
    <s v="SWSR22T.B./5/KAUZ//ALTAR 84/AOS/3/KAUZ/4/..."/>
  </r>
  <r>
    <s v="L104"/>
    <n v="220"/>
    <n v="19"/>
    <n v="4"/>
    <n v="5"/>
    <x v="2"/>
    <s v="Line"/>
    <m/>
    <m/>
    <m/>
    <m/>
    <m/>
    <m/>
    <m/>
    <m/>
    <n v="24"/>
    <n v="24"/>
    <m/>
    <m/>
    <s v=""/>
    <m/>
    <m/>
    <m/>
    <m/>
    <m/>
    <m/>
    <s v=""/>
    <m/>
    <m/>
    <n v="30"/>
    <n v="30"/>
    <m/>
    <m/>
    <n v="29.512907608695599"/>
    <n v="30"/>
    <m/>
    <m/>
    <m/>
    <m/>
    <m/>
    <m/>
    <m/>
    <n v="7.45"/>
    <n v="3.43"/>
    <n v="0.65"/>
    <n v="83.458183779726795"/>
    <n v="30.9394806533105"/>
    <n v="18.350000000000001"/>
    <n v="1.4"/>
    <n v="8"/>
    <n v="3"/>
    <n v="13.2"/>
    <m/>
    <n v="54"/>
    <m/>
    <n v="22.8"/>
    <m/>
    <n v="10.3"/>
    <n v="112"/>
    <n v="26"/>
    <n v="1"/>
    <n v="94"/>
    <n v="94"/>
    <m/>
    <n v="14.7"/>
    <n v="15"/>
    <n v="15.4"/>
    <n v="14.9"/>
    <n v="15"/>
    <m/>
    <n v="45.8"/>
    <n v="40.200000000000003"/>
    <n v="43.4"/>
    <n v="42.7"/>
    <n v="43.024999999999999"/>
    <n v="21.466666669999999"/>
    <n v="0"/>
    <n v="6"/>
    <n v="5.29"/>
    <n v="6"/>
    <n v="2.08"/>
    <n v="9"/>
    <n v="7"/>
    <n v="3"/>
    <s v="CHIYAK//ND643/2*WAXWING/3/ND643/2*WAXWING"/>
  </r>
  <r>
    <n v="2"/>
    <n v="232"/>
    <n v="20"/>
    <n v="4"/>
    <n v="5"/>
    <x v="2"/>
    <s v="Check"/>
    <n v="16.55"/>
    <n v="17.660541392336384"/>
    <m/>
    <n v="16.55"/>
    <n v="15.2925"/>
    <m/>
    <n v="17.660541392336384"/>
    <n v="27.350884140000002"/>
    <m/>
    <m/>
    <n v="26.3"/>
    <n v="27.350884140000002"/>
    <n v="26.3"/>
    <n v="25.540731669453901"/>
    <n v="42.688160940000003"/>
    <m/>
    <n v="42.688160940000003"/>
    <n v="47.670092289999999"/>
    <m/>
    <n v="43.618134445350002"/>
    <n v="48.426177312622599"/>
    <n v="24"/>
    <n v="23"/>
    <n v="23"/>
    <n v="23"/>
    <n v="24"/>
    <n v="24"/>
    <n v="23"/>
    <n v="4.5192810469999998"/>
    <m/>
    <m/>
    <n v="5.0848690169999999"/>
    <n v="4.5192810469999998"/>
    <m/>
    <n v="4.5192810469265297"/>
    <n v="7.9"/>
    <n v="7.55"/>
    <n v="5.33"/>
    <n v="106.579686036567"/>
    <n v="84.023049632359601"/>
    <n v="23.06666667"/>
    <n v="1.4"/>
    <n v="20"/>
    <n v="4"/>
    <n v="8.9"/>
    <m/>
    <n v="54"/>
    <m/>
    <n v="22.8"/>
    <m/>
    <m/>
    <m/>
    <m/>
    <n v="1"/>
    <n v="87"/>
    <m/>
    <m/>
    <n v="17.3"/>
    <n v="16.600000000000001"/>
    <n v="16.3"/>
    <m/>
    <n v="16.733333330000001"/>
    <m/>
    <n v="49.5"/>
    <n v="48.1"/>
    <n v="40.6"/>
    <m/>
    <n v="46.066666669999996"/>
    <n v="21.5"/>
    <m/>
    <n v="5"/>
    <n v="1.06"/>
    <n v="1"/>
    <n v="6.23"/>
    <n v="4"/>
    <n v="6"/>
    <n v="3"/>
    <s v="Bhrikuti"/>
  </r>
  <r>
    <n v="4"/>
    <n v="231"/>
    <n v="20"/>
    <n v="3"/>
    <n v="5"/>
    <x v="3"/>
    <s v="Check"/>
    <n v="15.929166670000001"/>
    <n v="16.477587235185563"/>
    <m/>
    <n v="15.929166670000001"/>
    <n v="16.107500000000002"/>
    <m/>
    <n v="16.477587235185563"/>
    <n v="25.5"/>
    <m/>
    <m/>
    <n v="29.7"/>
    <n v="25.5"/>
    <n v="29.7"/>
    <n v="29.8325141159563"/>
    <n v="39.457429529999999"/>
    <m/>
    <n v="39.457429529999999"/>
    <n v="45.770677329999998"/>
    <m/>
    <n v="41.880169756949996"/>
    <n v="39.355212779882002"/>
    <n v="37"/>
    <n v="40"/>
    <n v="40"/>
    <n v="40"/>
    <n v="37"/>
    <n v="37"/>
    <n v="40"/>
    <n v="5.4524259620000004"/>
    <m/>
    <m/>
    <n v="5.498658614"/>
    <n v="5.4524259620000004"/>
    <m/>
    <n v="5.4524259615524198"/>
    <n v="7.45"/>
    <n v="6.61"/>
    <n v="2.77"/>
    <n v="108.81555128808201"/>
    <n v="52.0744197816339"/>
    <n v="17.93333333"/>
    <n v="1.6333333329999999"/>
    <n v="10"/>
    <n v="3"/>
    <n v="8.6"/>
    <n v="9.1"/>
    <n v="61"/>
    <n v="58"/>
    <n v="22.7"/>
    <n v="23.6"/>
    <n v="15.8"/>
    <n v="86"/>
    <n v="27"/>
    <n v="1"/>
    <n v="85"/>
    <m/>
    <m/>
    <n v="16"/>
    <n v="15.3"/>
    <n v="15.3"/>
    <m/>
    <n v="15.53333333"/>
    <m/>
    <n v="43.8"/>
    <n v="49.1"/>
    <n v="50"/>
    <m/>
    <n v="47.633333329999999"/>
    <n v="20"/>
    <m/>
    <n v="3"/>
    <n v="2.65"/>
    <n v="2"/>
    <n v="3.46"/>
    <n v="8"/>
    <n v="6.5"/>
    <n v="3.5"/>
    <s v="Tilottama"/>
  </r>
  <r>
    <s v="L30"/>
    <n v="219"/>
    <n v="19"/>
    <n v="3"/>
    <n v="5"/>
    <x v="3"/>
    <s v="Line"/>
    <n v="18.600000000000001"/>
    <n v="20.143871145116503"/>
    <n v="18.600000000000001"/>
    <n v="18.600000000000001"/>
    <n v="18.600000000000001"/>
    <n v="18.600000000000001"/>
    <n v="20.143871145116503"/>
    <n v="30.548297699999999"/>
    <n v="30.5"/>
    <n v="30.5"/>
    <n v="30.5"/>
    <n v="30.548297699999999"/>
    <n v="30.5"/>
    <n v="30.331902090021501"/>
    <n v="46.504969520000003"/>
    <n v="47.457627119999998"/>
    <n v="46.504969520000003"/>
    <n v="52.165725049999999"/>
    <n v="46.504969515277601"/>
    <n v="47.118303968013805"/>
    <n v="42.770069231247497"/>
    <n v="31.48043478"/>
    <n v="32"/>
    <n v="32"/>
    <n v="32"/>
    <n v="31.48043478"/>
    <n v="31.480434782608601"/>
    <n v="32"/>
    <n v="5.841325994"/>
    <n v="5.8066285710000001"/>
    <n v="5.8566857140000002"/>
    <n v="5.8566857140000002"/>
    <n v="5.841325994"/>
    <n v="5.8413259942028697"/>
    <n v="5.6513258999999998"/>
    <n v="8.1300000000000008"/>
    <n v="5.27"/>
    <n v="5.26"/>
    <n v="98.722176293577604"/>
    <n v="88.288485070792504"/>
    <n v="24.35"/>
    <n v="2.125"/>
    <n v="10"/>
    <n v="4"/>
    <n v="12.9"/>
    <m/>
    <n v="48"/>
    <m/>
    <n v="23"/>
    <m/>
    <m/>
    <m/>
    <m/>
    <n v="1"/>
    <n v="97"/>
    <n v="94"/>
    <m/>
    <n v="14.8"/>
    <n v="15.5"/>
    <n v="15.1"/>
    <n v="14.6"/>
    <n v="15"/>
    <m/>
    <n v="50"/>
    <n v="55.2"/>
    <n v="50.1"/>
    <n v="50.7"/>
    <n v="51.5"/>
    <n v="43.266666669999999"/>
    <n v="0"/>
    <n v="1"/>
    <n v="4.76"/>
    <n v="4"/>
    <n v="6.23"/>
    <n v="9"/>
    <n v="5.5"/>
    <n v="2.5"/>
    <s v="PREMIO//PARUS/PASTOR"/>
  </r>
  <r>
    <n v="2"/>
    <n v="207"/>
    <n v="18"/>
    <n v="3"/>
    <n v="5"/>
    <x v="3"/>
    <s v="Check"/>
    <n v="16.006250000000001"/>
    <n v="15.088834081523059"/>
    <m/>
    <n v="16.006250000000001"/>
    <n v="16.004999999999999"/>
    <m/>
    <n v="15.088834081523059"/>
    <n v="27.63661256"/>
    <m/>
    <m/>
    <n v="28.25"/>
    <n v="27.63661256"/>
    <n v="28.25"/>
    <n v="27.815323400473002"/>
    <n v="42.75316067"/>
    <m/>
    <n v="42.75316067"/>
    <n v="41.938294599999999"/>
    <m/>
    <n v="38.373539559000001"/>
    <n v="34.450151156917201"/>
    <n v="28"/>
    <n v="28"/>
    <n v="28"/>
    <n v="28"/>
    <n v="28"/>
    <n v="28"/>
    <n v="28"/>
    <n v="5.0498747760000002"/>
    <m/>
    <m/>
    <n v="5.485452682"/>
    <n v="5.0498747760000002"/>
    <m/>
    <n v="5.0498747759432998"/>
    <n v="7.41"/>
    <n v="7.16"/>
    <n v="4.29"/>
    <n v="105.916778041947"/>
    <n v="100.787144318177"/>
    <n v="15.7"/>
    <n v="1.5"/>
    <n v="10"/>
    <n v="6"/>
    <n v="10.7"/>
    <m/>
    <n v="53"/>
    <m/>
    <n v="22.4"/>
    <m/>
    <m/>
    <m/>
    <m/>
    <n v="1"/>
    <n v="92"/>
    <m/>
    <m/>
    <n v="14.4"/>
    <n v="15.7"/>
    <n v="15.1"/>
    <m/>
    <n v="15.06666667"/>
    <n v="26.8"/>
    <n v="46.1"/>
    <n v="44"/>
    <n v="45.8"/>
    <m/>
    <n v="45.3"/>
    <n v="19"/>
    <n v="0"/>
    <n v="2.5"/>
    <n v="1.06"/>
    <n v="3"/>
    <n v="4.8499999999999996"/>
    <n v="4"/>
    <n v="5.5"/>
    <n v="1.5"/>
    <s v="Bhrikuti"/>
  </r>
  <r>
    <n v="1"/>
    <n v="195"/>
    <n v="17"/>
    <n v="3"/>
    <n v="5"/>
    <x v="3"/>
    <s v="Check"/>
    <n v="16.710416670000001"/>
    <n v="16.690512670120413"/>
    <m/>
    <n v="16.710416670000001"/>
    <n v="16.3675"/>
    <m/>
    <n v="16.690512670120413"/>
    <n v="27.844912910000001"/>
    <m/>
    <m/>
    <n v="27.85"/>
    <n v="27.844912910000001"/>
    <n v="27.85"/>
    <n v="28.212353690480501"/>
    <n v="42.56354022"/>
    <m/>
    <n v="42.56354022"/>
    <n v="38.10675483"/>
    <m/>
    <n v="34.867680669450003"/>
    <n v="34.402214292200497"/>
    <n v="26"/>
    <n v="26"/>
    <n v="26"/>
    <n v="26"/>
    <n v="26"/>
    <n v="26"/>
    <n v="26"/>
    <n v="4.355759054"/>
    <m/>
    <m/>
    <n v="5.0292897510000003"/>
    <n v="4.355759054"/>
    <m/>
    <n v="4.3557590538292299"/>
    <n v="7.81"/>
    <n v="6.85"/>
    <n v="5.04"/>
    <n v="112.898434673152"/>
    <n v="69.750851310777094"/>
    <n v="20.45"/>
    <n v="1.65"/>
    <n v="12"/>
    <n v="8"/>
    <n v="12.5"/>
    <m/>
    <n v="59"/>
    <m/>
    <n v="22.2"/>
    <m/>
    <n v="11"/>
    <n v="106"/>
    <n v="26.5"/>
    <n v="2"/>
    <n v="95"/>
    <m/>
    <m/>
    <n v="14.7"/>
    <n v="16.600000000000001"/>
    <n v="15.6"/>
    <m/>
    <n v="15.633333329999999"/>
    <m/>
    <n v="42.2"/>
    <n v="43"/>
    <n v="47.1"/>
    <m/>
    <n v="44.1"/>
    <n v="40.25"/>
    <m/>
    <n v="1.5"/>
    <n v="1.59"/>
    <n v="3"/>
    <n v="5.54"/>
    <n v="9"/>
    <n v="6"/>
    <n v="2"/>
    <s v="Aditya"/>
  </r>
  <r>
    <s v="L3"/>
    <n v="183"/>
    <n v="16"/>
    <n v="3"/>
    <n v="4"/>
    <x v="3"/>
    <s v="Line"/>
    <n v="18.375"/>
    <n v="19.032591666943027"/>
    <n v="18.375"/>
    <n v="18.375"/>
    <n v="18.375"/>
    <n v="18.375"/>
    <n v="19.032591666943027"/>
    <n v="23.036421220000001"/>
    <n v="23"/>
    <n v="23"/>
    <n v="23"/>
    <n v="23.036421220000001"/>
    <n v="23"/>
    <n v="23.510229861493499"/>
    <n v="35.775081419999999"/>
    <n v="36.50793651"/>
    <n v="35.775081419999999"/>
    <n v="40.47619048"/>
    <n v="35.775081424167603"/>
    <n v="36.405397856683805"/>
    <n v="29.362156211766401"/>
    <n v="39.350543479999999"/>
    <n v="40"/>
    <n v="40"/>
    <n v="40"/>
    <n v="39.350543479999999"/>
    <n v="39.350543478260803"/>
    <n v="40"/>
    <n v="4.6027046970000001"/>
    <n v="4.9556571429999998"/>
    <n v="5.0057142859999999"/>
    <n v="5.0057142859999999"/>
    <n v="4.6027046970000001"/>
    <n v="4.6027046968885603"/>
    <n v="4.6027046968885603"/>
    <n v="8.57"/>
    <n v="6.71"/>
    <n v="6.58"/>
    <n v="118.48422744804201"/>
    <n v="76.820862472667301"/>
    <n v="20.9"/>
    <n v="1.766666667"/>
    <n v="24"/>
    <n v="7"/>
    <n v="12.3"/>
    <m/>
    <n v="54"/>
    <m/>
    <n v="21.3"/>
    <m/>
    <m/>
    <m/>
    <m/>
    <n v="2"/>
    <n v="110"/>
    <n v="102"/>
    <m/>
    <n v="14.2"/>
    <n v="11.7"/>
    <n v="13.3"/>
    <n v="13.8"/>
    <n v="13.25"/>
    <m/>
    <n v="48.9"/>
    <n v="46.8"/>
    <n v="57.1"/>
    <n v="47.8"/>
    <n v="50.15"/>
    <n v="39.033333329999998"/>
    <n v="0"/>
    <n v="1.5"/>
    <n v="2.65"/>
    <n v="5"/>
    <n v="7.62"/>
    <n v="9"/>
    <n v="7.5"/>
    <n v="3"/>
    <s v="KACHU/BECARD//WBLL1*2/BRAMBLING"/>
  </r>
  <r>
    <n v="3"/>
    <n v="171"/>
    <n v="15"/>
    <n v="3"/>
    <n v="4"/>
    <x v="3"/>
    <s v="Check"/>
    <n v="17.212499999999999"/>
    <n v="16.886556630704487"/>
    <m/>
    <n v="17.212499999999999"/>
    <n v="16.89"/>
    <m/>
    <n v="16.886556630704487"/>
    <n v="28.094286090000001"/>
    <m/>
    <m/>
    <n v="28.475000000000001"/>
    <n v="28.094286090000001"/>
    <n v="28.475000000000001"/>
    <n v="28.523839616784901"/>
    <n v="43.422591189999999"/>
    <m/>
    <n v="43.422591189999999"/>
    <n v="40.727899119999996"/>
    <m/>
    <n v="37.266027694799995"/>
    <n v="40.4038178939498"/>
    <n v="18"/>
    <n v="18"/>
    <n v="18"/>
    <n v="18"/>
    <n v="18"/>
    <n v="18"/>
    <n v="18"/>
    <n v="3.6952223050000002"/>
    <m/>
    <m/>
    <n v="4.8627332000000001"/>
    <n v="3.6952223050000002"/>
    <m/>
    <n v="3.6952223051295401"/>
    <n v="8.17"/>
    <n v="6.93"/>
    <n v="5.79"/>
    <n v="97.926601096643296"/>
    <n v="76.926080789954696"/>
    <n v="22.95"/>
    <n v="1.7749999999999999"/>
    <n v="2"/>
    <n v="5"/>
    <n v="10.1"/>
    <m/>
    <n v="60"/>
    <m/>
    <n v="21.2"/>
    <m/>
    <m/>
    <m/>
    <m/>
    <n v="1"/>
    <n v="108"/>
    <m/>
    <m/>
    <n v="15.3"/>
    <n v="14.5"/>
    <n v="15.2"/>
    <m/>
    <n v="15"/>
    <m/>
    <n v="41"/>
    <n v="33.9"/>
    <n v="41.4"/>
    <m/>
    <n v="38.766666669999999"/>
    <n v="30.5"/>
    <n v="0"/>
    <n v="1"/>
    <n v="2.12"/>
    <n v="2"/>
    <n v="6.23"/>
    <n v="6.5"/>
    <n v="6"/>
    <n v="2.5"/>
    <s v="Gautam"/>
  </r>
  <r>
    <s v="L27"/>
    <n v="159"/>
    <n v="14"/>
    <n v="3"/>
    <n v="4"/>
    <x v="3"/>
    <s v="Line"/>
    <m/>
    <n v="17.076050203120325"/>
    <n v="16.375"/>
    <m/>
    <m/>
    <n v="16.375"/>
    <n v="17.076050203120325"/>
    <m/>
    <n v="28.75"/>
    <n v="28.75"/>
    <m/>
    <m/>
    <s v=""/>
    <m/>
    <m/>
    <m/>
    <m/>
    <m/>
    <m/>
    <s v=""/>
    <m/>
    <m/>
    <n v="39"/>
    <n v="39"/>
    <m/>
    <m/>
    <n v="38.366779891304297"/>
    <n v="39"/>
    <m/>
    <m/>
    <m/>
    <m/>
    <m/>
    <m/>
    <m/>
    <n v="8.1300000000000008"/>
    <n v="3.19"/>
    <n v="2.2999999999999998"/>
    <n v="83.125817819034097"/>
    <n v="40.104338926638199"/>
    <n v="23.3"/>
    <n v="1.8"/>
    <n v="9"/>
    <n v="5"/>
    <n v="12.3"/>
    <m/>
    <n v="58"/>
    <m/>
    <n v="21.8"/>
    <m/>
    <m/>
    <m/>
    <m/>
    <n v="0"/>
    <n v="107"/>
    <n v="100"/>
    <m/>
    <n v="14.5"/>
    <n v="14.9"/>
    <n v="15.9"/>
    <n v="14.2"/>
    <n v="14.875"/>
    <m/>
    <n v="43.7"/>
    <n v="41.2"/>
    <n v="42.6"/>
    <n v="38.9"/>
    <n v="41.6"/>
    <n v="39.533333329999998"/>
    <n v="0"/>
    <n v="1.5"/>
    <n v="6.35"/>
    <n v="5"/>
    <n v="3.46"/>
    <n v="9"/>
    <n v="5"/>
    <n v="3"/>
    <s v="WBLL1*2/BRAMBLING//TAM200/TUI/3/..."/>
  </r>
  <r>
    <n v="1"/>
    <n v="147"/>
    <n v="13"/>
    <n v="3"/>
    <n v="4"/>
    <x v="3"/>
    <s v="Check"/>
    <n v="16.62916667"/>
    <n v="16.629429850235873"/>
    <m/>
    <n v="16.62916667"/>
    <n v="16.234999999999999"/>
    <m/>
    <n v="16.629429850235873"/>
    <n v="27.2716086"/>
    <m/>
    <m/>
    <n v="27.675000000000001"/>
    <n v="27.2716086"/>
    <n v="27.675000000000001"/>
    <n v="26.874049005637399"/>
    <n v="42.232231480000003"/>
    <m/>
    <n v="42.232231480000003"/>
    <n v="41.698114599999997"/>
    <m/>
    <n v="38.153774858999995"/>
    <n v="33.704512916769801"/>
    <n v="27"/>
    <n v="27"/>
    <n v="27"/>
    <n v="27"/>
    <n v="27"/>
    <n v="27"/>
    <n v="27"/>
    <n v="4.323265878"/>
    <m/>
    <m/>
    <n v="5.6172800000000001"/>
    <n v="4.323265878"/>
    <m/>
    <n v="4.3232658777195097"/>
    <n v="8.09"/>
    <n v="7.88"/>
    <n v="6.77"/>
    <n v="113.03608583702599"/>
    <n v="92.971936992881794"/>
    <n v="13.3"/>
    <n v="1.3"/>
    <n v="7"/>
    <n v="6"/>
    <n v="10.8"/>
    <m/>
    <n v="59"/>
    <m/>
    <n v="22"/>
    <m/>
    <m/>
    <m/>
    <m/>
    <n v="0"/>
    <n v="106"/>
    <m/>
    <m/>
    <n v="16.5"/>
    <n v="16.3"/>
    <n v="15.1"/>
    <m/>
    <n v="15.96666667"/>
    <m/>
    <n v="43.4"/>
    <n v="46.4"/>
    <n v="43.6"/>
    <m/>
    <n v="44.466666670000002"/>
    <n v="40.450000000000003"/>
    <m/>
    <n v="2.5"/>
    <n v="0.53"/>
    <n v="2"/>
    <n v="7.62"/>
    <n v="4.5"/>
    <n v="6"/>
    <n v="2"/>
    <s v="Aditya"/>
  </r>
  <r>
    <s v="L39"/>
    <n v="135"/>
    <n v="12"/>
    <n v="3"/>
    <n v="3"/>
    <x v="3"/>
    <s v="Line"/>
    <n v="14.45"/>
    <n v="14.076486460267196"/>
    <n v="14.45"/>
    <n v="14.45"/>
    <n v="14.45"/>
    <n v="14.45"/>
    <n v="14.076486460267196"/>
    <n v="24.538796519999998"/>
    <n v="24.5"/>
    <n v="24.5"/>
    <n v="24.5"/>
    <n v="24.538796519999998"/>
    <n v="24.5"/>
    <n v="23.485539407625001"/>
    <n v="38.337461400000002"/>
    <n v="39.122807020000003"/>
    <n v="38.337461400000002"/>
    <n v="43.508771930000002"/>
    <n v="38.337461398026697"/>
    <n v="39.073993856988352"/>
    <n v="46.801733040446202"/>
    <n v="27.545380430000002"/>
    <n v="28"/>
    <n v="28"/>
    <n v="28"/>
    <n v="27.545380430000002"/>
    <n v="27.545380434782601"/>
    <n v="28"/>
    <n v="4.2175786940000002"/>
    <n v="5.055771429"/>
    <n v="5.105828571"/>
    <n v="5.105828571"/>
    <n v="4.2175786940000002"/>
    <n v="4.2175786935044703"/>
    <n v="4.2175786935044703"/>
    <n v="8.2200000000000006"/>
    <n v="6.41"/>
    <n v="6.32"/>
    <n v="104.41912941763999"/>
    <n v="93.391208393017706"/>
    <n v="23.666666670000001"/>
    <n v="1.733333333"/>
    <n v="17"/>
    <n v="6"/>
    <n v="12.5"/>
    <m/>
    <n v="75"/>
    <m/>
    <n v="22.9"/>
    <m/>
    <m/>
    <m/>
    <m/>
    <n v="0"/>
    <n v="102"/>
    <n v="96"/>
    <m/>
    <n v="16.899999999999999"/>
    <n v="16.399999999999999"/>
    <n v="15.7"/>
    <n v="15.6"/>
    <n v="16.149999999999999"/>
    <n v="26.2"/>
    <n v="44.4"/>
    <n v="38.1"/>
    <n v="44.1"/>
    <n v="42.3"/>
    <n v="42.225000000000001"/>
    <n v="39.1"/>
    <n v="0"/>
    <n v="2"/>
    <n v="2.65"/>
    <n v="5"/>
    <n v="7.62"/>
    <n v="9"/>
    <n v="6.5"/>
    <n v="3.5"/>
    <s v="KACHU*2/MUNAL #1"/>
  </r>
  <r>
    <n v="3"/>
    <n v="123"/>
    <n v="11"/>
    <n v="3"/>
    <n v="3"/>
    <x v="3"/>
    <s v="Check"/>
    <n v="17.489583329999999"/>
    <n v="17.658887153938124"/>
    <m/>
    <n v="17.489583329999999"/>
    <n v="16.737500000000001"/>
    <m/>
    <n v="17.658887153938124"/>
    <n v="29.67824624"/>
    <m/>
    <m/>
    <n v="28.25"/>
    <n v="29.67824624"/>
    <n v="28.25"/>
    <n v="28.013225030676502"/>
    <n v="45.610853599999999"/>
    <m/>
    <n v="45.610853599999999"/>
    <n v="38.447728499999997"/>
    <m/>
    <n v="35.179671577499995"/>
    <n v="32.208144402530998"/>
    <n v="18"/>
    <n v="18"/>
    <n v="18"/>
    <n v="18"/>
    <n v="18"/>
    <n v="18"/>
    <n v="18"/>
    <n v="4.2416678870000002"/>
    <m/>
    <m/>
    <n v="4.5328559830000001"/>
    <n v="4.2416678870000002"/>
    <m/>
    <n v="4.2416678870195597"/>
    <n v="8"/>
    <n v="7.25"/>
    <n v="6.71"/>
    <n v="115.001046286844"/>
    <n v="99.443038551413693"/>
    <n v="17.133333329999999"/>
    <n v="1.6666666670000001"/>
    <n v="2"/>
    <n v="6.5"/>
    <n v="12.1"/>
    <m/>
    <n v="61"/>
    <m/>
    <n v="22"/>
    <m/>
    <m/>
    <m/>
    <m/>
    <n v="1"/>
    <n v="109"/>
    <m/>
    <m/>
    <n v="16.3"/>
    <n v="16.2"/>
    <n v="16.100000000000001"/>
    <m/>
    <n v="16.2"/>
    <m/>
    <n v="50"/>
    <n v="44.3"/>
    <n v="44.8"/>
    <m/>
    <n v="46.366666670000001"/>
    <n v="35.700000000000003"/>
    <m/>
    <n v="2"/>
    <n v="1.59"/>
    <n v="2"/>
    <n v="7.62"/>
    <n v="8"/>
    <n v="7"/>
    <n v="3"/>
    <s v="Gautam"/>
  </r>
  <r>
    <n v="1"/>
    <n v="111"/>
    <n v="10"/>
    <n v="3"/>
    <n v="3"/>
    <x v="3"/>
    <s v="Check"/>
    <n v="16.72291667"/>
    <n v="16.640986113304582"/>
    <m/>
    <n v="16.72291667"/>
    <n v="16.510000000000002"/>
    <m/>
    <n v="16.640986113304582"/>
    <n v="28.739789519999999"/>
    <m/>
    <m/>
    <n v="28.425000000000001"/>
    <n v="28.739789519999999"/>
    <n v="28.425000000000001"/>
    <n v="28.869679893145602"/>
    <n v="43.120813720000001"/>
    <m/>
    <n v="43.120813720000001"/>
    <n v="43.098296400000002"/>
    <m/>
    <n v="39.434941206000005"/>
    <n v="31.801223971549401"/>
    <n v="21"/>
    <n v="21"/>
    <n v="21"/>
    <n v="21"/>
    <n v="21"/>
    <n v="21"/>
    <n v="21"/>
    <n v="3.8726188399999999"/>
    <m/>
    <m/>
    <n v="4.5273371429999996"/>
    <n v="3.8726188399999999"/>
    <m/>
    <n v="3.8726188398707202"/>
    <n v="8.3800000000000008"/>
    <n v="6.93"/>
    <n v="6.72"/>
    <n v="106.49508738534"/>
    <n v="84.693607827225406"/>
    <n v="23.666666670000001"/>
    <n v="1.7"/>
    <n v="9"/>
    <n v="6"/>
    <n v="14.4"/>
    <m/>
    <n v="75"/>
    <m/>
    <n v="22.1"/>
    <m/>
    <m/>
    <m/>
    <m/>
    <n v="2"/>
    <n v="106"/>
    <m/>
    <m/>
    <n v="16.399999999999999"/>
    <n v="16.899999999999999"/>
    <n v="16.8"/>
    <m/>
    <n v="16.7"/>
    <m/>
    <n v="44.6"/>
    <n v="45.4"/>
    <n v="46.1"/>
    <m/>
    <n v="45.366666670000001"/>
    <n v="36.5"/>
    <m/>
    <n v="1.5"/>
    <n v="2.12"/>
    <n v="2"/>
    <n v="7.62"/>
    <n v="6.5"/>
    <n v="6.5"/>
    <n v="2"/>
    <s v="Aditya"/>
  </r>
  <r>
    <n v="1"/>
    <n v="99"/>
    <n v="9"/>
    <n v="3"/>
    <n v="3"/>
    <x v="3"/>
    <s v="Check"/>
    <n v="16.414583329999999"/>
    <n v="16.926068024645165"/>
    <m/>
    <n v="16.414583329999999"/>
    <n v="16.5425"/>
    <m/>
    <n v="16.926068024645165"/>
    <n v="28.136051729999998"/>
    <m/>
    <m/>
    <n v="27.6"/>
    <n v="28.136051729999998"/>
    <n v="27.6"/>
    <n v="27.318735506848899"/>
    <n v="43.111840770000001"/>
    <m/>
    <n v="43.111840770000001"/>
    <n v="40.650784059999999"/>
    <m/>
    <n v="37.195467414900001"/>
    <n v="35.156903635545198"/>
    <n v="29"/>
    <n v="29"/>
    <n v="29"/>
    <n v="29"/>
    <n v="29"/>
    <n v="29"/>
    <n v="29"/>
    <n v="4.9388243679999997"/>
    <m/>
    <m/>
    <n v="4.7646285710000003"/>
    <n v="4.9388243679999997"/>
    <m/>
    <n v="4.9388243679194899"/>
    <n v="8.36"/>
    <n v="6.85"/>
    <n v="6.12"/>
    <n v="112.137746156887"/>
    <n v="94.119913226013693"/>
    <n v="18.774999999999999"/>
    <n v="1.7"/>
    <n v="9"/>
    <n v="5"/>
    <n v="12.5"/>
    <m/>
    <n v="62"/>
    <m/>
    <n v="22.2"/>
    <m/>
    <m/>
    <m/>
    <m/>
    <n v="3"/>
    <n v="105"/>
    <m/>
    <m/>
    <n v="17"/>
    <n v="16.600000000000001"/>
    <n v="17"/>
    <m/>
    <n v="16.866666670000001"/>
    <m/>
    <n v="46.2"/>
    <n v="49.8"/>
    <n v="44.4"/>
    <m/>
    <n v="46.8"/>
    <n v="38.5"/>
    <m/>
    <n v="3"/>
    <n v="1.59"/>
    <n v="3"/>
    <n v="6.92"/>
    <n v="6.5"/>
    <n v="7"/>
    <n v="2"/>
    <s v="Aditya"/>
  </r>
  <r>
    <s v="L78"/>
    <n v="87"/>
    <n v="8"/>
    <n v="3"/>
    <n v="2"/>
    <x v="3"/>
    <s v="Line"/>
    <n v="13.2"/>
    <n v="11.658977278892394"/>
    <n v="13.2"/>
    <n v="13.2"/>
    <n v="13.2"/>
    <n v="13.2"/>
    <n v="11.658977278892394"/>
    <n v="23.2868171"/>
    <n v="23.25"/>
    <n v="23.25"/>
    <n v="23.25"/>
    <n v="23.2868171"/>
    <n v="23.25"/>
    <n v="23.712930804761999"/>
    <n v="45.132598369999997"/>
    <n v="46.057142859999999"/>
    <n v="45.132598369999997"/>
    <n v="48.914285710000001"/>
    <n v="45.132598374071598"/>
    <n v="44.944584899360805"/>
    <n v="42.670108828664702"/>
    <n v="27.545380430000002"/>
    <n v="28"/>
    <n v="28"/>
    <n v="28"/>
    <n v="27.545380430000002"/>
    <n v="27.545380434782601"/>
    <n v="28"/>
    <n v="4.3707105500000001"/>
    <n v="4.9556571429999998"/>
    <n v="5.0057142859999999"/>
    <n v="5.0057142859999999"/>
    <n v="4.3707105500000001"/>
    <n v="4.3707105502404699"/>
    <n v="4.3707105502404699"/>
    <n v="8.14"/>
    <n v="5.49"/>
    <n v="5.19"/>
    <n v="105.74776618041101"/>
    <n v="81.738806339602704"/>
    <n v="23.633333329999999"/>
    <n v="1.6"/>
    <n v="7"/>
    <n v="6"/>
    <n v="11.8"/>
    <m/>
    <n v="60"/>
    <m/>
    <n v="22"/>
    <m/>
    <m/>
    <m/>
    <m/>
    <n v="1"/>
    <n v="91"/>
    <n v="98"/>
    <m/>
    <n v="15.8"/>
    <n v="16.8"/>
    <n v="16.8"/>
    <n v="17.2"/>
    <n v="16.649999999999999"/>
    <m/>
    <n v="38.700000000000003"/>
    <n v="42.1"/>
    <n v="37.299999999999997"/>
    <n v="41.1"/>
    <n v="39.799999999999997"/>
    <n v="29.833333329999999"/>
    <n v="0"/>
    <n v="3"/>
    <n v="3.18"/>
    <n v="4"/>
    <n v="6.23"/>
    <n v="9"/>
    <n v="5.5"/>
    <n v="3"/>
    <s v="KACHU/6/YAR/AE.SQUARROSA (783)/4/GOV/AZ//..."/>
  </r>
  <r>
    <n v="3"/>
    <n v="75"/>
    <n v="7"/>
    <n v="3"/>
    <n v="2"/>
    <x v="3"/>
    <s v="Check"/>
    <n v="17.55833333"/>
    <n v="16.933110350575824"/>
    <m/>
    <n v="17.55833333"/>
    <n v="17.237500000000001"/>
    <m/>
    <n v="16.933110350575824"/>
    <n v="28.929592899999999"/>
    <m/>
    <m/>
    <n v="27.925000000000001"/>
    <n v="28.929592899999999"/>
    <n v="27.925000000000001"/>
    <n v="28.753718867607201"/>
    <n v="44.223077799999999"/>
    <m/>
    <n v="44.223077799999999"/>
    <n v="42.933659480000003"/>
    <m/>
    <n v="39.284298424200003"/>
    <n v="37.921844088924097"/>
    <n v="21"/>
    <n v="21"/>
    <n v="21"/>
    <n v="21"/>
    <n v="21"/>
    <n v="21"/>
    <n v="21"/>
    <n v="4.2783826139999999"/>
    <m/>
    <m/>
    <n v="4.3736334069999998"/>
    <n v="4.2783826139999999"/>
    <m/>
    <n v="4.2783826135962899"/>
    <n v="8.02"/>
    <n v="6.21"/>
    <n v="4.2"/>
    <n v="111.469094646508"/>
    <n v="68.478982812528201"/>
    <n v="21.95"/>
    <n v="1.85"/>
    <n v="14"/>
    <n v="6"/>
    <n v="12.8"/>
    <m/>
    <n v="56"/>
    <m/>
    <n v="21.3"/>
    <m/>
    <m/>
    <m/>
    <m/>
    <n v="1"/>
    <n v="103"/>
    <m/>
    <m/>
    <n v="17"/>
    <n v="16.899999999999999"/>
    <n v="16.899999999999999"/>
    <m/>
    <n v="16.93333333"/>
    <m/>
    <n v="40.1"/>
    <n v="44"/>
    <n v="48.5"/>
    <m/>
    <n v="44.2"/>
    <n v="38.1"/>
    <m/>
    <n v="2"/>
    <n v="2.65"/>
    <n v="3"/>
    <n v="4.8499999999999996"/>
    <n v="8"/>
    <n v="7"/>
    <n v="3.5"/>
    <s v="Gautam"/>
  </r>
  <r>
    <s v="L73"/>
    <n v="63"/>
    <n v="6"/>
    <n v="3"/>
    <n v="2"/>
    <x v="3"/>
    <s v="Line"/>
    <n v="18.079166669999999"/>
    <n v="16.356577564522432"/>
    <m/>
    <n v="18.079166669999999"/>
    <n v="16.817499999999999"/>
    <m/>
    <n v="16.356577564522432"/>
    <n v="29.373301000000001"/>
    <m/>
    <m/>
    <n v="28.024999999999999"/>
    <n v="29.373301000000001"/>
    <n v="28.024999999999999"/>
    <n v="28.8073258547903"/>
    <n v="34.015161550000002"/>
    <n v="34.711964549999998"/>
    <n v="34.015161550000002"/>
    <n v="38.404726740000001"/>
    <n v="34.015161549341798"/>
    <n v="34.577743258220899"/>
    <n v="39.679927352963297"/>
    <n v="34.431725540000002"/>
    <n v="35"/>
    <n v="35"/>
    <n v="35"/>
    <n v="34.431725540000002"/>
    <n v="34.431725543478201"/>
    <n v="35"/>
    <n v="5.374487319"/>
    <n v="5.4562285709999996"/>
    <n v="5.5062857139999997"/>
    <n v="5.5062857139999997"/>
    <n v="5.374487319"/>
    <n v="5.3744873194221396"/>
    <n v="5.3744873194221396"/>
    <n v="7.75"/>
    <n v="6.21"/>
    <n v="4.78"/>
    <n v="105.18940450927199"/>
    <n v="80.471859146042405"/>
    <n v="26.7"/>
    <n v="1.766666667"/>
    <n v="8"/>
    <n v="6"/>
    <n v="14.2"/>
    <m/>
    <n v="83"/>
    <m/>
    <n v="21.5"/>
    <m/>
    <m/>
    <m/>
    <m/>
    <n v="1"/>
    <n v="103"/>
    <n v="102"/>
    <m/>
    <n v="16.899999999999999"/>
    <n v="18.399999999999999"/>
    <n v="17.2"/>
    <n v="17.100000000000001"/>
    <n v="17.399999999999999"/>
    <m/>
    <n v="51.7"/>
    <n v="45.5"/>
    <n v="46.7"/>
    <n v="42.3"/>
    <n v="46.55"/>
    <n v="36.333333330000002"/>
    <n v="0"/>
    <n v="2.5"/>
    <n v="2.65"/>
    <n v="3"/>
    <n v="5.54"/>
    <n v="9"/>
    <n v="7"/>
    <n v="3.5"/>
    <s v="BECARD #1/3/PBW343*2/KUKUNA//PBW343*2/KUKUNA"/>
  </r>
  <r>
    <n v="2"/>
    <n v="51"/>
    <n v="5"/>
    <n v="3"/>
    <n v="2"/>
    <x v="3"/>
    <s v="Check"/>
    <n v="16.97291667"/>
    <n v="14.767514741746"/>
    <m/>
    <n v="16.97291667"/>
    <n v="16.43"/>
    <m/>
    <n v="14.767514741746"/>
    <n v="26.82299089"/>
    <m/>
    <m/>
    <n v="27.725000000000001"/>
    <n v="26.82299089"/>
    <n v="27.725000000000001"/>
    <n v="28.058551508094101"/>
    <n v="42.288830249999997"/>
    <m/>
    <n v="42.288830249999997"/>
    <n v="39.125685500000003"/>
    <m/>
    <n v="35.800002232500006"/>
    <n v="40.246970030881599"/>
    <n v="25"/>
    <n v="25"/>
    <n v="25"/>
    <n v="25"/>
    <n v="25"/>
    <n v="25"/>
    <n v="25"/>
    <n v="4.2695909570000001"/>
    <m/>
    <m/>
    <n v="5.368276936"/>
    <n v="4.2695909570000001"/>
    <m/>
    <n v="4.2695909574252697"/>
    <n v="7.95"/>
    <n v="7.56"/>
    <n v="5.94"/>
    <n v="112.672594805134"/>
    <n v="85.250238612781899"/>
    <n v="27.125"/>
    <n v="1.95"/>
    <n v="17"/>
    <n v="8"/>
    <n v="12.7"/>
    <m/>
    <n v="73"/>
    <m/>
    <n v="21.5"/>
    <m/>
    <m/>
    <m/>
    <m/>
    <n v="0"/>
    <n v="99"/>
    <m/>
    <m/>
    <n v="17.5"/>
    <n v="17.399999999999999"/>
    <n v="18.399999999999999"/>
    <m/>
    <n v="17.766666669999999"/>
    <n v="26"/>
    <n v="44.9"/>
    <n v="40.299999999999997"/>
    <n v="45.3"/>
    <m/>
    <n v="43.5"/>
    <n v="34.85"/>
    <m/>
    <n v="1"/>
    <n v="1.06"/>
    <n v="2"/>
    <n v="6.23"/>
    <n v="6.5"/>
    <n v="6"/>
    <n v="2.5"/>
    <s v="Bhrikuti"/>
  </r>
  <r>
    <s v="L31"/>
    <n v="39"/>
    <n v="4"/>
    <n v="3"/>
    <n v="1"/>
    <x v="3"/>
    <s v="Line"/>
    <n v="15.6"/>
    <n v="16.314427218039853"/>
    <n v="15.6"/>
    <n v="15.6"/>
    <n v="15.6"/>
    <n v="15.6"/>
    <n v="16.314427218039853"/>
    <n v="24.288400630000002"/>
    <n v="24.25"/>
    <n v="24.25"/>
    <n v="24.25"/>
    <n v="24.288400630000002"/>
    <n v="24.25"/>
    <n v="23.930440194109998"/>
    <n v="40.691848329999999"/>
    <n v="41.52542373"/>
    <n v="40.691848329999999"/>
    <n v="45.762711860000003"/>
    <n v="40.691848325867902"/>
    <n v="41.28236483888395"/>
    <n v="46.866502889470901"/>
    <n v="36.39925272"/>
    <n v="37"/>
    <n v="37"/>
    <n v="37"/>
    <n v="36.39925272"/>
    <n v="36.399252717391299"/>
    <n v="37"/>
    <n v="5.307448452"/>
    <n v="5.9067428570000002"/>
    <n v="5.9568000000000003"/>
    <n v="5.9568000000000003"/>
    <n v="5.307448452"/>
    <n v="5.30744845199923"/>
    <n v="5.30744845199923"/>
    <n v="8.74"/>
    <n v="6.81"/>
    <n v="6.66"/>
    <n v="115.80647614694099"/>
    <n v="96.520344654892398"/>
    <n v="24.2"/>
    <n v="1.8333333329999999"/>
    <n v="13"/>
    <n v="7"/>
    <n v="12.9"/>
    <m/>
    <n v="68"/>
    <m/>
    <n v="21.5"/>
    <m/>
    <m/>
    <m/>
    <m/>
    <n v="8"/>
    <n v="98"/>
    <n v="95"/>
    <m/>
    <n v="15.7"/>
    <n v="15.8"/>
    <n v="15.7"/>
    <n v="17.899999999999999"/>
    <n v="16.274999999999999"/>
    <m/>
    <n v="59"/>
    <n v="42"/>
    <n v="39.200000000000003"/>
    <n v="46.4"/>
    <n v="46.65"/>
    <n v="35.566666669999996"/>
    <n v="0"/>
    <n v="2.5"/>
    <n v="2.65"/>
    <n v="4"/>
    <n v="7.62"/>
    <n v="9"/>
    <n v="7.5"/>
    <n v="3"/>
    <s v="ND643/2*WBLL1//ND643/2*WAXWING"/>
  </r>
  <r>
    <n v="4"/>
    <n v="27"/>
    <n v="3"/>
    <n v="3"/>
    <n v="1"/>
    <x v="3"/>
    <s v="Check"/>
    <n v="16.977083329999999"/>
    <n v="16.48556874989854"/>
    <m/>
    <n v="16.977083329999999"/>
    <n v="17.442499999999999"/>
    <m/>
    <n v="16.48556874989854"/>
    <n v="26.968560310000001"/>
    <m/>
    <m/>
    <n v="28.875"/>
    <n v="26.968560310000001"/>
    <n v="28.875"/>
    <n v="30.411886677380501"/>
    <n v="38.519022749999998"/>
    <m/>
    <n v="38.519022749999998"/>
    <n v="38.739089530000001"/>
    <m/>
    <n v="35.446266919950006"/>
    <n v="31.405630192898901"/>
    <n v="34"/>
    <n v="34"/>
    <n v="34"/>
    <n v="34"/>
    <n v="34"/>
    <n v="34"/>
    <n v="34"/>
    <n v="4.9344080249999998"/>
    <m/>
    <m/>
    <n v="5.9226357570000001"/>
    <n v="4.9344080249999998"/>
    <m/>
    <n v="4.9344080250663804"/>
    <n v="8.49"/>
    <n v="5.85"/>
    <n v="5.84"/>
    <n v="107.143509145305"/>
    <n v="73.045033934145295"/>
    <n v="18.666666670000001"/>
    <n v="1.566666667"/>
    <n v="5"/>
    <n v="6"/>
    <n v="12.4"/>
    <m/>
    <n v="63"/>
    <m/>
    <n v="21.7"/>
    <m/>
    <m/>
    <m/>
    <m/>
    <n v="1"/>
    <n v="99"/>
    <m/>
    <m/>
    <n v="16.899999999999999"/>
    <n v="17.3"/>
    <n v="17.2"/>
    <m/>
    <n v="17.133333329999999"/>
    <m/>
    <n v="45.5"/>
    <n v="44.2"/>
    <n v="43"/>
    <m/>
    <n v="44.233333330000001"/>
    <n v="35.75"/>
    <n v="0"/>
    <n v="1"/>
    <n v="1.59"/>
    <n v="6"/>
    <n v="7.62"/>
    <n v="8"/>
    <n v="6.5"/>
    <n v="2.5"/>
    <s v="Tilottama"/>
  </r>
  <r>
    <s v="L64"/>
    <n v="15"/>
    <n v="2"/>
    <n v="3"/>
    <n v="1"/>
    <x v="3"/>
    <s v="Line"/>
    <m/>
    <m/>
    <m/>
    <m/>
    <m/>
    <m/>
    <m/>
    <m/>
    <m/>
    <m/>
    <m/>
    <m/>
    <s v=""/>
    <m/>
    <m/>
    <m/>
    <m/>
    <m/>
    <m/>
    <s v=""/>
    <m/>
    <m/>
    <n v="37"/>
    <n v="37"/>
    <m/>
    <m/>
    <n v="36.399252717391299"/>
    <n v="37"/>
    <m/>
    <m/>
    <m/>
    <m/>
    <m/>
    <m/>
    <m/>
    <n v="8.51"/>
    <n v="5.91"/>
    <n v="5.85"/>
    <n v="102.973162751152"/>
    <n v="96.049906359450304"/>
    <n v="22.725000000000001"/>
    <n v="1.9"/>
    <n v="14"/>
    <n v="7"/>
    <n v="16"/>
    <n v="14.6"/>
    <n v="63"/>
    <n v="70"/>
    <n v="21.8"/>
    <n v="20.9"/>
    <m/>
    <m/>
    <m/>
    <n v="1"/>
    <n v="101"/>
    <n v="107"/>
    <m/>
    <n v="15.6"/>
    <n v="15.6"/>
    <n v="17.5"/>
    <n v="15.6"/>
    <n v="16.074999999999999"/>
    <m/>
    <n v="52"/>
    <n v="51.8"/>
    <n v="50"/>
    <n v="53.8"/>
    <n v="51.9"/>
    <n v="49.5"/>
    <n v="0"/>
    <n v="3"/>
    <n v="2.65"/>
    <n v="5"/>
    <n v="6.92"/>
    <n v="9"/>
    <n v="6.5"/>
    <n v="2.5"/>
    <s v="PFAU/MILAN//TROST/3/PBW65/2*SERI.1B*2/4/..."/>
  </r>
  <r>
    <n v="2"/>
    <n v="3"/>
    <n v="1"/>
    <n v="3"/>
    <n v="1"/>
    <x v="3"/>
    <s v="Check"/>
    <n v="16.735416669999999"/>
    <n v="18.479678494592417"/>
    <m/>
    <n v="16.735416669999999"/>
    <n v="16.75"/>
    <m/>
    <n v="18.479678494592417"/>
    <n v="29.156225259999999"/>
    <m/>
    <m/>
    <n v="27.625"/>
    <n v="29.156225259999999"/>
    <n v="27.625"/>
    <n v="27.1173488453564"/>
    <n v="43.658556160000003"/>
    <m/>
    <n v="43.658556160000003"/>
    <n v="39.269916260000002"/>
    <m/>
    <n v="35.9319733779"/>
    <n v="38.832451907281502"/>
    <n v="30"/>
    <n v="32"/>
    <n v="32"/>
    <n v="32"/>
    <n v="30"/>
    <n v="30"/>
    <n v="32"/>
    <n v="5.4886187900000003"/>
    <m/>
    <m/>
    <n v="4.7119204459999997"/>
    <n v="5.4886187900000003"/>
    <m/>
    <n v="5.48861878990152"/>
    <n v="8.2200000000000006"/>
    <n v="6.93"/>
    <n v="5.67"/>
    <n v="113.466981635362"/>
    <n v="102.954817848166"/>
    <n v="18.93333333"/>
    <n v="1.6"/>
    <n v="10"/>
    <n v="5"/>
    <n v="11.8"/>
    <m/>
    <n v="74"/>
    <m/>
    <n v="20.6"/>
    <m/>
    <n v="9.8000000000000007"/>
    <n v="102"/>
    <n v="25.9"/>
    <n v="0"/>
    <n v="93"/>
    <m/>
    <m/>
    <n v="17.2"/>
    <n v="18.100000000000001"/>
    <n v="17.5"/>
    <m/>
    <n v="17.600000000000001"/>
    <m/>
    <n v="50.3"/>
    <n v="46.4"/>
    <n v="50.3"/>
    <m/>
    <n v="49"/>
    <n v="38.15"/>
    <m/>
    <n v="2"/>
    <n v="2.12"/>
    <n v="2"/>
    <n v="6.23"/>
    <n v="8"/>
    <n v="7"/>
    <n v="3"/>
    <s v="Bhrikuti"/>
  </r>
  <r>
    <s v="L107"/>
    <n v="2"/>
    <n v="1"/>
    <n v="2"/>
    <n v="1"/>
    <x v="3"/>
    <s v="Line"/>
    <n v="15.225"/>
    <n v="13.777704428475776"/>
    <n v="15.225"/>
    <n v="15.225"/>
    <n v="15.225"/>
    <n v="15.225"/>
    <n v="13.777704428475776"/>
    <n v="23.2868171"/>
    <n v="23.25"/>
    <n v="23.25"/>
    <n v="23.25"/>
    <n v="23.2868171"/>
    <n v="23.25"/>
    <n v="22.344262289050299"/>
    <n v="44.746218329999998"/>
    <n v="45.662847790000001"/>
    <n v="44.746218329999998"/>
    <n v="49.754500819999997"/>
    <n v="44.746218330078598"/>
    <n v="45.135793290189298"/>
    <n v="39.434756626903898"/>
    <n v="29.512907609999999"/>
    <n v="30"/>
    <n v="30"/>
    <n v="30"/>
    <n v="29.512907609999999"/>
    <n v="29.512907608695599"/>
    <n v="30"/>
    <n v="4.0111889850000004"/>
    <n v="3.9817142859999999"/>
    <n v="4.0327619050000001"/>
    <n v="4.0327619050000001"/>
    <n v="4.0111889850000004"/>
    <n v="4.0111889847753002"/>
    <n v="4.0111889847753002"/>
    <n v="7.92"/>
    <n v="6.36"/>
    <n v="5.01"/>
    <n v="102.68795142235"/>
    <n v="92.896961606163401"/>
    <n v="29.866666670000001"/>
    <n v="1.9"/>
    <n v="13"/>
    <n v="3"/>
    <n v="12.8"/>
    <m/>
    <n v="74"/>
    <m/>
    <n v="21.5"/>
    <m/>
    <n v="12.2"/>
    <n v="103"/>
    <n v="26.6"/>
    <n v="2"/>
    <n v="94"/>
    <n v="100"/>
    <m/>
    <n v="16.899999999999999"/>
    <n v="17.3"/>
    <n v="18.2"/>
    <n v="17.100000000000001"/>
    <n v="17.375"/>
    <m/>
    <n v="48.9"/>
    <n v="51.2"/>
    <n v="55.3"/>
    <n v="50.9"/>
    <n v="51.575000000000003"/>
    <n v="38.5"/>
    <m/>
    <n v="6"/>
    <n v="1.06"/>
    <n v="5"/>
    <n v="6.23"/>
    <n v="8.5"/>
    <n v="6.5"/>
    <n v="2.5"/>
    <s v="YUK/AE.SQUARROSA (217)//2*PANDORA"/>
  </r>
  <r>
    <n v="1"/>
    <n v="14"/>
    <n v="2"/>
    <n v="2"/>
    <n v="1"/>
    <x v="3"/>
    <s v="Check"/>
    <n v="16.706250000000001"/>
    <n v="15.074383229274837"/>
    <m/>
    <n v="16.706250000000001"/>
    <n v="16.837499999999999"/>
    <m/>
    <n v="15.074383229274837"/>
    <n v="27.889416730000001"/>
    <m/>
    <m/>
    <n v="27.45"/>
    <n v="27.889416730000001"/>
    <n v="27.45"/>
    <n v="27.2575761292224"/>
    <n v="44.196135640000001"/>
    <m/>
    <n v="44.196135640000001"/>
    <n v="46.054278340000003"/>
    <m/>
    <n v="42.139664681100008"/>
    <n v="38.476490653868503"/>
    <n v="22"/>
    <n v="22"/>
    <n v="22"/>
    <n v="22"/>
    <n v="22"/>
    <n v="22"/>
    <n v="22"/>
    <n v="4.1564200180000004"/>
    <m/>
    <m/>
    <n v="4.7437019779999998"/>
    <n v="4.1564200180000004"/>
    <m/>
    <n v="4.15642001817886"/>
    <n v="8.1999999999999993"/>
    <n v="8.1999999999999993"/>
    <n v="6.83"/>
    <n v="101.42412140240801"/>
    <n v="104.602907886341"/>
    <n v="20.6"/>
    <n v="1.625"/>
    <n v="4"/>
    <n v="4"/>
    <n v="13.4"/>
    <m/>
    <n v="64"/>
    <m/>
    <n v="21.8"/>
    <m/>
    <m/>
    <m/>
    <m/>
    <n v="3"/>
    <n v="105"/>
    <m/>
    <m/>
    <n v="18.100000000000001"/>
    <n v="17.600000000000001"/>
    <n v="18"/>
    <m/>
    <n v="17.899999999999999"/>
    <m/>
    <n v="46.6"/>
    <n v="44"/>
    <n v="51.6"/>
    <m/>
    <n v="47.4"/>
    <n v="35.049999999999997"/>
    <m/>
    <n v="3"/>
    <n v="0"/>
    <n v="2"/>
    <n v="7.62"/>
    <n v="5.5"/>
    <n v="6"/>
    <n v="2.5"/>
    <s v="Aditya"/>
  </r>
  <r>
    <s v="L61"/>
    <n v="26"/>
    <n v="3"/>
    <n v="2"/>
    <n v="1"/>
    <x v="3"/>
    <s v="Line"/>
    <m/>
    <n v="14.174933238947704"/>
    <n v="15.275"/>
    <m/>
    <m/>
    <n v="15.275"/>
    <n v="14.174933238947704"/>
    <m/>
    <n v="23"/>
    <n v="23"/>
    <m/>
    <m/>
    <s v=""/>
    <m/>
    <m/>
    <m/>
    <m/>
    <m/>
    <m/>
    <s v=""/>
    <m/>
    <m/>
    <n v="30"/>
    <n v="30"/>
    <m/>
    <m/>
    <n v="29.512907608695599"/>
    <n v="30"/>
    <m/>
    <m/>
    <m/>
    <m/>
    <m/>
    <m/>
    <m/>
    <n v="8.19"/>
    <n v="3.83"/>
    <n v="3.46"/>
    <n v="92.344210016880396"/>
    <n v="63.583740726288497"/>
    <n v="23.875"/>
    <n v="1.675"/>
    <n v="6"/>
    <n v="6"/>
    <n v="15.7"/>
    <m/>
    <n v="52"/>
    <m/>
    <n v="21.7"/>
    <m/>
    <m/>
    <m/>
    <m/>
    <n v="7"/>
    <n v="111"/>
    <n v="108"/>
    <m/>
    <n v="16.5"/>
    <n v="16.2"/>
    <n v="15.6"/>
    <n v="16.7"/>
    <n v="16.25"/>
    <m/>
    <n v="45.1"/>
    <n v="40.799999999999997"/>
    <n v="35.9"/>
    <n v="46.1"/>
    <n v="41.975000000000001"/>
    <n v="35.1"/>
    <m/>
    <n v="4"/>
    <n v="5.29"/>
    <n v="5"/>
    <n v="4.8499999999999996"/>
    <n v="8.5"/>
    <n v="6"/>
    <n v="3.5"/>
    <s v="PASTOR/3/VORONA/CN079//KAUZ/4/MILAN/OTUS//..."/>
  </r>
  <r>
    <n v="4"/>
    <n v="38"/>
    <n v="4"/>
    <n v="2"/>
    <n v="1"/>
    <x v="3"/>
    <s v="Check"/>
    <n v="16.34791667"/>
    <n v="16.528598882918043"/>
    <m/>
    <n v="16.34791667"/>
    <n v="16.004999999999999"/>
    <m/>
    <n v="16.528598882918043"/>
    <n v="26.492626680000001"/>
    <m/>
    <m/>
    <n v="27.95"/>
    <n v="26.492626680000001"/>
    <n v="27.95"/>
    <n v="27.486443821653602"/>
    <n v="38.275396790000002"/>
    <m/>
    <n v="38.275396790000002"/>
    <n v="47.011602420000003"/>
    <m/>
    <n v="43.015616214300003"/>
    <n v="36.940581883621498"/>
    <n v="28"/>
    <n v="28"/>
    <n v="28"/>
    <n v="28"/>
    <n v="28"/>
    <n v="28"/>
    <n v="28"/>
    <n v="4.3774260519999997"/>
    <m/>
    <m/>
    <n v="4.7808295970000003"/>
    <n v="4.3774260519999997"/>
    <m/>
    <n v="4.3774260519647497"/>
    <n v="7.99"/>
    <n v="6.05"/>
    <n v="5.35"/>
    <n v="111.329853373463"/>
    <n v="67.504689637500604"/>
    <n v="20.833333329999999"/>
    <n v="1.566666667"/>
    <n v="20"/>
    <n v="8"/>
    <n v="13.8"/>
    <m/>
    <n v="63"/>
    <m/>
    <n v="22"/>
    <m/>
    <m/>
    <m/>
    <m/>
    <n v="1"/>
    <n v="106"/>
    <m/>
    <m/>
    <n v="16.600000000000001"/>
    <n v="17.399999999999999"/>
    <n v="15.8"/>
    <m/>
    <n v="16.600000000000001"/>
    <m/>
    <n v="44.4"/>
    <n v="40.799999999999997"/>
    <n v="44.7"/>
    <m/>
    <n v="43.3"/>
    <n v="21.45"/>
    <m/>
    <n v="3"/>
    <n v="1.59"/>
    <n v="5"/>
    <n v="6.23"/>
    <n v="7.5"/>
    <n v="5.5"/>
    <n v="3"/>
    <s v="Tilottama"/>
  </r>
  <r>
    <s v="L47"/>
    <n v="50"/>
    <n v="5"/>
    <n v="2"/>
    <n v="2"/>
    <x v="3"/>
    <s v="Line"/>
    <n v="16.574999999999999"/>
    <n v="15.219760158112464"/>
    <n v="16.574999999999999"/>
    <n v="16.574999999999999"/>
    <n v="16.574999999999999"/>
    <n v="16.574999999999999"/>
    <n v="15.219760158112464"/>
    <n v="26.041171810000002"/>
    <n v="26"/>
    <n v="26"/>
    <n v="26"/>
    <n v="26.041171810000002"/>
    <n v="26"/>
    <n v="26.482980681925302"/>
    <n v="45.093946420000002"/>
    <n v="46.017699120000003"/>
    <n v="45.093946420000002"/>
    <n v="50.442477879999998"/>
    <n v="45.093946419997302"/>
    <n v="45.624406840098651"/>
    <n v="42.435987519181403"/>
    <n v="29.512907609999999"/>
    <n v="30"/>
    <n v="30"/>
    <n v="30"/>
    <n v="29.512907609999999"/>
    <n v="29.512907608695599"/>
    <n v="30"/>
    <n v="4.9502782620000003"/>
    <n v="5.3599238099999997"/>
    <n v="5.4119619050000001"/>
    <n v="5.4119619050000001"/>
    <n v="4.9502782620000003"/>
    <n v="4.9502782617493697"/>
    <n v="4.9502782617493697"/>
    <n v="8.36"/>
    <n v="6.67"/>
    <n v="6.03"/>
    <n v="111.29436948057"/>
    <n v="90.865616427173805"/>
    <n v="25.9"/>
    <n v="1.9"/>
    <n v="18"/>
    <n v="5"/>
    <n v="15.4"/>
    <m/>
    <n v="63"/>
    <m/>
    <n v="22.2"/>
    <m/>
    <n v="12.2"/>
    <n v="101"/>
    <n v="26.2"/>
    <n v="1"/>
    <n v="100"/>
    <n v="102"/>
    <m/>
    <n v="17.5"/>
    <n v="16.5"/>
    <n v="17.399999999999999"/>
    <n v="16.399999999999999"/>
    <n v="16.95"/>
    <m/>
    <n v="41.9"/>
    <n v="44.9"/>
    <n v="51"/>
    <n v="44"/>
    <n v="45.45"/>
    <n v="38.700000000000003"/>
    <m/>
    <n v="3"/>
    <n v="3.71"/>
    <n v="2"/>
    <n v="8.31"/>
    <n v="8"/>
    <n v="7"/>
    <n v="3"/>
    <s v="CHIBIA//PRLII/CM65531/3/MISR 2*2/4/..."/>
  </r>
  <r>
    <s v="L97"/>
    <n v="62"/>
    <n v="6"/>
    <n v="2"/>
    <n v="2"/>
    <x v="3"/>
    <s v="Line"/>
    <n v="16.5"/>
    <n v="15.883338653866407"/>
    <n v="16.5"/>
    <n v="16.5"/>
    <n v="16.5"/>
    <n v="16.5"/>
    <n v="15.883338653866407"/>
    <n v="25.54038005"/>
    <n v="25.5"/>
    <n v="25.5"/>
    <n v="25.5"/>
    <n v="25.54038005"/>
    <n v="25.5"/>
    <n v="26.414035761688201"/>
    <n v="30.555553310000001"/>
    <n v="31.181485989999999"/>
    <n v="30.555553310000001"/>
    <n v="34.226552980000001"/>
    <n v="30.555553312978599"/>
    <n v="30.936424644839299"/>
    <n v="32.463673131111399"/>
    <n v="26.56161685"/>
    <n v="27"/>
    <n v="27"/>
    <n v="27"/>
    <n v="26.56161685"/>
    <n v="26.561616847825999"/>
    <n v="27"/>
    <n v="2.9597443120000002"/>
    <n v="3.203657143"/>
    <n v="3.2537142860000001"/>
    <n v="3.2537142860000001"/>
    <n v="2.9597443120000002"/>
    <n v="2.9597443120507099"/>
    <n v="2.9597443120507099"/>
    <n v="8.09"/>
    <n v="2.94"/>
    <n v="1.1000000000000001"/>
    <n v="84.4971319801531"/>
    <n v="16.517911655684198"/>
    <n v="24.533333330000001"/>
    <n v="1.733333333"/>
    <n v="11"/>
    <n v="4"/>
    <n v="16.5"/>
    <n v="14.9"/>
    <n v="58"/>
    <n v="65"/>
    <n v="21.4"/>
    <n v="20.8"/>
    <m/>
    <m/>
    <m/>
    <n v="9"/>
    <n v="106"/>
    <n v="108"/>
    <m/>
    <n v="16.2"/>
    <n v="15.8"/>
    <n v="14.9"/>
    <n v="15.7"/>
    <n v="15.65"/>
    <m/>
    <n v="40.4"/>
    <n v="39.4"/>
    <n v="37.1"/>
    <n v="39"/>
    <n v="38.975000000000001"/>
    <n v="27.033333330000001"/>
    <m/>
    <n v="8"/>
    <n v="4.76"/>
    <n v="8"/>
    <n v="2.77"/>
    <n v="9"/>
    <n v="4.5"/>
    <n v="3"/>
    <s v="FRET2*2/4/SNI/TRAP#1/3/KAUZ*2-TRAP//KAUZ*2/..."/>
  </r>
  <r>
    <n v="2"/>
    <n v="74"/>
    <n v="7"/>
    <n v="2"/>
    <n v="2"/>
    <x v="3"/>
    <s v="Check"/>
    <n v="16.675000000000001"/>
    <n v="17.260237577960236"/>
    <m/>
    <n v="16.675000000000001"/>
    <n v="16.844999999999999"/>
    <m/>
    <n v="17.260237577960236"/>
    <n v="28.23675442"/>
    <m/>
    <m/>
    <n v="26.225000000000001"/>
    <n v="28.23675442"/>
    <n v="26.225000000000001"/>
    <n v="26.788876745299198"/>
    <n v="42.839836890000001"/>
    <m/>
    <n v="42.839836890000001"/>
    <n v="47.579031409999999"/>
    <m/>
    <n v="43.53481374015"/>
    <n v="39.222057556332999"/>
    <n v="29"/>
    <n v="29"/>
    <n v="29"/>
    <n v="29"/>
    <n v="29"/>
    <n v="29"/>
    <n v="29"/>
    <n v="5.0618530389999998"/>
    <m/>
    <m/>
    <n v="3.8319038829999998"/>
    <n v="5.0618530389999998"/>
    <m/>
    <n v="5.0618530388156397"/>
    <n v="7.94"/>
    <n v="6.13"/>
    <n v="5.07"/>
    <n v="105.482938770057"/>
    <n v="87.417875822598205"/>
    <n v="25.333333329999999"/>
    <n v="1.4666666669999999"/>
    <n v="8"/>
    <n v="7"/>
    <n v="14"/>
    <m/>
    <n v="95"/>
    <m/>
    <n v="20.9"/>
    <m/>
    <m/>
    <m/>
    <m/>
    <n v="3"/>
    <n v="97"/>
    <m/>
    <m/>
    <n v="14.9"/>
    <n v="15.2"/>
    <n v="15.8"/>
    <m/>
    <n v="15.3"/>
    <m/>
    <n v="45.9"/>
    <n v="42.6"/>
    <n v="45.7"/>
    <m/>
    <n v="44.733333330000001"/>
    <n v="32.299999999999997"/>
    <m/>
    <n v="5"/>
    <n v="2.12"/>
    <n v="4"/>
    <n v="6.23"/>
    <n v="7"/>
    <n v="7"/>
    <n v="3.5"/>
    <s v="Bhrikuti"/>
  </r>
  <r>
    <n v="1"/>
    <n v="86"/>
    <n v="8"/>
    <n v="2"/>
    <n v="2"/>
    <x v="3"/>
    <s v="Check"/>
    <n v="17.014583330000001"/>
    <n v="17.519991602294901"/>
    <m/>
    <n v="17.014583330000001"/>
    <n v="16.157499999999999"/>
    <m/>
    <n v="17.519991602294901"/>
    <n v="28.858158490000001"/>
    <m/>
    <m/>
    <n v="28.074999999999999"/>
    <n v="28.858158490000001"/>
    <n v="28.074999999999999"/>
    <n v="27.4810094996425"/>
    <n v="44.825325679999999"/>
    <m/>
    <n v="44.825325679999999"/>
    <n v="47.163447300000001"/>
    <m/>
    <n v="43.154554279500005"/>
    <n v="44.018252407346203"/>
    <n v="20"/>
    <n v="18"/>
    <n v="18"/>
    <n v="18"/>
    <n v="20"/>
    <n v="20"/>
    <n v="18"/>
    <n v="3.8987487179999998"/>
    <m/>
    <m/>
    <n v="4.8301667400000001"/>
    <n v="3.8987487179999998"/>
    <m/>
    <n v="3.8987487175158102"/>
    <n v="8.59"/>
    <n v="6.35"/>
    <n v="6.07"/>
    <n v="101.894746607961"/>
    <n v="93.008282433857303"/>
    <n v="32"/>
    <n v="1.9666666669999999"/>
    <n v="9"/>
    <n v="8"/>
    <n v="13.4"/>
    <m/>
    <n v="68"/>
    <m/>
    <n v="21.6"/>
    <m/>
    <m/>
    <m/>
    <m/>
    <n v="5"/>
    <n v="107"/>
    <m/>
    <m/>
    <n v="17.600000000000001"/>
    <n v="16.5"/>
    <n v="19.600000000000001"/>
    <m/>
    <n v="17.899999999999999"/>
    <n v="25.8"/>
    <n v="47.4"/>
    <n v="48.4"/>
    <n v="48.8"/>
    <m/>
    <n v="48.2"/>
    <n v="42"/>
    <m/>
    <n v="2"/>
    <n v="1.59"/>
    <n v="5"/>
    <n v="7.62"/>
    <n v="5.5"/>
    <n v="6"/>
    <n v="2"/>
    <s v="Aditya"/>
  </r>
  <r>
    <s v="L35"/>
    <n v="98"/>
    <n v="9"/>
    <n v="2"/>
    <n v="3"/>
    <x v="3"/>
    <s v="Line"/>
    <m/>
    <n v="13.487972932449251"/>
    <n v="14.475"/>
    <m/>
    <m/>
    <n v="14.475"/>
    <n v="13.487972932449251"/>
    <m/>
    <n v="26.5"/>
    <n v="26.5"/>
    <m/>
    <m/>
    <s v=""/>
    <m/>
    <m/>
    <m/>
    <m/>
    <m/>
    <m/>
    <s v=""/>
    <m/>
    <m/>
    <n v="32"/>
    <n v="32"/>
    <m/>
    <m/>
    <n v="31.480434782608601"/>
    <n v="32"/>
    <m/>
    <m/>
    <m/>
    <m/>
    <m/>
    <m/>
    <m/>
    <n v="8.01"/>
    <n v="5.0599999999999996"/>
    <n v="4.54"/>
    <n v="98.851626909329696"/>
    <n v="59.090023477565097"/>
    <n v="24.5"/>
    <n v="1.6"/>
    <n v="9"/>
    <n v="5.5"/>
    <n v="12.4"/>
    <m/>
    <n v="74"/>
    <m/>
    <n v="21.5"/>
    <m/>
    <m/>
    <m/>
    <m/>
    <n v="2"/>
    <n v="111"/>
    <n v="101"/>
    <m/>
    <n v="16.5"/>
    <n v="16"/>
    <n v="16"/>
    <n v="15.8"/>
    <n v="16.074999999999999"/>
    <m/>
    <n v="39.4"/>
    <n v="48"/>
    <n v="35"/>
    <n v="32.700000000000003"/>
    <n v="38.774999999999999"/>
    <n v="32.266666669999999"/>
    <m/>
    <n v="7"/>
    <n v="4.24"/>
    <n v="6"/>
    <n v="6.23"/>
    <n v="9"/>
    <n v="7"/>
    <n v="3"/>
    <s v="KIRITATI/ 2*WBLL1/8/SHA7/ PRL/VEE#6/ 3/ FASAN/..."/>
  </r>
  <r>
    <s v="L59"/>
    <n v="110"/>
    <n v="10"/>
    <n v="2"/>
    <n v="3"/>
    <x v="3"/>
    <s v="Line"/>
    <m/>
    <n v="16.427404071020256"/>
    <n v="16.850000000000001"/>
    <m/>
    <m/>
    <n v="16.850000000000001"/>
    <n v="16.427404071020256"/>
    <m/>
    <n v="28.5"/>
    <n v="28.5"/>
    <m/>
    <m/>
    <s v=""/>
    <m/>
    <m/>
    <m/>
    <m/>
    <m/>
    <m/>
    <s v=""/>
    <m/>
    <m/>
    <n v="26"/>
    <n v="26"/>
    <m/>
    <m/>
    <n v="25.5778532608695"/>
    <n v="26"/>
    <m/>
    <m/>
    <m/>
    <m/>
    <m/>
    <m/>
    <m/>
    <n v="8.09"/>
    <n v="5.77"/>
    <n v="5.62"/>
    <n v="107.16238800995799"/>
    <n v="70.231407520161198"/>
    <n v="29.6"/>
    <n v="1.8333333329999999"/>
    <n v="7"/>
    <n v="5"/>
    <n v="10.6"/>
    <n v="10.5"/>
    <n v="127"/>
    <n v="125"/>
    <n v="21.2"/>
    <n v="21"/>
    <m/>
    <m/>
    <m/>
    <n v="6"/>
    <n v="110"/>
    <n v="100"/>
    <m/>
    <n v="15.6"/>
    <n v="15.5"/>
    <n v="15.4"/>
    <n v="15"/>
    <n v="15.375"/>
    <m/>
    <n v="47.4"/>
    <n v="50.5"/>
    <n v="44.5"/>
    <n v="48.9"/>
    <n v="47.825000000000003"/>
    <n v="33.9"/>
    <m/>
    <n v="3"/>
    <n v="3.71"/>
    <n v="5"/>
    <n v="6.23"/>
    <n v="9"/>
    <n v="5.5"/>
    <n v="2"/>
    <s v="KAUZ*2/BOW//KAUZ/3/W98.6.38/5/SABUF/4/..."/>
  </r>
  <r>
    <n v="2"/>
    <n v="122"/>
    <n v="11"/>
    <n v="2"/>
    <n v="3"/>
    <x v="3"/>
    <s v="Check"/>
    <n v="16.497916669999999"/>
    <n v="16.862949080577383"/>
    <m/>
    <n v="16.497916669999999"/>
    <n v="15.785"/>
    <m/>
    <n v="16.862949080577383"/>
    <n v="26.868451440000001"/>
    <m/>
    <m/>
    <n v="26.6"/>
    <n v="26.868451440000001"/>
    <n v="26.6"/>
    <n v="27.671159904354798"/>
    <n v="41.838363340000001"/>
    <m/>
    <n v="41.838363340000001"/>
    <n v="42.361613009999999"/>
    <m/>
    <n v="38.760875904149998"/>
    <n v="38.4863849114858"/>
    <n v="30"/>
    <n v="30"/>
    <n v="30"/>
    <n v="30"/>
    <n v="30"/>
    <n v="30"/>
    <n v="30"/>
    <n v="5.0606561399999999"/>
    <m/>
    <m/>
    <n v="3.4455000729999998"/>
    <n v="5.0606561399999999"/>
    <m/>
    <n v="5.06065613971362"/>
    <n v="8.4499999999999993"/>
    <n v="6.53"/>
    <n v="5.65"/>
    <n v="113.47932214841801"/>
    <n v="89.408689806407907"/>
    <n v="23.35"/>
    <n v="1.575"/>
    <n v="12"/>
    <n v="5"/>
    <n v="11.4"/>
    <m/>
    <n v="97"/>
    <m/>
    <n v="21.9"/>
    <m/>
    <m/>
    <m/>
    <m/>
    <n v="1"/>
    <n v="105"/>
    <m/>
    <m/>
    <n v="15.3"/>
    <n v="15.1"/>
    <n v="16.399999999999999"/>
    <m/>
    <n v="15.6"/>
    <m/>
    <n v="45.8"/>
    <n v="46.9"/>
    <n v="42"/>
    <m/>
    <n v="44.9"/>
    <n v="23.25"/>
    <m/>
    <n v="6"/>
    <n v="2.12"/>
    <n v="3"/>
    <n v="6.92"/>
    <n v="6"/>
    <n v="5"/>
    <n v="2"/>
    <s v="Bhrikuti"/>
  </r>
  <r>
    <n v="3"/>
    <n v="134"/>
    <n v="12"/>
    <n v="2"/>
    <n v="3"/>
    <x v="3"/>
    <s v="Check"/>
    <n v="17.820833329999999"/>
    <n v="17.533406609607841"/>
    <m/>
    <n v="17.820833329999999"/>
    <n v="16.074999999999999"/>
    <m/>
    <n v="17.533406609607841"/>
    <n v="28.20590855"/>
    <m/>
    <m/>
    <n v="28.125"/>
    <n v="28.20590855"/>
    <n v="28.125"/>
    <n v="27.9194970969093"/>
    <n v="44.07082364"/>
    <m/>
    <n v="44.07082364"/>
    <n v="44.645609880000002"/>
    <m/>
    <n v="40.850733040200005"/>
    <n v="40.824555846135802"/>
    <n v="32"/>
    <n v="32"/>
    <n v="32"/>
    <n v="32"/>
    <n v="32"/>
    <n v="32"/>
    <n v="32"/>
    <n v="5.3585378600000002"/>
    <m/>
    <m/>
    <n v="4.1093210259999999"/>
    <n v="5.3585378600000002"/>
    <m/>
    <n v="5.3585378598472504"/>
    <n v="8.33"/>
    <n v="6.53"/>
    <n v="6.2"/>
    <n v="110.837468982766"/>
    <n v="94.343021725299906"/>
    <n v="21.375"/>
    <n v="1.6"/>
    <n v="8"/>
    <n v="4"/>
    <n v="12.2"/>
    <m/>
    <n v="88"/>
    <m/>
    <n v="22.5"/>
    <m/>
    <m/>
    <m/>
    <m/>
    <n v="1"/>
    <n v="111"/>
    <m/>
    <m/>
    <n v="18.7"/>
    <n v="17.100000000000001"/>
    <n v="16.399999999999999"/>
    <m/>
    <n v="17.399999999999999"/>
    <m/>
    <n v="47.6"/>
    <n v="46.2"/>
    <n v="45.7"/>
    <m/>
    <n v="46.5"/>
    <n v="43.45"/>
    <m/>
    <n v="2"/>
    <n v="2.12"/>
    <n v="3"/>
    <n v="6.92"/>
    <n v="8"/>
    <n v="6"/>
    <n v="3.5"/>
    <s v="Gautam"/>
  </r>
  <r>
    <n v="3"/>
    <n v="146"/>
    <n v="13"/>
    <n v="2"/>
    <n v="4"/>
    <x v="3"/>
    <s v="Check"/>
    <n v="17.983333330000001"/>
    <n v="15.66126709101426"/>
    <m/>
    <n v="17.983333330000001"/>
    <n v="16.28"/>
    <m/>
    <n v="15.66126709101426"/>
    <n v="28.246585509999999"/>
    <m/>
    <m/>
    <n v="26.524999999999999"/>
    <n v="28.246585509999999"/>
    <n v="26.524999999999999"/>
    <n v="26.2087041523518"/>
    <n v="42.95115062"/>
    <m/>
    <n v="42.95115062"/>
    <n v="43.543994400000003"/>
    <m/>
    <n v="39.842754876000001"/>
    <n v="38.036617541004503"/>
    <n v="23"/>
    <n v="23"/>
    <n v="23"/>
    <n v="23"/>
    <n v="23"/>
    <n v="23"/>
    <n v="23"/>
    <n v="4.1683139699999998"/>
    <m/>
    <m/>
    <n v="3.7317667399999999"/>
    <n v="4.1683139699999998"/>
    <m/>
    <n v="4.1683139699188496"/>
    <n v="8.36"/>
    <n v="6.61"/>
    <n v="5.58"/>
    <n v="103.704954067793"/>
    <n v="87.239365047882004"/>
    <n v="28.333333329999999"/>
    <n v="1.566666667"/>
    <n v="9"/>
    <n v="7"/>
    <n v="12.4"/>
    <m/>
    <n v="71"/>
    <m/>
    <n v="22.7"/>
    <m/>
    <m/>
    <m/>
    <m/>
    <n v="1"/>
    <n v="109"/>
    <m/>
    <m/>
    <n v="17.600000000000001"/>
    <n v="16.5"/>
    <n v="15.9"/>
    <m/>
    <n v="16.666666670000001"/>
    <n v="26"/>
    <n v="42.2"/>
    <n v="38.9"/>
    <n v="39.5"/>
    <m/>
    <n v="40.200000000000003"/>
    <n v="39.6"/>
    <m/>
    <n v="2"/>
    <n v="2.65"/>
    <n v="2"/>
    <n v="6.23"/>
    <n v="3.5"/>
    <n v="6.5"/>
    <n v="3"/>
    <s v="Gautam"/>
  </r>
  <r>
    <n v="4"/>
    <n v="158"/>
    <n v="14"/>
    <n v="2"/>
    <n v="4"/>
    <x v="3"/>
    <s v="Check"/>
    <n v="16.606249999999999"/>
    <n v="16.46215073994701"/>
    <m/>
    <n v="16.606249999999999"/>
    <n v="17.135000000000002"/>
    <m/>
    <n v="16.46215073994701"/>
    <n v="28.99292359"/>
    <m/>
    <m/>
    <n v="26.375"/>
    <n v="28.99292359"/>
    <n v="26.375"/>
    <n v="25.8899301991197"/>
    <n v="39.038728849999998"/>
    <m/>
    <n v="39.038728849999998"/>
    <n v="42.099375219999999"/>
    <m/>
    <n v="38.520928326300002"/>
    <n v="40.625409316719903"/>
    <n v="28"/>
    <n v="28"/>
    <n v="28"/>
    <n v="28"/>
    <n v="28"/>
    <n v="28"/>
    <n v="28"/>
    <n v="4.4726280420000002"/>
    <m/>
    <m/>
    <n v="4.3952194760000003"/>
    <n v="4.4726280420000002"/>
    <m/>
    <n v="4.4726280416567903"/>
    <n v="8.19"/>
    <n v="6.93"/>
    <n v="6.43"/>
    <n v="115.114047101764"/>
    <n v="92.480349054723703"/>
    <n v="24.666666670000001"/>
    <n v="1.733333333"/>
    <n v="5"/>
    <n v="7"/>
    <n v="13"/>
    <m/>
    <n v="76"/>
    <m/>
    <n v="23.6"/>
    <m/>
    <m/>
    <m/>
    <m/>
    <n v="1"/>
    <n v="94"/>
    <m/>
    <m/>
    <n v="16.5"/>
    <n v="15.3"/>
    <n v="16.5"/>
    <m/>
    <n v="16.100000000000001"/>
    <m/>
    <n v="43"/>
    <n v="42.1"/>
    <n v="41"/>
    <m/>
    <n v="42.033333329999998"/>
    <n v="36"/>
    <m/>
    <n v="6"/>
    <n v="2.12"/>
    <n v="2"/>
    <n v="7.62"/>
    <n v="8"/>
    <n v="6"/>
    <n v="3"/>
    <s v="Tilottama"/>
  </r>
  <r>
    <n v="1"/>
    <n v="170"/>
    <n v="15"/>
    <n v="2"/>
    <n v="4"/>
    <x v="3"/>
    <s v="Check"/>
    <n v="16.164583329999999"/>
    <n v="16.919164233127567"/>
    <m/>
    <n v="16.164583329999999"/>
    <n v="16.7"/>
    <m/>
    <n v="16.919164233127567"/>
    <n v="26.7841284"/>
    <m/>
    <m/>
    <n v="25.85"/>
    <n v="26.7841284"/>
    <n v="25.85"/>
    <n v="27.2366507006025"/>
    <n v="42.588900940000002"/>
    <m/>
    <n v="42.588900940000002"/>
    <n v="44.420232040000002"/>
    <m/>
    <n v="40.6445123166"/>
    <n v="45.292006768903299"/>
    <n v="30"/>
    <n v="30"/>
    <n v="30"/>
    <n v="30"/>
    <n v="30"/>
    <n v="30"/>
    <n v="30"/>
    <n v="4.712948033"/>
    <m/>
    <m/>
    <n v="4.6634687179999998"/>
    <n v="4.712948033"/>
    <m/>
    <n v="4.7129480330353903"/>
    <n v="8.08"/>
    <n v="7.56"/>
    <n v="6.84"/>
    <n v="117.765149398407"/>
    <n v="102.826752733417"/>
    <n v="25.65"/>
    <n v="1.825"/>
    <n v="4"/>
    <n v="7"/>
    <n v="14"/>
    <m/>
    <n v="68"/>
    <m/>
    <n v="23.3"/>
    <m/>
    <m/>
    <m/>
    <m/>
    <n v="1"/>
    <n v="102"/>
    <m/>
    <m/>
    <n v="16.8"/>
    <n v="17.600000000000001"/>
    <n v="16.8"/>
    <m/>
    <n v="17.06666667"/>
    <m/>
    <n v="46"/>
    <n v="44.8"/>
    <n v="37.4"/>
    <m/>
    <n v="42.733333330000001"/>
    <n v="33.950000000000003"/>
    <m/>
    <n v="4"/>
    <n v="1.06"/>
    <n v="2"/>
    <n v="7.62"/>
    <n v="5"/>
    <n v="6"/>
    <n v="2"/>
    <s v="Aditya"/>
  </r>
  <r>
    <s v="L68"/>
    <n v="182"/>
    <n v="16"/>
    <n v="2"/>
    <n v="4"/>
    <x v="3"/>
    <s v="Line"/>
    <n v="18.875"/>
    <n v="19.135936950310072"/>
    <n v="18.875"/>
    <n v="18.875"/>
    <n v="18.875"/>
    <n v="18.875"/>
    <n v="19.135936950310072"/>
    <n v="30.29790182"/>
    <n v="30.25"/>
    <n v="30.25"/>
    <n v="30.25"/>
    <n v="30.29790182"/>
    <n v="30.25"/>
    <n v="30.750471483831198"/>
    <n v="39.702955979999999"/>
    <n v="40.516273849999997"/>
    <n v="39.702955979999999"/>
    <n v="43.322109990000001"/>
    <n v="39.702955976667297"/>
    <n v="39.671343308758651"/>
    <n v="36.094138594841901"/>
    <n v="26.56161685"/>
    <n v="27"/>
    <n v="27"/>
    <n v="27"/>
    <n v="26.56161685"/>
    <n v="26.561616847825999"/>
    <n v="27"/>
    <n v="4.644236426"/>
    <n v="5.1047619050000002"/>
    <n v="5.1558095240000004"/>
    <n v="5.1558095240000004"/>
    <n v="4.644236426"/>
    <n v="4.64423642590664"/>
    <n v="4.64423642590664"/>
    <n v="8.3800000000000008"/>
    <n v="5.57"/>
    <n v="5.48"/>
    <n v="107.564031566431"/>
    <n v="70.2539670667108"/>
    <n v="25.625"/>
    <n v="1.825"/>
    <n v="11"/>
    <n v="7"/>
    <n v="11.1"/>
    <n v="14.3"/>
    <n v="83"/>
    <n v="60"/>
    <n v="23.1"/>
    <n v="22.4"/>
    <m/>
    <m/>
    <m/>
    <n v="2"/>
    <n v="97"/>
    <n v="100"/>
    <m/>
    <n v="16.899999999999999"/>
    <n v="17.3"/>
    <n v="17.3"/>
    <n v="16.5"/>
    <n v="17"/>
    <m/>
    <n v="40.700000000000003"/>
    <n v="43"/>
    <n v="42.2"/>
    <n v="40.4"/>
    <n v="41.575000000000003"/>
    <n v="28.366666670000001"/>
    <m/>
    <n v="8"/>
    <n v="3.71"/>
    <n v="4"/>
    <n v="7.62"/>
    <n v="8.5"/>
    <n v="6"/>
    <n v="2.5"/>
    <s v="SOKOLL/WBLL1/4/D67.2/PARANA 66.270//..."/>
  </r>
  <r>
    <n v="4"/>
    <n v="194"/>
    <n v="17"/>
    <n v="2"/>
    <n v="5"/>
    <x v="3"/>
    <s v="Check"/>
    <n v="16.556249999999999"/>
    <n v="16.347864825059215"/>
    <m/>
    <n v="16.556249999999999"/>
    <n v="15.1425"/>
    <m/>
    <n v="16.347864825059215"/>
    <n v="26.71907165"/>
    <m/>
    <m/>
    <n v="26.425000000000001"/>
    <n v="26.71907165"/>
    <n v="26.425000000000001"/>
    <n v="27.7501299297328"/>
    <n v="38.46213857"/>
    <m/>
    <n v="38.46213857"/>
    <n v="45.244279480000003"/>
    <m/>
    <n v="41.398515724200003"/>
    <n v="41.6067116063954"/>
    <n v="27"/>
    <n v="28"/>
    <n v="28"/>
    <n v="28"/>
    <n v="27"/>
    <n v="27"/>
    <n v="28"/>
    <n v="4.0949153699999998"/>
    <m/>
    <m/>
    <n v="5.0269743589999996"/>
    <n v="4.0949153699999998"/>
    <m/>
    <n v="4.0949153701898497"/>
    <n v="7.82"/>
    <n v="6.93"/>
    <n v="5.24"/>
    <n v="111.99805083070601"/>
    <n v="85.063454711674098"/>
    <n v="27.5"/>
    <n v="1.933333333"/>
    <n v="13"/>
    <n v="6"/>
    <n v="12.2"/>
    <m/>
    <n v="65"/>
    <m/>
    <n v="22"/>
    <m/>
    <m/>
    <m/>
    <m/>
    <n v="1"/>
    <n v="94"/>
    <m/>
    <m/>
    <n v="18.899999999999999"/>
    <n v="21.8"/>
    <n v="19.3"/>
    <m/>
    <n v="20"/>
    <m/>
    <n v="38.6"/>
    <n v="43.8"/>
    <n v="38.200000000000003"/>
    <m/>
    <n v="40.200000000000003"/>
    <n v="19.5"/>
    <m/>
    <n v="5"/>
    <n v="2.12"/>
    <n v="2"/>
    <n v="6.23"/>
    <n v="8"/>
    <n v="5.5"/>
    <n v="2.5"/>
    <s v="Tilottama"/>
  </r>
  <r>
    <s v="L81"/>
    <n v="206"/>
    <n v="18"/>
    <n v="2"/>
    <n v="5"/>
    <x v="3"/>
    <s v="Line"/>
    <n v="16.675000000000001"/>
    <n v="16.674997980863498"/>
    <n v="16.675000000000001"/>
    <n v="16.675000000000001"/>
    <n v="16.675000000000001"/>
    <n v="16.675000000000001"/>
    <n v="16.674997980863498"/>
    <n v="23.78760887"/>
    <n v="23.75"/>
    <n v="23.75"/>
    <n v="23.75"/>
    <n v="23.78760887"/>
    <n v="23.75"/>
    <n v="24.311156419086998"/>
    <n v="32.431221860000001"/>
    <n v="33.095577749999997"/>
    <n v="32.431221860000001"/>
    <n v="36.661911549999999"/>
    <n v="32.431221862906"/>
    <n v="32.988435465578"/>
    <n v="33.514100908844199"/>
    <n v="23.610326090000001"/>
    <n v="24"/>
    <n v="24"/>
    <n v="24"/>
    <n v="23.610326090000001"/>
    <n v="23.610326086956501"/>
    <n v="24"/>
    <n v="2.5455917559999999"/>
    <n v="2.7030857140000002"/>
    <n v="2.7531428569999998"/>
    <n v="2.7531428569999998"/>
    <n v="2.5455917559999999"/>
    <n v="2.54559175647905"/>
    <n v="2.54559175647905"/>
    <n v="7.97"/>
    <n v="3.35"/>
    <n v="0.75"/>
    <n v="81.880133504835698"/>
    <n v="34.3099909790878"/>
    <n v="24.75"/>
    <n v="1.575"/>
    <n v="30"/>
    <n v="5"/>
    <n v="14.4"/>
    <m/>
    <n v="77"/>
    <m/>
    <n v="22.1"/>
    <m/>
    <m/>
    <m/>
    <m/>
    <n v="1"/>
    <n v="105"/>
    <n v="103"/>
    <m/>
    <n v="17.600000000000001"/>
    <n v="17.3"/>
    <n v="16.899999999999999"/>
    <n v="17.2"/>
    <n v="17.25"/>
    <m/>
    <n v="49.1"/>
    <n v="42.2"/>
    <n v="21.1"/>
    <n v="42.4"/>
    <n v="38.700000000000003"/>
    <n v="34.933333330000004"/>
    <m/>
    <n v="4"/>
    <n v="7.41"/>
    <n v="3"/>
    <m/>
    <n v="9"/>
    <n v="5.5"/>
    <n v="3.5"/>
    <s v="PRL/2*PASTOR//SUNSTATE/3/GRACK"/>
  </r>
  <r>
    <s v="L2"/>
    <n v="218"/>
    <n v="19"/>
    <n v="2"/>
    <n v="5"/>
    <x v="3"/>
    <s v="Line"/>
    <n v="15.275"/>
    <n v="15.689290275957465"/>
    <n v="15.275"/>
    <n v="15.275"/>
    <n v="15.275"/>
    <n v="15.275"/>
    <n v="15.689290275957465"/>
    <n v="27.793942990000001"/>
    <n v="27.75"/>
    <n v="27.75"/>
    <n v="27.75"/>
    <n v="27.793942990000001"/>
    <n v="27.75"/>
    <n v="29.251073013034699"/>
    <n v="38.069073199999998"/>
    <n v="38.84892086"/>
    <n v="38.069073199999998"/>
    <n v="42.446043170000003"/>
    <n v="38.0690731951887"/>
    <n v="38.453601347869352"/>
    <n v="41.754960899951698"/>
    <n v="38.366779889999997"/>
    <n v="39"/>
    <n v="39"/>
    <n v="39"/>
    <n v="38.366779889999997"/>
    <n v="38.366779891304297"/>
    <n v="39"/>
    <n v="4.7679634699999998"/>
    <n v="4.1859047619999998"/>
    <n v="4.236952381"/>
    <n v="4.236952381"/>
    <n v="4.7679634699999998"/>
    <n v="4.7679634700142701"/>
    <n v="4.7679634700142701"/>
    <n v="7.77"/>
    <n v="7.48"/>
    <n v="4.43"/>
    <n v="110.466671120173"/>
    <n v="86.481217784983201"/>
    <n v="22.7"/>
    <n v="1.766666667"/>
    <n v="4"/>
    <n v="4"/>
    <n v="14.1"/>
    <m/>
    <n v="67"/>
    <m/>
    <n v="21.8"/>
    <m/>
    <m/>
    <m/>
    <m/>
    <n v="2"/>
    <n v="92"/>
    <n v="90"/>
    <m/>
    <n v="16.899999999999999"/>
    <n v="16"/>
    <n v="16.7"/>
    <n v="16.2"/>
    <n v="16.45"/>
    <m/>
    <n v="41"/>
    <n v="43.5"/>
    <n v="43.3"/>
    <n v="41.6"/>
    <n v="42.35"/>
    <n v="37.433333330000004"/>
    <m/>
    <n v="7"/>
    <n v="0.53"/>
    <n v="3"/>
    <n v="5.54"/>
    <n v="8.5"/>
    <n v="6"/>
    <n v="2"/>
    <s v="KACHU #1"/>
  </r>
  <r>
    <n v="3"/>
    <n v="230"/>
    <n v="20"/>
    <n v="2"/>
    <n v="5"/>
    <x v="3"/>
    <s v="Check"/>
    <n v="17.46458333"/>
    <n v="17.516345208715954"/>
    <m/>
    <n v="17.46458333"/>
    <n v="16.440000000000001"/>
    <m/>
    <n v="17.516345208715954"/>
    <n v="28.661140799999998"/>
    <m/>
    <m/>
    <n v="28.774999999999999"/>
    <n v="28.661140799999998"/>
    <n v="28.774999999999999"/>
    <n v="28.084961748614901"/>
    <n v="44.464580480000002"/>
    <m/>
    <n v="44.464580480000002"/>
    <n v="47.056448029999999"/>
    <m/>
    <n v="43.056649947449998"/>
    <n v="44.309963803311398"/>
    <n v="29"/>
    <n v="29"/>
    <n v="29"/>
    <n v="29"/>
    <n v="29"/>
    <n v="29"/>
    <n v="29"/>
    <n v="5.1696123869999999"/>
    <m/>
    <m/>
    <n v="4.9904457139999998"/>
    <n v="5.1696123869999999"/>
    <m/>
    <n v="5.1696123868175397"/>
    <n v="8.11"/>
    <n v="8.0299999999999994"/>
    <n v="6.5"/>
    <n v="122.49688178323601"/>
    <n v="113.996345483507"/>
    <n v="19.375"/>
    <n v="1.6"/>
    <n v="10"/>
    <n v="3"/>
    <n v="13.9"/>
    <n v="11"/>
    <n v="78"/>
    <n v="12"/>
    <n v="22"/>
    <n v="22.5"/>
    <m/>
    <m/>
    <m/>
    <n v="1"/>
    <n v="100"/>
    <m/>
    <m/>
    <n v="15.2"/>
    <n v="16.399999999999999"/>
    <n v="15.9"/>
    <m/>
    <n v="15.83333333"/>
    <m/>
    <n v="53"/>
    <n v="40.9"/>
    <n v="41.6"/>
    <m/>
    <n v="45.166666669999998"/>
    <n v="40.799999999999997"/>
    <m/>
    <n v="2"/>
    <n v="0.53"/>
    <n v="1"/>
    <n v="6.92"/>
    <n v="5"/>
    <n v="5.5"/>
    <n v="2"/>
    <s v="Gautam"/>
  </r>
  <r>
    <s v="L26"/>
    <n v="229"/>
    <n v="20"/>
    <n v="1"/>
    <n v="5"/>
    <x v="3"/>
    <s v="Line"/>
    <m/>
    <m/>
    <m/>
    <m/>
    <m/>
    <m/>
    <m/>
    <m/>
    <m/>
    <m/>
    <m/>
    <m/>
    <s v=""/>
    <m/>
    <m/>
    <m/>
    <m/>
    <m/>
    <m/>
    <s v=""/>
    <m/>
    <m/>
    <n v="26"/>
    <n v="26"/>
    <m/>
    <m/>
    <n v="25.5778532608695"/>
    <n v="26"/>
    <m/>
    <m/>
    <m/>
    <m/>
    <m/>
    <m/>
    <m/>
    <n v="7.6"/>
    <n v="6.61"/>
    <n v="3.61"/>
    <n v="107.545388545949"/>
    <n v="73.191946728698795"/>
    <n v="23.425000000000001"/>
    <n v="1.325"/>
    <n v="2"/>
    <n v="3"/>
    <n v="12.6"/>
    <m/>
    <n v="76"/>
    <m/>
    <n v="22.7"/>
    <m/>
    <m/>
    <m/>
    <m/>
    <n v="2"/>
    <n v="103"/>
    <n v="99"/>
    <m/>
    <n v="15.2"/>
    <n v="16.2"/>
    <n v="16.600000000000001"/>
    <n v="16.5"/>
    <n v="16.125"/>
    <n v="26.1"/>
    <n v="47"/>
    <n v="46.5"/>
    <n v="46.2"/>
    <n v="46.4"/>
    <n v="46.524999999999999"/>
    <n v="40.299999999999997"/>
    <m/>
    <n v="7"/>
    <n v="2.65"/>
    <n v="2"/>
    <n v="4.8499999999999996"/>
    <n v="8"/>
    <n v="5"/>
    <n v="3.5"/>
    <s v="NING-MAI-96035/FINSI//HEILO/3/NAVJ07"/>
  </r>
  <r>
    <n v="1"/>
    <n v="217"/>
    <n v="19"/>
    <n v="1"/>
    <n v="5"/>
    <x v="3"/>
    <s v="Check"/>
    <n v="16.835416670000001"/>
    <n v="15.995586062248192"/>
    <m/>
    <n v="16.835416670000001"/>
    <n v="15.93"/>
    <m/>
    <n v="15.995586062248192"/>
    <n v="28.706535370000001"/>
    <m/>
    <m/>
    <n v="27.95"/>
    <n v="28.706535370000001"/>
    <n v="27.95"/>
    <n v="27.7243623851401"/>
    <n v="44.497330400000003"/>
    <m/>
    <n v="44.497330400000003"/>
    <n v="45.476572779999998"/>
    <m/>
    <n v="41.611064093700001"/>
    <n v="41.679375964403199"/>
    <n v="19"/>
    <n v="18"/>
    <n v="18"/>
    <n v="18"/>
    <n v="19"/>
    <n v="19"/>
    <n v="18"/>
    <n v="3.9004235779999998"/>
    <m/>
    <m/>
    <n v="5.2099022770000003"/>
    <n v="3.9004235779999998"/>
    <m/>
    <n v="3.9004235782903902"/>
    <n v="8.01"/>
    <n v="7.88"/>
    <n v="5.59"/>
    <n v="118.684005194318"/>
    <n v="88.382024657209499"/>
    <n v="26.666666670000001"/>
    <n v="1.9"/>
    <n v="8"/>
    <n v="2"/>
    <n v="13.7"/>
    <m/>
    <n v="71"/>
    <m/>
    <n v="21.9"/>
    <m/>
    <n v="10.6"/>
    <n v="106"/>
    <n v="27.3"/>
    <n v="1"/>
    <n v="101"/>
    <m/>
    <m/>
    <n v="17.600000000000001"/>
    <n v="15.4"/>
    <n v="15.9"/>
    <m/>
    <n v="16.3"/>
    <m/>
    <n v="49.2"/>
    <n v="47.3"/>
    <n v="50.1"/>
    <m/>
    <n v="48.866666670000001"/>
    <n v="37.65"/>
    <m/>
    <n v="4"/>
    <n v="0.53"/>
    <n v="2"/>
    <n v="6.23"/>
    <n v="4"/>
    <n v="6"/>
    <n v="2.5"/>
    <s v="Aditya"/>
  </r>
  <r>
    <n v="3"/>
    <n v="205"/>
    <n v="18"/>
    <n v="1"/>
    <n v="5"/>
    <x v="3"/>
    <s v="Check"/>
    <n v="17.497916669999999"/>
    <n v="17.716269951582998"/>
    <m/>
    <n v="17.497916669999999"/>
    <n v="15.79"/>
    <m/>
    <n v="17.716269951582998"/>
    <n v="28.861820399999999"/>
    <m/>
    <m/>
    <n v="27.05"/>
    <n v="28.861820399999999"/>
    <n v="27.05"/>
    <n v="26.187272673723001"/>
    <n v="43.24816045"/>
    <m/>
    <n v="43.24816045"/>
    <n v="45.136525769999999"/>
    <m/>
    <n v="41.299921079550003"/>
    <n v="39.090885504065298"/>
    <n v="26"/>
    <n v="26"/>
    <n v="26"/>
    <n v="26"/>
    <n v="26"/>
    <n v="26"/>
    <n v="26"/>
    <n v="4.7554874600000003"/>
    <m/>
    <m/>
    <n v="4.9750543589999996"/>
    <n v="4.7554874600000003"/>
    <m/>
    <n v="4.75548745985399"/>
    <n v="8.09"/>
    <n v="7.88"/>
    <n v="6.75"/>
    <n v="107.21929797836199"/>
    <n v="91.202904196546399"/>
    <n v="28.43333333"/>
    <n v="1.766666667"/>
    <n v="3"/>
    <n v="3"/>
    <n v="12"/>
    <m/>
    <n v="74"/>
    <m/>
    <n v="22.2"/>
    <m/>
    <m/>
    <m/>
    <m/>
    <n v="1"/>
    <n v="108"/>
    <m/>
    <m/>
    <n v="16.7"/>
    <n v="17.2"/>
    <n v="16.399999999999999"/>
    <m/>
    <n v="16.766666669999999"/>
    <m/>
    <n v="40.700000000000003"/>
    <n v="48.6"/>
    <n v="40.5"/>
    <m/>
    <n v="43.266666669999999"/>
    <n v="38.700000000000003"/>
    <m/>
    <n v="3"/>
    <n v="0.53"/>
    <n v="2"/>
    <n v="7.62"/>
    <n v="3.5"/>
    <n v="5.5"/>
    <n v="3"/>
    <s v="Gautam"/>
  </r>
  <r>
    <s v="L86"/>
    <n v="193"/>
    <n v="17"/>
    <n v="1"/>
    <n v="5"/>
    <x v="3"/>
    <s v="Line"/>
    <n v="16.497916669999999"/>
    <n v="15.652974968023129"/>
    <m/>
    <n v="16.497916669999999"/>
    <n v="14.49"/>
    <m/>
    <n v="15.652974968023129"/>
    <n v="31.537394429999999"/>
    <m/>
    <m/>
    <n v="26.975000000000001"/>
    <n v="31.537394429999999"/>
    <n v="26.975000000000001"/>
    <n v="25.982910722315101"/>
    <n v="41.788585949999998"/>
    <n v="42.644628099999998"/>
    <n v="41.788585949999998"/>
    <n v="46.7768595"/>
    <n v="41.788585948143698"/>
    <n v="42.294706195321851"/>
    <n v="41.595255471678499"/>
    <n v="25.577853260000001"/>
    <n v="26"/>
    <n v="26"/>
    <n v="26"/>
    <n v="25.577853260000001"/>
    <n v="25.5778532608695"/>
    <n v="26"/>
    <n v="5.7196378809999997"/>
    <n v="5.8066285710000001"/>
    <n v="5.8566857140000002"/>
    <n v="5.8566857140000002"/>
    <n v="5.7196378809999997"/>
    <n v="5.7196378812199002"/>
    <n v="5.646378812199"/>
    <n v="7.79"/>
    <n v="5.66"/>
    <n v="4.09"/>
    <n v="104.496879051528"/>
    <n v="92.1898612257434"/>
    <n v="17.25"/>
    <n v="1.6"/>
    <n v="9"/>
    <n v="5"/>
    <n v="13.2"/>
    <m/>
    <n v="62"/>
    <m/>
    <n v="22.5"/>
    <m/>
    <n v="10.8"/>
    <n v="93"/>
    <n v="26.6"/>
    <n v="2"/>
    <n v="91"/>
    <n v="94"/>
    <m/>
    <n v="16.5"/>
    <n v="16.399999999999999"/>
    <n v="15.8"/>
    <n v="16.600000000000001"/>
    <n v="16.324999999999999"/>
    <m/>
    <n v="44.7"/>
    <n v="41.9"/>
    <n v="35.6"/>
    <n v="43.5"/>
    <n v="41.424999999999997"/>
    <n v="25.3"/>
    <m/>
    <n v="7"/>
    <n v="4.24"/>
    <n v="2"/>
    <n v="5.54"/>
    <n v="9"/>
    <n v="5.5"/>
    <n v="3.5"/>
    <s v="MUNAL #1*2/4/HUW234+LR34/PRINIA//PBW343*2/..."/>
  </r>
  <r>
    <n v="2"/>
    <n v="181"/>
    <n v="16"/>
    <n v="1"/>
    <n v="4"/>
    <x v="3"/>
    <s v="Check"/>
    <n v="17.091666669999999"/>
    <n v="15.084325848180713"/>
    <m/>
    <n v="17.091666669999999"/>
    <n v="16.172499999999999"/>
    <m/>
    <n v="15.084325848180713"/>
    <n v="27.97284904"/>
    <m/>
    <m/>
    <n v="25.3"/>
    <n v="27.97284904"/>
    <n v="25.3"/>
    <n v="25.004239760179502"/>
    <n v="41.941178739999998"/>
    <m/>
    <n v="41.941178739999998"/>
    <n v="41.026117939999999"/>
    <m/>
    <n v="37.538897915100002"/>
    <n v="40.181378395631597"/>
    <n v="27"/>
    <n v="27"/>
    <n v="27"/>
    <n v="27"/>
    <n v="27"/>
    <n v="27"/>
    <n v="27"/>
    <n v="4.6151081639999996"/>
    <m/>
    <m/>
    <n v="5.028714549"/>
    <n v="4.6151081639999996"/>
    <m/>
    <n v="4.6151081640602998"/>
    <n v="8.4499999999999993"/>
    <n v="6.21"/>
    <n v="5.66"/>
    <n v="109.190756895074"/>
    <n v="91.911417232432697"/>
    <n v="20.966666669999999"/>
    <n v="1.5333333330000001"/>
    <n v="7"/>
    <n v="7"/>
    <n v="10.4"/>
    <m/>
    <n v="82"/>
    <m/>
    <n v="21.6"/>
    <m/>
    <m/>
    <m/>
    <m/>
    <n v="2"/>
    <n v="87"/>
    <n v="92"/>
    <m/>
    <n v="17.5"/>
    <n v="16.8"/>
    <n v="16.100000000000001"/>
    <m/>
    <n v="16.8"/>
    <m/>
    <n v="45"/>
    <n v="45.3"/>
    <n v="42.5"/>
    <m/>
    <n v="44.266666669999999"/>
    <n v="36.5"/>
    <m/>
    <n v="6"/>
    <n v="2.65"/>
    <n v="3"/>
    <n v="7.62"/>
    <n v="7"/>
    <n v="5.5"/>
    <n v="3"/>
    <s v="Bhrikuti"/>
  </r>
  <r>
    <s v="L22"/>
    <n v="169"/>
    <n v="15"/>
    <n v="1"/>
    <n v="4"/>
    <x v="3"/>
    <s v="Line"/>
    <n v="17.8"/>
    <n v="18.010865349443719"/>
    <n v="17.8"/>
    <n v="17.8"/>
    <n v="17.8"/>
    <n v="17.8"/>
    <n v="18.010865349443719"/>
    <n v="25.03958828"/>
    <n v="25"/>
    <n v="25"/>
    <n v="25"/>
    <n v="25.03958828"/>
    <n v="25"/>
    <n v="24.742281706631999"/>
    <n v="40.215847199999999"/>
    <n v="41.039671679999998"/>
    <n v="40.215847199999999"/>
    <n v="44.459644320000002"/>
    <n v="40.215847196619698"/>
    <n v="40.448210874709851"/>
    <n v="41.511253172312301"/>
    <n v="28.52914402"/>
    <n v="29"/>
    <n v="29"/>
    <n v="29"/>
    <n v="28.52914402"/>
    <n v="28.5291440217391"/>
    <n v="29"/>
    <n v="4.7010923050000004"/>
    <n v="5.6564571429999999"/>
    <n v="5.706514286"/>
    <n v="5.706514286"/>
    <n v="4.7010923050000004"/>
    <n v="4.7010923052464699"/>
    <n v="4.7010923052464699"/>
    <n v="8.1300000000000008"/>
    <n v="4.7699999999999996"/>
    <n v="4.49"/>
    <n v="103.750755647425"/>
    <n v="58.225494451935297"/>
    <n v="20.875"/>
    <n v="1.75"/>
    <n v="10"/>
    <n v="5"/>
    <n v="13"/>
    <m/>
    <n v="77"/>
    <m/>
    <n v="22.3"/>
    <m/>
    <m/>
    <m/>
    <m/>
    <n v="5"/>
    <n v="104"/>
    <n v="99"/>
    <m/>
    <n v="16.7"/>
    <n v="16.100000000000001"/>
    <n v="17.3"/>
    <n v="17.3"/>
    <n v="16.850000000000001"/>
    <m/>
    <n v="40.700000000000003"/>
    <n v="46.7"/>
    <n v="37.5"/>
    <n v="43.5"/>
    <n v="42.1"/>
    <n v="34.4"/>
    <m/>
    <n v="7"/>
    <n v="3.71"/>
    <n v="5"/>
    <n v="6.23"/>
    <n v="9"/>
    <n v="7"/>
    <n v="3"/>
    <s v="BETTY/3/CHEN/AE.SQ//2*OPATA/4/BAVIS"/>
  </r>
  <r>
    <n v="4"/>
    <n v="157"/>
    <n v="14"/>
    <n v="1"/>
    <n v="4"/>
    <x v="3"/>
    <s v="Check"/>
    <n v="16.866666670000001"/>
    <n v="16.459164866783709"/>
    <m/>
    <n v="16.866666670000001"/>
    <n v="16.362500000000001"/>
    <m/>
    <n v="16.459164866783709"/>
    <n v="28.677256530000001"/>
    <m/>
    <m/>
    <n v="25.925000000000001"/>
    <n v="28.677256530000001"/>
    <n v="25.925000000000001"/>
    <n v="26.965299084585499"/>
    <n v="40.654594609999997"/>
    <m/>
    <n v="40.654594609999997"/>
    <n v="44.167568320000001"/>
    <m/>
    <n v="40.413325012800001"/>
    <n v="31.1365473226255"/>
    <n v="28"/>
    <n v="28"/>
    <n v="28"/>
    <n v="28"/>
    <n v="28"/>
    <n v="28"/>
    <n v="28"/>
    <n v="4.7363840230000003"/>
    <m/>
    <m/>
    <n v="4.7730530160000004"/>
    <n v="4.7363840230000003"/>
    <m/>
    <n v="4.7363840234191201"/>
    <n v="7.99"/>
    <n v="6.93"/>
    <n v="5.04"/>
    <n v="109.96675012583501"/>
    <n v="91.946268473813902"/>
    <n v="23.475000000000001"/>
    <n v="1.575"/>
    <n v="13"/>
    <n v="6"/>
    <n v="11.6"/>
    <m/>
    <n v="90"/>
    <m/>
    <n v="21.4"/>
    <m/>
    <n v="11.2"/>
    <n v="107"/>
    <n v="26.5"/>
    <n v="1"/>
    <n v="99"/>
    <m/>
    <m/>
    <n v="17"/>
    <n v="15.7"/>
    <n v="16.8"/>
    <m/>
    <n v="16.5"/>
    <n v="26.4"/>
    <n v="50"/>
    <n v="43.5"/>
    <n v="48.2"/>
    <m/>
    <n v="47.233333330000001"/>
    <n v="36.9"/>
    <m/>
    <n v="6"/>
    <n v="2.12"/>
    <n v="2"/>
    <n v="6.23"/>
    <n v="7.5"/>
    <n v="5.5"/>
    <n v="3.5"/>
    <s v="Tilottama"/>
  </r>
  <r>
    <s v="L54"/>
    <n v="145"/>
    <n v="13"/>
    <n v="1"/>
    <n v="4"/>
    <x v="3"/>
    <s v="Line"/>
    <n v="18.225000000000001"/>
    <n v="17.523955619176608"/>
    <n v="18.225000000000001"/>
    <n v="18.225000000000001"/>
    <n v="18.225000000000001"/>
    <n v="18.225000000000001"/>
    <n v="17.523955619176608"/>
    <n v="27.543547109999999"/>
    <n v="27.5"/>
    <n v="27.5"/>
    <n v="27.5"/>
    <n v="27.543547109999999"/>
    <n v="27.5"/>
    <n v="29.1821801416102"/>
    <n v="36.569310819999998"/>
    <n v="37.318435749999999"/>
    <n v="36.569310819999998"/>
    <n v="40.111731839999997"/>
    <n v="36.569310824742999"/>
    <n v="36.635772729171499"/>
    <n v="36.894264397507598"/>
    <n v="33.447961960000001"/>
    <n v="34"/>
    <n v="34"/>
    <n v="34"/>
    <n v="33.447961960000001"/>
    <n v="33.447961956521702"/>
    <n v="34"/>
    <n v="4.3908915850000003"/>
    <n v="4.3549714289999999"/>
    <n v="4.4050285709999999"/>
    <n v="4.4050285709999999"/>
    <n v="4.3908915850000003"/>
    <n v="4.3908915851652299"/>
    <n v="4.3908915851652299"/>
    <n v="7.9"/>
    <n v="5.57"/>
    <n v="5.04"/>
    <n v="100.17188617593899"/>
    <n v="67.483197265784696"/>
    <n v="20.93333333"/>
    <n v="1.5"/>
    <n v="9"/>
    <n v="5"/>
    <n v="14.5"/>
    <m/>
    <n v="62"/>
    <m/>
    <n v="21.5"/>
    <m/>
    <n v="10.3"/>
    <n v="120"/>
    <n v="26"/>
    <n v="1"/>
    <n v="88"/>
    <n v="95"/>
    <m/>
    <n v="16.2"/>
    <n v="17"/>
    <n v="16.899999999999999"/>
    <n v="17.100000000000001"/>
    <n v="16.8"/>
    <m/>
    <n v="47.8"/>
    <n v="46.9"/>
    <n v="52.5"/>
    <n v="53"/>
    <n v="50.05"/>
    <n v="38.299999999999997"/>
    <m/>
    <n v="4"/>
    <n v="3.71"/>
    <n v="3"/>
    <n v="6.23"/>
    <n v="9"/>
    <n v="6.5"/>
    <n v="3"/>
    <s v="MUNAL #1/2*FRNCLN"/>
  </r>
  <r>
    <s v="L60"/>
    <n v="133"/>
    <n v="12"/>
    <n v="1"/>
    <n v="3"/>
    <x v="3"/>
    <s v="Line"/>
    <n v="16.600000000000001"/>
    <n v="16.508052688768583"/>
    <n v="16.600000000000001"/>
    <n v="16.600000000000001"/>
    <n v="16.600000000000001"/>
    <n v="16.600000000000001"/>
    <n v="16.508052688768583"/>
    <n v="24.038004749999999"/>
    <n v="24"/>
    <n v="24"/>
    <n v="24"/>
    <n v="24.038004749999999"/>
    <n v="24"/>
    <n v="25.117167182524799"/>
    <n v="50.209549060000001"/>
    <n v="51.23809524"/>
    <n v="50.209549060000001"/>
    <n v="56"/>
    <n v="50.209549059657903"/>
    <n v="50.724774529828949"/>
    <n v="54.506139191637203"/>
    <n v="23.610326090000001"/>
    <n v="24"/>
    <n v="24"/>
    <n v="24"/>
    <n v="23.610326090000001"/>
    <n v="23.610326086956501"/>
    <n v="24"/>
    <n v="3.6748057040000002"/>
    <n v="3.6041142860000002"/>
    <n v="3.6541714289999998"/>
    <n v="3.6541714289999998"/>
    <n v="3.6748057040000002"/>
    <n v="3.6748057041364399"/>
    <n v="3.6748057041364399"/>
    <n v="8.1300000000000008"/>
    <n v="5.66"/>
    <n v="4.8899999999999997"/>
    <n v="93.427355550551496"/>
    <n v="95.863172567246806"/>
    <n v="28.125"/>
    <n v="1.825"/>
    <n v="16"/>
    <n v="3.5"/>
    <n v="13.6"/>
    <m/>
    <n v="71"/>
    <m/>
    <n v="21.1"/>
    <m/>
    <m/>
    <m/>
    <m/>
    <n v="1"/>
    <n v="102"/>
    <n v="96"/>
    <m/>
    <n v="17.5"/>
    <n v="17.2"/>
    <n v="17.899999999999999"/>
    <n v="16.600000000000001"/>
    <n v="17.3"/>
    <m/>
    <n v="53.6"/>
    <n v="48.4"/>
    <n v="46"/>
    <n v="47.2"/>
    <n v="48.8"/>
    <n v="35.933333330000004"/>
    <m/>
    <n v="5"/>
    <n v="4.24"/>
    <n v="2"/>
    <n v="6.23"/>
    <n v="9"/>
    <n v="6"/>
    <n v="3"/>
    <s v="LERKE/5/KAUZ/3/MYNA/VUL//BUC/FLK/4/MILAN/6/..."/>
  </r>
  <r>
    <s v="L55"/>
    <n v="121"/>
    <n v="11"/>
    <n v="1"/>
    <n v="3"/>
    <x v="3"/>
    <s v="Line"/>
    <n v="15.324999999999999"/>
    <n v="13.875990508325017"/>
    <n v="15.324999999999999"/>
    <n v="15.324999999999999"/>
    <n v="15.324999999999999"/>
    <n v="15.324999999999999"/>
    <n v="13.875990508325017"/>
    <n v="23.78760887"/>
    <n v="23.75"/>
    <n v="23.75"/>
    <n v="23.75"/>
    <n v="23.78760887"/>
    <n v="23.75"/>
    <n v="24.914487512001699"/>
    <n v="41.877185609999998"/>
    <n v="42.735042739999997"/>
    <n v="41.877185609999998"/>
    <n v="47.008547010000001"/>
    <n v="41.877185613574099"/>
    <n v="42.445003063862046"/>
    <n v="45.8467582771992"/>
    <n v="30.496671200000002"/>
    <n v="31"/>
    <n v="31"/>
    <n v="31"/>
    <n v="30.496671200000002"/>
    <n v="30.496671195652102"/>
    <n v="31"/>
    <n v="4.2194718550000001"/>
    <n v="4.455085714"/>
    <n v="4.5051428570000001"/>
    <n v="4.5051428570000001"/>
    <n v="4.2194718550000001"/>
    <n v="4.2194718549876402"/>
    <n v="4.2194718549876402"/>
    <n v="8.14"/>
    <n v="3.99"/>
    <n v="3.53"/>
    <n v="88.169154841670803"/>
    <n v="51.740915075118799"/>
    <n v="24.725000000000001"/>
    <n v="1.55"/>
    <n v="13"/>
    <n v="3"/>
    <n v="12"/>
    <m/>
    <n v="77"/>
    <m/>
    <n v="21.3"/>
    <m/>
    <n v="11.6"/>
    <n v="89"/>
    <n v="26.4"/>
    <n v="0"/>
    <n v="93"/>
    <n v="95"/>
    <m/>
    <n v="15.2"/>
    <n v="15.9"/>
    <n v="17.5"/>
    <n v="16.899999999999999"/>
    <n v="16.375"/>
    <m/>
    <n v="46.9"/>
    <n v="45.1"/>
    <n v="38.6"/>
    <n v="40"/>
    <n v="42.65"/>
    <n v="29.7"/>
    <m/>
    <n v="3"/>
    <n v="6.35"/>
    <n v="3"/>
    <n v="4.8499999999999996"/>
    <n v="9"/>
    <n v="5.5"/>
    <n v="3"/>
    <s v="MUNAL #1*2//WHEAR/SOKOLL"/>
  </r>
  <r>
    <n v="4"/>
    <n v="109"/>
    <n v="10"/>
    <n v="1"/>
    <n v="3"/>
    <x v="3"/>
    <s v="Check"/>
    <n v="16.170833330000001"/>
    <n v="16.338200603173142"/>
    <m/>
    <n v="16.170833330000001"/>
    <n v="16.100000000000001"/>
    <m/>
    <n v="16.338200603173142"/>
    <n v="25.999079080000001"/>
    <m/>
    <m/>
    <n v="29.225000000000001"/>
    <n v="25.999079080000001"/>
    <n v="29.225000000000001"/>
    <n v="28.927785538512399"/>
    <n v="38.889528689999999"/>
    <m/>
    <n v="38.889528689999999"/>
    <n v="45.57473006"/>
    <m/>
    <n v="41.700878004900005"/>
    <n v="36.355075119799999"/>
    <n v="41"/>
    <n v="46"/>
    <n v="46"/>
    <n v="46"/>
    <n v="41"/>
    <n v="41"/>
    <n v="46"/>
    <n v="5.8984746589999997"/>
    <m/>
    <m/>
    <n v="5.1883457880000003"/>
    <n v="5.8984746589999997"/>
    <m/>
    <n v="5.7847465900256001"/>
    <n v="8.27"/>
    <n v="6.53"/>
    <n v="6.49"/>
    <n v="117.741006137507"/>
    <n v="84.794230214270399"/>
    <n v="19.366666670000001"/>
    <n v="1.6333333329999999"/>
    <n v="6"/>
    <n v="5"/>
    <n v="13.9"/>
    <m/>
    <n v="95"/>
    <m/>
    <n v="21.5"/>
    <m/>
    <m/>
    <m/>
    <m/>
    <n v="1"/>
    <n v="101"/>
    <m/>
    <m/>
    <n v="18"/>
    <n v="17"/>
    <n v="16.100000000000001"/>
    <m/>
    <n v="17.033333330000001"/>
    <m/>
    <n v="51.7"/>
    <n v="42.5"/>
    <n v="48.5"/>
    <m/>
    <n v="47.566666669999996"/>
    <n v="25.95"/>
    <m/>
    <n v="4"/>
    <n v="2.12"/>
    <n v="3"/>
    <n v="7.62"/>
    <n v="8.5"/>
    <n v="7"/>
    <n v="2.5"/>
    <s v="Tilottama"/>
  </r>
  <r>
    <n v="2"/>
    <n v="97"/>
    <n v="9"/>
    <n v="1"/>
    <n v="3"/>
    <x v="3"/>
    <s v="Check"/>
    <n v="16.591666669999999"/>
    <n v="17.636444372272734"/>
    <m/>
    <n v="16.591666669999999"/>
    <n v="15.9825"/>
    <m/>
    <n v="17.636444372272734"/>
    <n v="27.739756530000001"/>
    <m/>
    <m/>
    <n v="26.225000000000001"/>
    <n v="27.739756530000001"/>
    <n v="26.225000000000001"/>
    <n v="25.732540695068"/>
    <n v="43.005687250000001"/>
    <m/>
    <n v="43.005687250000001"/>
    <n v="42.316959750000002"/>
    <m/>
    <n v="38.720018171250004"/>
    <n v="35.326832734807702"/>
    <n v="29"/>
    <n v="29"/>
    <n v="29"/>
    <n v="29"/>
    <n v="29"/>
    <n v="29"/>
    <n v="29"/>
    <n v="4.9290128859999998"/>
    <m/>
    <m/>
    <n v="4.9957219049999999"/>
    <n v="4.9290128859999998"/>
    <m/>
    <n v="4.9290128863762899"/>
    <n v="8.1999999999999993"/>
    <n v="7.56"/>
    <n v="6.4"/>
    <n v="106.00730178664899"/>
    <n v="89.005669172223506"/>
    <n v="24.3"/>
    <n v="1.733333333"/>
    <n v="7"/>
    <n v="6"/>
    <n v="12.9"/>
    <m/>
    <n v="74"/>
    <m/>
    <n v="21.8"/>
    <m/>
    <n v="9.6999999999999993"/>
    <n v="101"/>
    <n v="26"/>
    <n v="0"/>
    <n v="105"/>
    <m/>
    <m/>
    <n v="17.3"/>
    <n v="16.7"/>
    <n v="16.7"/>
    <m/>
    <n v="16.899999999999999"/>
    <m/>
    <n v="44.6"/>
    <n v="40.9"/>
    <n v="43.4"/>
    <m/>
    <n v="42.966666670000002"/>
    <n v="36.200000000000003"/>
    <m/>
    <n v="2"/>
    <n v="1.06"/>
    <n v="2"/>
    <n v="6.92"/>
    <n v="5"/>
    <n v="6"/>
    <n v="2"/>
    <s v="Bhrikuti"/>
  </r>
  <r>
    <s v="L56"/>
    <n v="85"/>
    <n v="8"/>
    <n v="1"/>
    <n v="2"/>
    <x v="3"/>
    <s v="Line"/>
    <n v="15.574999999999999"/>
    <n v="14.522950604987674"/>
    <n v="15.574999999999999"/>
    <n v="15.574999999999999"/>
    <n v="15.574999999999999"/>
    <n v="15.574999999999999"/>
    <n v="14.522950604987674"/>
    <n v="27.042755339999999"/>
    <n v="27"/>
    <n v="27"/>
    <n v="27"/>
    <n v="27.042755339999999"/>
    <n v="27"/>
    <n v="27.990356351602699"/>
    <n v="43.883649030000001"/>
    <n v="44.782608699999997"/>
    <n v="43.883649030000001"/>
    <n v="48.405797100000001"/>
    <n v="43.883649028624497"/>
    <n v="44.087476687562251"/>
    <n v="46.480670555345696"/>
    <n v="31.48043478"/>
    <n v="32"/>
    <n v="32"/>
    <n v="32"/>
    <n v="31.48043478"/>
    <n v="31.480434782608601"/>
    <n v="32"/>
    <n v="5.9914079730000003"/>
    <n v="7.1081142860000002"/>
    <n v="7.1581714290000003"/>
    <n v="7.1581714290000003"/>
    <n v="5.9914079730000003"/>
    <n v="5.9914079731883803"/>
    <n v="5.8914079731883797"/>
    <n v="8.25"/>
    <n v="4.0599999999999996"/>
    <n v="3.76"/>
    <n v="96.418432740204693"/>
    <n v="53.134977215780097"/>
    <n v="18.45"/>
    <n v="1.575"/>
    <n v="6"/>
    <n v="5.5"/>
    <n v="14.6"/>
    <n v="15"/>
    <n v="79"/>
    <n v="73"/>
    <n v="21.8"/>
    <n v="20.7"/>
    <m/>
    <m/>
    <m/>
    <n v="6"/>
    <n v="94"/>
    <n v="92"/>
    <m/>
    <n v="14.7"/>
    <n v="16.3"/>
    <n v="14.6"/>
    <n v="15.1"/>
    <n v="15.175000000000001"/>
    <m/>
    <n v="47"/>
    <n v="49.2"/>
    <n v="47"/>
    <n v="46.2"/>
    <n v="47.35"/>
    <n v="43.5"/>
    <m/>
    <n v="6"/>
    <n v="4.24"/>
    <n v="6"/>
    <n v="5.54"/>
    <n v="9"/>
    <n v="5.5"/>
    <n v="3.5"/>
    <s v="MUNAL #1*2/KINGBIRD #1"/>
  </r>
  <r>
    <s v="L1"/>
    <n v="73"/>
    <n v="7"/>
    <n v="1"/>
    <n v="2"/>
    <x v="3"/>
    <s v="Line"/>
    <n v="16.885416670000001"/>
    <n v="16.648498272799699"/>
    <m/>
    <n v="16.885416670000001"/>
    <n v="17.552499999999998"/>
    <m/>
    <n v="16.648498272799699"/>
    <n v="31.833316839999998"/>
    <m/>
    <m/>
    <n v="28.074999999999999"/>
    <n v="31.833316839999998"/>
    <n v="28.074999999999999"/>
    <n v="28.825817653443501"/>
    <n v="39.146206509999999"/>
    <n v="39.948119329999997"/>
    <n v="39.146206509999999"/>
    <n v="43.190661480000003"/>
    <n v="39.146206505077998"/>
    <n v="39.332830879639005"/>
    <n v="35.864863638689698"/>
    <n v="26.56161685"/>
    <n v="27"/>
    <n v="27"/>
    <n v="27"/>
    <n v="26.56161685"/>
    <n v="26.561616847825999"/>
    <n v="27"/>
    <n v="5.730700111"/>
    <n v="5.8178590479999999"/>
    <n v="5.8698971430000002"/>
    <n v="5.8698971430000002"/>
    <n v="5.730700111"/>
    <n v="5.7307001105760502"/>
    <n v="5.5707001105760501"/>
    <n v="8.1300000000000008"/>
    <n v="5.63"/>
    <n v="5.42"/>
    <n v="111.31423113425301"/>
    <n v="68.272357707655999"/>
    <n v="22.75"/>
    <n v="1.825"/>
    <n v="11"/>
    <n v="4"/>
    <n v="16.399999999999999"/>
    <m/>
    <n v="71"/>
    <m/>
    <n v="20.5"/>
    <m/>
    <m/>
    <m/>
    <m/>
    <n v="4"/>
    <n v="110"/>
    <n v="105"/>
    <m/>
    <n v="14.2"/>
    <n v="14"/>
    <n v="15.7"/>
    <n v="14.4"/>
    <n v="14.574999999999999"/>
    <m/>
    <n v="51.4"/>
    <n v="46.7"/>
    <n v="45.4"/>
    <n v="49.7"/>
    <n v="48.3"/>
    <n v="43.766666669999999"/>
    <m/>
    <n v="4"/>
    <n v="2.65"/>
    <n v="6"/>
    <n v="6.92"/>
    <n v="8"/>
    <n v="6.5"/>
    <n v="2"/>
    <s v="MUNAL #1"/>
  </r>
  <r>
    <n v="1"/>
    <n v="61"/>
    <n v="6"/>
    <n v="1"/>
    <n v="2"/>
    <x v="3"/>
    <s v="Check"/>
    <n v="16.44166667"/>
    <n v="16.046113387665276"/>
    <m/>
    <n v="16.44166667"/>
    <n v="16.592500000000001"/>
    <m/>
    <n v="16.046113387665276"/>
    <n v="26.76078781"/>
    <m/>
    <m/>
    <n v="28.65"/>
    <n v="26.76078781"/>
    <n v="28.65"/>
    <n v="27.534260985607499"/>
    <n v="41.851077600000004"/>
    <m/>
    <n v="41.851077600000004"/>
    <n v="43.69198935"/>
    <m/>
    <n v="39.978170255249999"/>
    <n v="37.715923616634001"/>
    <n v="33"/>
    <n v="33"/>
    <n v="33"/>
    <n v="33"/>
    <n v="33"/>
    <n v="33"/>
    <n v="33"/>
    <n v="5.0565788119999997"/>
    <m/>
    <m/>
    <n v="4.1818772160000002"/>
    <n v="5.0565788119999997"/>
    <m/>
    <n v="5.0565788115251404"/>
    <n v="8.44"/>
    <n v="6.85"/>
    <n v="6.62"/>
    <n v="106.932438930033"/>
    <n v="91.142018140067606"/>
    <n v="17.100000000000001"/>
    <n v="1.6666666670000001"/>
    <n v="15"/>
    <n v="5"/>
    <n v="14.2"/>
    <m/>
    <n v="120"/>
    <m/>
    <n v="20.6"/>
    <m/>
    <m/>
    <m/>
    <m/>
    <n v="2"/>
    <n v="108"/>
    <m/>
    <m/>
    <n v="17.2"/>
    <n v="16.899999999999999"/>
    <n v="17.100000000000001"/>
    <m/>
    <n v="17.06666667"/>
    <m/>
    <n v="44.2"/>
    <n v="50.5"/>
    <n v="45"/>
    <m/>
    <n v="46.566666669999996"/>
    <n v="41.3"/>
    <m/>
    <n v="3"/>
    <n v="1.59"/>
    <n v="3"/>
    <n v="8.31"/>
    <n v="6.5"/>
    <n v="6"/>
    <n v="3"/>
    <s v="Aditya"/>
  </r>
  <r>
    <n v="4"/>
    <n v="49"/>
    <n v="5"/>
    <n v="1"/>
    <n v="2"/>
    <x v="3"/>
    <s v="Check"/>
    <n v="16.260416670000001"/>
    <n v="15.495815045597043"/>
    <m/>
    <n v="16.260416670000001"/>
    <n v="15.8775"/>
    <m/>
    <n v="15.495815045597043"/>
    <n v="27.687681449999999"/>
    <m/>
    <m/>
    <n v="26.675000000000001"/>
    <n v="27.687681449999999"/>
    <n v="26.675000000000001"/>
    <n v="27.092164578884901"/>
    <n v="39.036781589999997"/>
    <m/>
    <n v="39.036781589999997"/>
    <n v="40.541020410000002"/>
    <m/>
    <n v="37.095033675150006"/>
    <n v="40.867067478842401"/>
    <n v="29"/>
    <n v="30"/>
    <n v="30"/>
    <n v="30"/>
    <n v="29"/>
    <n v="29"/>
    <n v="30"/>
    <n v="4.6099525750000003"/>
    <m/>
    <m/>
    <n v="5.7521702689999996"/>
    <n v="4.6099525750000003"/>
    <m/>
    <n v="4.6099525752905102"/>
    <n v="7.97"/>
    <n v="6.21"/>
    <n v="4.54"/>
    <n v="114.12229592235001"/>
    <n v="72.424910430623896"/>
    <n v="24.7"/>
    <n v="1.6666666670000001"/>
    <n v="16"/>
    <n v="5"/>
    <n v="10.8"/>
    <m/>
    <n v="86"/>
    <m/>
    <n v="21.1"/>
    <m/>
    <n v="11.1"/>
    <n v="97"/>
    <n v="25.8"/>
    <n v="1"/>
    <n v="99"/>
    <m/>
    <m/>
    <n v="16.899999999999999"/>
    <n v="18"/>
    <n v="16.7"/>
    <m/>
    <n v="17.2"/>
    <m/>
    <n v="43"/>
    <n v="48.1"/>
    <n v="39"/>
    <m/>
    <n v="43.366666670000001"/>
    <n v="25.6"/>
    <m/>
    <n v="3"/>
    <n v="2.65"/>
    <n v="3"/>
    <n v="5.54"/>
    <n v="8"/>
    <n v="6"/>
    <n v="3"/>
    <s v="Tilottama"/>
  </r>
  <r>
    <n v="1"/>
    <n v="37"/>
    <n v="4"/>
    <n v="1"/>
    <n v="1"/>
    <x v="3"/>
    <s v="Check"/>
    <n v="16.274999999999999"/>
    <n v="13.374372247116064"/>
    <m/>
    <n v="16.274999999999999"/>
    <n v="15.91"/>
    <m/>
    <n v="13.374372247116064"/>
    <n v="27.729579040000001"/>
    <m/>
    <m/>
    <n v="29.1"/>
    <n v="27.729579040000001"/>
    <n v="29.1"/>
    <n v="29.091896549367998"/>
    <n v="43.752464779999997"/>
    <m/>
    <n v="43.752464779999997"/>
    <n v="46.704825100000001"/>
    <m/>
    <n v="42.7349149665"/>
    <n v="42.054451405118897"/>
    <n v="20"/>
    <n v="20"/>
    <n v="20"/>
    <n v="20"/>
    <n v="20"/>
    <n v="20"/>
    <n v="20"/>
    <n v="3.8913469749999998"/>
    <m/>
    <m/>
    <n v="4.5812202199999996"/>
    <n v="3.8913469749999998"/>
    <m/>
    <n v="3.89134697454551"/>
    <n v="8.2799999999999994"/>
    <n v="8.15"/>
    <n v="6.71"/>
    <n v="112.51561260944899"/>
    <n v="100.054123630709"/>
    <n v="18.5"/>
    <n v="1.8"/>
    <n v="8"/>
    <n v="6"/>
    <n v="13.4"/>
    <m/>
    <n v="75"/>
    <m/>
    <n v="21.4"/>
    <m/>
    <m/>
    <m/>
    <m/>
    <n v="2"/>
    <n v="95"/>
    <m/>
    <m/>
    <n v="17.8"/>
    <n v="18.100000000000001"/>
    <n v="19.2"/>
    <m/>
    <n v="18.366666670000001"/>
    <m/>
    <n v="48.3"/>
    <n v="48.7"/>
    <n v="42.6"/>
    <m/>
    <n v="46.533333329999998"/>
    <n v="30.7"/>
    <m/>
    <n v="4"/>
    <n v="0"/>
    <n v="1"/>
    <n v="7.62"/>
    <n v="6"/>
    <n v="6"/>
    <n v="3"/>
    <s v="Aditya"/>
  </r>
  <r>
    <n v="3"/>
    <n v="25"/>
    <n v="3"/>
    <n v="1"/>
    <n v="1"/>
    <x v="3"/>
    <s v="Check"/>
    <n v="17.5625"/>
    <n v="19.210878899263378"/>
    <m/>
    <n v="17.5625"/>
    <n v="16.322500000000002"/>
    <m/>
    <n v="19.210878899263378"/>
    <n v="28.390505409999999"/>
    <m/>
    <m/>
    <n v="29.175000000000001"/>
    <n v="28.390505409999999"/>
    <n v="29.175000000000001"/>
    <n v="28.235572841874099"/>
    <n v="44.855122020000003"/>
    <m/>
    <n v="44.855122020000003"/>
    <n v="43.847076489999999"/>
    <m/>
    <n v="40.120074988349998"/>
    <n v="38.147988797202899"/>
    <n v="29"/>
    <n v="29"/>
    <n v="29"/>
    <n v="29"/>
    <n v="29"/>
    <n v="29"/>
    <n v="29"/>
    <n v="5.3895634469999996"/>
    <m/>
    <m/>
    <n v="4.6859153109999996"/>
    <n v="5.3895634469999996"/>
    <m/>
    <n v="5.3895634469914198"/>
    <n v="8.16"/>
    <n v="7.65"/>
    <n v="6.18"/>
    <n v="123.052093613335"/>
    <n v="102.648329620807"/>
    <n v="20.100000000000001"/>
    <n v="1.6666666670000001"/>
    <n v="9"/>
    <n v="6"/>
    <n v="11.7"/>
    <n v="10"/>
    <n v="89"/>
    <n v="87"/>
    <n v="21.3"/>
    <n v="22.9"/>
    <m/>
    <m/>
    <m/>
    <n v="1"/>
    <n v="102"/>
    <m/>
    <m/>
    <n v="17.5"/>
    <n v="18.399999999999999"/>
    <n v="17.100000000000001"/>
    <m/>
    <n v="17.666666670000001"/>
    <m/>
    <n v="46.7"/>
    <n v="44.8"/>
    <n v="51.5"/>
    <m/>
    <n v="47.666666669999998"/>
    <n v="35.700000000000003"/>
    <m/>
    <n v="4"/>
    <n v="1.59"/>
    <n v="1"/>
    <n v="6.92"/>
    <n v="8.5"/>
    <n v="6.5"/>
    <n v="2.5"/>
    <s v="Gautam"/>
  </r>
  <r>
    <n v="2"/>
    <n v="13"/>
    <n v="2"/>
    <n v="1"/>
    <n v="1"/>
    <x v="3"/>
    <s v="Check"/>
    <n v="17.462499999999999"/>
    <n v="19.30040119392514"/>
    <m/>
    <n v="17.462499999999999"/>
    <n v="16.517499999999998"/>
    <m/>
    <n v="19.30040119392514"/>
    <n v="28.386348640000001"/>
    <m/>
    <m/>
    <n v="26.774999999999999"/>
    <n v="28.386348640000001"/>
    <n v="26.774999999999999"/>
    <n v="27.367540450069299"/>
    <n v="43.064333980000001"/>
    <m/>
    <n v="43.064333980000001"/>
    <n v="44.207977820000004"/>
    <m/>
    <n v="40.450299705300004"/>
    <n v="38.911623832234497"/>
    <n v="27"/>
    <n v="29"/>
    <n v="29"/>
    <n v="29"/>
    <n v="27"/>
    <n v="27"/>
    <n v="29"/>
    <n v="4.8678754089999998"/>
    <m/>
    <m/>
    <n v="5.0372707400000003"/>
    <n v="4.8678754089999998"/>
    <m/>
    <n v="4.8678754092948298"/>
    <n v="8.4700000000000006"/>
    <n v="6.45"/>
    <n v="6.38"/>
    <n v="111.06406317092301"/>
    <n v="96.256144427181397"/>
    <n v="19.56666667"/>
    <n v="1.5333333330000001"/>
    <n v="4"/>
    <n v="3"/>
    <n v="12.6"/>
    <n v="13.7"/>
    <n v="104"/>
    <n v="77"/>
    <n v="23.8"/>
    <n v="22.6"/>
    <m/>
    <m/>
    <m/>
    <n v="1"/>
    <n v="94"/>
    <n v="90"/>
    <m/>
    <n v="17.100000000000001"/>
    <n v="17.600000000000001"/>
    <n v="18.2"/>
    <m/>
    <n v="17.633333329999999"/>
    <m/>
    <n v="39"/>
    <n v="47.8"/>
    <n v="52.7"/>
    <m/>
    <n v="46.5"/>
    <n v="37.4"/>
    <m/>
    <n v="3"/>
    <n v="1.59"/>
    <n v="5"/>
    <n v="7.62"/>
    <n v="8"/>
    <n v="7"/>
    <n v="2"/>
    <s v="Bhrikuti"/>
  </r>
  <r>
    <s v="L20"/>
    <n v="1"/>
    <n v="1"/>
    <n v="1"/>
    <n v="1"/>
    <x v="3"/>
    <s v="Line"/>
    <m/>
    <m/>
    <m/>
    <m/>
    <m/>
    <m/>
    <m/>
    <m/>
    <n v="27.25"/>
    <n v="27.25"/>
    <m/>
    <m/>
    <m/>
    <m/>
    <m/>
    <m/>
    <m/>
    <m/>
    <m/>
    <s v=""/>
    <m/>
    <m/>
    <n v="26"/>
    <n v="26"/>
    <m/>
    <m/>
    <n v="25.5778532608695"/>
    <n v="26"/>
    <m/>
    <m/>
    <m/>
    <m/>
    <m/>
    <m/>
    <m/>
    <n v="8.59"/>
    <n v="5.77"/>
    <n v="5.56"/>
    <n v="112.87979651215301"/>
    <n v="78.646242790650305"/>
    <n v="21.375"/>
    <n v="1.675"/>
    <n v="15"/>
    <n v="2"/>
    <n v="10.7"/>
    <n v="10.6"/>
    <n v="80"/>
    <n v="82"/>
    <n v="21.8"/>
    <n v="22"/>
    <n v="13.8"/>
    <n v="84"/>
    <n v="26.9"/>
    <n v="0"/>
    <n v="93"/>
    <m/>
    <m/>
    <n v="17.2"/>
    <n v="18.2"/>
    <n v="18.7"/>
    <n v="18.100000000000001"/>
    <n v="18.05"/>
    <n v="26"/>
    <n v="47.2"/>
    <n v="42.7"/>
    <n v="40.1"/>
    <n v="48.5"/>
    <n v="44.625"/>
    <n v="32.933333330000004"/>
    <m/>
    <n v="6"/>
    <n v="3.71"/>
    <n v="5"/>
    <n v="7.62"/>
    <n v="9"/>
    <n v="7"/>
    <n v="2.5"/>
    <s v="WBLL1*2/BRAMBLING/5/BABAX/LR42//BABAX*2/4/...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38">
  <r>
    <x v="0"/>
    <n v="12"/>
    <n v="1"/>
    <n v="12"/>
    <n v="1"/>
    <x v="0"/>
    <s v="Line"/>
    <n v="17.637499999999999"/>
    <n v="16.617891886465017"/>
    <m/>
    <n v="17.637499999999999"/>
    <n v="17.6175"/>
    <m/>
    <n v="16.617891886465017"/>
    <n v="31.332986940000001"/>
    <m/>
    <m/>
    <n v="28.85"/>
    <n v="31.332986940000001"/>
    <n v="28.85"/>
    <n v="29.435283891748"/>
    <n v="42.820302060000003"/>
    <n v="43.69747899"/>
    <n v="42.820302060000003"/>
    <n v="47.899159660000002"/>
    <n v="42.820302062686601"/>
    <n v="43.324016575793301"/>
    <n v="44.234429256647601"/>
    <n v="26.56161685"/>
    <n v="27"/>
    <n v="27"/>
    <n v="27"/>
    <n v="26.56161685"/>
    <n v="26.561616847825999"/>
    <n v="27"/>
  </r>
  <r>
    <x v="1"/>
    <n v="24"/>
    <n v="2"/>
    <n v="12"/>
    <n v="1"/>
    <x v="0"/>
    <s v="Check"/>
    <n v="17.175000000000001"/>
    <n v="16.60772574746818"/>
    <n v="17.175000000000001"/>
    <n v="17.175000000000001"/>
    <n v="17.175000000000001"/>
    <n v="17.175000000000001"/>
    <n v="16.60772574746818"/>
    <n v="28.5"/>
    <n v="28.5"/>
    <n v="28.5"/>
    <n v="28.5"/>
    <n v="28.5"/>
    <n v="28.5"/>
    <n v="28.245631163909898"/>
    <n v="46.240634010000001"/>
    <m/>
    <n v="46.240634010000001"/>
    <n v="44.060374459999998"/>
    <m/>
    <n v="40.315242630900002"/>
    <n v="36.417924236276001"/>
    <n v="20"/>
    <n v="20"/>
    <n v="20"/>
    <n v="20"/>
    <n v="20"/>
    <n v="20"/>
    <n v="20"/>
  </r>
  <r>
    <x v="2"/>
    <n v="36"/>
    <n v="3"/>
    <n v="12"/>
    <n v="1"/>
    <x v="0"/>
    <s v="Check"/>
    <n v="17.574999999999999"/>
    <n v="18.889727656624387"/>
    <n v="17.574999999999999"/>
    <n v="17.574999999999999"/>
    <n v="17.574999999999999"/>
    <n v="17.574999999999999"/>
    <n v="18.889727656624387"/>
    <n v="30.75"/>
    <n v="30.75"/>
    <n v="30.75"/>
    <n v="30.75"/>
    <n v="30.75"/>
    <n v="30.75"/>
    <n v="30.961014854466502"/>
    <n v="45.360452680000002"/>
    <m/>
    <n v="45.360452680000002"/>
    <n v="42.259392640000002"/>
    <m/>
    <n v="38.667344265600001"/>
    <n v="35.4283590651305"/>
    <n v="22"/>
    <n v="22"/>
    <n v="22"/>
    <n v="22"/>
    <n v="22"/>
    <n v="22"/>
    <n v="22"/>
  </r>
  <r>
    <x v="3"/>
    <n v="48"/>
    <n v="4"/>
    <n v="12"/>
    <n v="1"/>
    <x v="0"/>
    <s v="Line"/>
    <n v="20.824999999999999"/>
    <n v="22.110360509189224"/>
    <n v="20.824999999999999"/>
    <n v="20.824999999999999"/>
    <n v="20.824999999999999"/>
    <n v="20.824999999999999"/>
    <n v="22.110360509189224"/>
    <n v="31.800277120000001"/>
    <n v="31.75"/>
    <n v="31.75"/>
    <n v="31.75"/>
    <n v="31.800277120000001"/>
    <n v="31.75"/>
    <n v="31.351499594306301"/>
    <n v="38.382227499999999"/>
    <n v="39.168490149999997"/>
    <n v="38.382227499999999"/>
    <n v="44.638949670000002"/>
    <n v="38.382227496940097"/>
    <n v="39.613433222495047"/>
    <n v="39.382653213742898"/>
    <n v="36.39925272"/>
    <n v="37"/>
    <n v="37"/>
    <n v="37"/>
    <n v="36.39925272"/>
    <n v="36.399252717391299"/>
    <n v="37"/>
  </r>
  <r>
    <x v="4"/>
    <n v="60"/>
    <n v="5"/>
    <n v="12"/>
    <n v="2"/>
    <x v="0"/>
    <s v="Line"/>
    <n v="16.956250000000001"/>
    <n v="16.35599851654781"/>
    <m/>
    <n v="16.956250000000001"/>
    <n v="17.037500000000001"/>
    <m/>
    <n v="16.35599851654781"/>
    <n v="29.158171679999999"/>
    <m/>
    <m/>
    <n v="28.774999999999999"/>
    <n v="29.158171679999999"/>
    <n v="28.774999999999999"/>
    <n v="29.218758600932201"/>
    <n v="39.645866869999999"/>
    <n v="40.458015269999997"/>
    <n v="39.645866869999999"/>
    <n v="44.274809159999997"/>
    <n v="39.645866868667603"/>
    <n v="40.078658625033796"/>
    <n v="38.231447004729198"/>
    <n v="33.447961960000001"/>
    <n v="34"/>
    <n v="34"/>
    <n v="34"/>
    <n v="33.447961960000001"/>
    <n v="33.447961956521702"/>
    <n v="34"/>
  </r>
  <r>
    <x v="2"/>
    <n v="72"/>
    <n v="6"/>
    <n v="12"/>
    <n v="2"/>
    <x v="0"/>
    <s v="Check"/>
    <n v="16.274999999999999"/>
    <n v="15.781924419059861"/>
    <n v="16.274999999999999"/>
    <n v="16.274999999999999"/>
    <n v="16.274999999999999"/>
    <n v="16.274999999999999"/>
    <n v="15.781924419059861"/>
    <n v="29.5"/>
    <n v="29.5"/>
    <n v="29.5"/>
    <n v="29.5"/>
    <n v="29.5"/>
    <n v="29.5"/>
    <n v="30.347849204447499"/>
    <n v="46.0500981"/>
    <m/>
    <n v="46.0500981"/>
    <n v="44.35556802"/>
    <m/>
    <n v="40.585344738300002"/>
    <n v="37.092025450804599"/>
    <n v="21"/>
    <n v="21"/>
    <n v="21"/>
    <n v="21"/>
    <n v="21"/>
    <n v="21"/>
    <n v="21"/>
  </r>
  <r>
    <x v="2"/>
    <n v="84"/>
    <n v="7"/>
    <n v="12"/>
    <n v="2"/>
    <x v="0"/>
    <s v="Check"/>
    <n v="17.05"/>
    <n v="16.648184914100245"/>
    <n v="17.05"/>
    <n v="17.05"/>
    <n v="17.05"/>
    <n v="17.05"/>
    <n v="16.648184914100245"/>
    <n v="24.5"/>
    <n v="24.5"/>
    <n v="24.5"/>
    <n v="24.5"/>
    <n v="24.5"/>
    <n v="24.5"/>
    <n v="23.7476328598988"/>
    <n v="39.668700960000002"/>
    <n v="39.668700960000002"/>
    <n v="39.668700960000002"/>
    <n v="41.848299910000001"/>
    <n v="39.668700959023496"/>
    <n v="38.97994768833675"/>
    <n v="35.114382074193401"/>
    <n v="24"/>
    <n v="24"/>
    <n v="24"/>
    <n v="24"/>
    <n v="24"/>
    <n v="24"/>
    <n v="24"/>
  </r>
  <r>
    <x v="5"/>
    <n v="96"/>
    <n v="8"/>
    <n v="12"/>
    <n v="2"/>
    <x v="0"/>
    <s v="Check"/>
    <n v="16.725000000000001"/>
    <n v="16.477628223029171"/>
    <n v="16.725000000000001"/>
    <n v="16.725000000000001"/>
    <n v="16.725000000000001"/>
    <n v="16.725000000000001"/>
    <n v="16.477628223029171"/>
    <n v="28.5"/>
    <n v="28.5"/>
    <n v="28.5"/>
    <n v="28.5"/>
    <n v="28.5"/>
    <n v="28.5"/>
    <n v="28.2141397139711"/>
    <n v="44.486179980000003"/>
    <m/>
    <n v="44.486179980000003"/>
    <n v="40.633976269999998"/>
    <m/>
    <n v="37.180088287049998"/>
    <n v="37.1829275751967"/>
    <n v="23"/>
    <n v="23"/>
    <n v="23"/>
    <n v="23"/>
    <n v="23"/>
    <n v="23"/>
    <n v="23"/>
  </r>
  <r>
    <x v="1"/>
    <n v="108"/>
    <n v="9"/>
    <n v="12"/>
    <n v="3"/>
    <x v="0"/>
    <s v="Check"/>
    <n v="18.100000000000001"/>
    <n v="18.265817369514217"/>
    <n v="18.100000000000001"/>
    <n v="18.100000000000001"/>
    <n v="18.100000000000001"/>
    <n v="18.100000000000001"/>
    <n v="18.265817369514217"/>
    <n v="31.75"/>
    <n v="33.75"/>
    <n v="33.75"/>
    <n v="33.75"/>
    <n v="31.75"/>
    <n v="33.75"/>
    <n v="33.166606069907999"/>
    <n v="44.306331790000002"/>
    <m/>
    <n v="44.306331790000002"/>
    <n v="43.476990700000002"/>
    <m/>
    <n v="39.781446490500002"/>
    <n v="44.1441846334668"/>
    <n v="28"/>
    <n v="28"/>
    <n v="28"/>
    <n v="28"/>
    <n v="28"/>
    <n v="28"/>
    <n v="28"/>
  </r>
  <r>
    <x v="6"/>
    <n v="120"/>
    <n v="10"/>
    <n v="12"/>
    <n v="3"/>
    <x v="0"/>
    <s v="Line"/>
    <n v="16.016666669999999"/>
    <n v="15.683591711981162"/>
    <m/>
    <n v="16.016666669999999"/>
    <n v="17.0825"/>
    <m/>
    <n v="15.683591711981162"/>
    <n v="27.139317760000001"/>
    <m/>
    <m/>
    <n v="30.1"/>
    <n v="27.139317760000001"/>
    <n v="30.1"/>
    <n v="30.6972218845142"/>
    <n v="49.340866290000001"/>
    <n v="50.351617439999998"/>
    <n v="49.340866290000001"/>
    <n v="53.867791840000002"/>
    <n v="49.340866290018703"/>
    <n v="49.314947911809355"/>
    <n v="46.545340735640799"/>
    <n v="32.464198369999998"/>
    <n v="33"/>
    <n v="33"/>
    <n v="33"/>
    <n v="32.464198369999998"/>
    <n v="32.464198369565203"/>
    <n v="33"/>
  </r>
  <r>
    <x v="7"/>
    <n v="132"/>
    <n v="11"/>
    <n v="12"/>
    <n v="3"/>
    <x v="0"/>
    <s v="Check"/>
    <n v="16.8"/>
    <n v="17.327560731289935"/>
    <n v="16.8"/>
    <n v="16.8"/>
    <n v="16.8"/>
    <n v="16.8"/>
    <n v="17.327560731289935"/>
    <n v="28.75"/>
    <n v="28.75"/>
    <n v="28.75"/>
    <n v="28.75"/>
    <n v="28.75"/>
    <n v="28.75"/>
    <n v="29.270589911882102"/>
    <n v="38.538094440000002"/>
    <m/>
    <n v="38.538094440000002"/>
    <n v="39.880112359999998"/>
    <m/>
    <n v="36.490302809399999"/>
    <n v="40.774068290858999"/>
    <n v="32"/>
    <n v="33"/>
    <n v="33"/>
    <n v="33"/>
    <n v="32"/>
    <n v="32"/>
    <n v="33"/>
  </r>
  <r>
    <x v="8"/>
    <n v="144"/>
    <n v="12"/>
    <n v="12"/>
    <n v="3"/>
    <x v="0"/>
    <s v="Line"/>
    <m/>
    <n v="19.533687109047097"/>
    <n v="19.225000000000001"/>
    <m/>
    <m/>
    <n v="19.224999999999898"/>
    <n v="19.533687109047097"/>
    <m/>
    <n v="30.75"/>
    <n v="30.75"/>
    <m/>
    <m/>
    <s v=""/>
    <m/>
    <m/>
    <m/>
    <m/>
    <m/>
    <m/>
    <s v=""/>
    <m/>
    <m/>
    <n v="27"/>
    <n v="27"/>
    <m/>
    <m/>
    <n v="26.561616847825999"/>
    <n v="27"/>
  </r>
  <r>
    <x v="9"/>
    <n v="156"/>
    <n v="13"/>
    <n v="12"/>
    <n v="4"/>
    <x v="0"/>
    <s v="Line"/>
    <m/>
    <n v="15.881330007379407"/>
    <n v="16.324999999999999"/>
    <m/>
    <m/>
    <n v="16.324999999999999"/>
    <n v="15.881330007379407"/>
    <m/>
    <n v="36.75"/>
    <n v="36.75"/>
    <m/>
    <m/>
    <s v=""/>
    <m/>
    <m/>
    <m/>
    <m/>
    <m/>
    <m/>
    <s v=""/>
    <m/>
    <m/>
    <n v="33"/>
    <n v="33"/>
    <m/>
    <m/>
    <n v="32.464198369565203"/>
    <n v="33"/>
  </r>
  <r>
    <x v="1"/>
    <n v="168"/>
    <n v="14"/>
    <n v="12"/>
    <n v="4"/>
    <x v="0"/>
    <s v="Check"/>
    <n v="18.774999999999999"/>
    <n v="18.54191371728777"/>
    <n v="18.774999999999999"/>
    <n v="18.774999999999999"/>
    <n v="18.774999999999999"/>
    <n v="18.774999999999999"/>
    <n v="18.54191371728777"/>
    <n v="30"/>
    <n v="30"/>
    <n v="30"/>
    <n v="30"/>
    <n v="30"/>
    <n v="30"/>
    <n v="30.262715624593898"/>
    <n v="44.792327450000002"/>
    <m/>
    <n v="44.792327450000002"/>
    <n v="41.870946400000001"/>
    <m/>
    <n v="38.311915956"/>
    <n v="36.178526915617198"/>
    <n v="23"/>
    <n v="23"/>
    <n v="23"/>
    <n v="23"/>
    <n v="23"/>
    <n v="23"/>
    <n v="23"/>
  </r>
  <r>
    <x v="10"/>
    <n v="180"/>
    <n v="15"/>
    <n v="12"/>
    <n v="4"/>
    <x v="0"/>
    <s v="Line"/>
    <n v="19.625"/>
    <n v="18.535508068420217"/>
    <n v="19.625"/>
    <n v="19.625"/>
    <m/>
    <n v="19.625"/>
    <n v="18.535508068420217"/>
    <n v="31.299485350000001"/>
    <n v="31.25"/>
    <n v="31.25"/>
    <m/>
    <n v="31.299485350000001"/>
    <n v="31.299485350000001"/>
    <n v="31.567318446042201"/>
    <n v="29.002459470000002"/>
    <m/>
    <n v="29.002459470000002"/>
    <m/>
    <n v="29.002459474126145"/>
    <n v="29.002459474126145"/>
    <n v="29.781101106487402"/>
    <n v="42.301834239999998"/>
    <n v="43"/>
    <n v="43"/>
    <m/>
    <n v="42.301834239999998"/>
    <n v="42.3018342391304"/>
    <n v="43"/>
  </r>
  <r>
    <x v="7"/>
    <n v="192"/>
    <n v="16"/>
    <n v="12"/>
    <n v="4"/>
    <x v="0"/>
    <s v="Check"/>
    <n v="17.2"/>
    <n v="16.44147816471115"/>
    <n v="17.2"/>
    <n v="17.2"/>
    <n v="17.2"/>
    <n v="17.2"/>
    <n v="16.44147816471115"/>
    <n v="25"/>
    <n v="24"/>
    <n v="24"/>
    <n v="24"/>
    <n v="25"/>
    <n v="24"/>
    <n v="22.3913566507659"/>
    <n v="37.739806539999996"/>
    <m/>
    <n v="37.739806539999996"/>
    <n v="40.149674760000003"/>
    <m/>
    <n v="36.736952405400004"/>
    <n v="41.5742121714257"/>
    <n v="30"/>
    <n v="31"/>
    <n v="31"/>
    <n v="31"/>
    <n v="30"/>
    <n v="30"/>
    <n v="31"/>
  </r>
  <r>
    <x v="5"/>
    <n v="204"/>
    <n v="17"/>
    <n v="12"/>
    <n v="5"/>
    <x v="0"/>
    <s v="Check"/>
    <n v="15.425000000000001"/>
    <n v="14.50522505072907"/>
    <n v="15.425000000000001"/>
    <n v="15.425000000000001"/>
    <n v="15.425000000000001"/>
    <n v="15.425000000000001"/>
    <n v="14.50522505072907"/>
    <n v="24.25"/>
    <n v="23.25"/>
    <n v="23.25"/>
    <n v="23.25"/>
    <n v="24.25"/>
    <n v="23.25"/>
    <n v="22.804561178653302"/>
    <n v="41.776588820000001"/>
    <m/>
    <n v="41.776588820000001"/>
    <n v="39.887635469999999"/>
    <m/>
    <n v="36.497186455049999"/>
    <n v="33.979372129437799"/>
    <n v="34"/>
    <n v="34"/>
    <n v="34"/>
    <n v="34"/>
    <n v="34"/>
    <n v="34"/>
    <n v="34"/>
  </r>
  <r>
    <x v="7"/>
    <n v="216"/>
    <n v="18"/>
    <n v="12"/>
    <n v="5"/>
    <x v="0"/>
    <s v="Check"/>
    <n v="16.899999999999999"/>
    <n v="16.905273385510576"/>
    <n v="16.899999999999999"/>
    <n v="16.899999999999999"/>
    <n v="16.899999999999999"/>
    <n v="16.899999999999999"/>
    <n v="16.905273385510576"/>
    <n v="30.75"/>
    <n v="33.75"/>
    <n v="33.75"/>
    <n v="33.75"/>
    <n v="30.75"/>
    <n v="33.75"/>
    <n v="33.473161264040201"/>
    <n v="40.234115600000003"/>
    <m/>
    <n v="40.234115600000003"/>
    <n v="44.623124230000002"/>
    <m/>
    <n v="40.830158670450004"/>
    <n v="37.7799109867738"/>
    <n v="39"/>
    <n v="40"/>
    <n v="40"/>
    <n v="40"/>
    <n v="39"/>
    <n v="39"/>
    <n v="40"/>
  </r>
  <r>
    <x v="11"/>
    <n v="228"/>
    <n v="19"/>
    <n v="12"/>
    <n v="5"/>
    <x v="0"/>
    <s v="Line"/>
    <m/>
    <n v="15.37256893014202"/>
    <n v="15.574999999999999"/>
    <m/>
    <m/>
    <n v="15.574999999999999"/>
    <n v="15.37256893014202"/>
    <m/>
    <n v="28"/>
    <n v="28"/>
    <m/>
    <m/>
    <s v=""/>
    <m/>
    <m/>
    <m/>
    <m/>
    <m/>
    <m/>
    <s v=""/>
    <m/>
    <m/>
    <n v="28"/>
    <n v="28"/>
    <m/>
    <m/>
    <n v="27.545380434782601"/>
    <n v="28"/>
  </r>
  <r>
    <x v="12"/>
    <n v="240"/>
    <n v="20"/>
    <n v="12"/>
    <n v="5"/>
    <x v="0"/>
    <s v="Line"/>
    <m/>
    <n v="16.477431742494375"/>
    <n v="16.975000000000001"/>
    <m/>
    <m/>
    <n v="16.975000000000001"/>
    <n v="16.477431742494375"/>
    <m/>
    <n v="29.5"/>
    <n v="29.5"/>
    <m/>
    <m/>
    <s v=""/>
    <m/>
    <m/>
    <m/>
    <m/>
    <m/>
    <m/>
    <s v=""/>
    <m/>
    <m/>
    <n v="23"/>
    <n v="23"/>
    <m/>
    <m/>
    <n v="22.626562499999999"/>
    <n v="23"/>
  </r>
  <r>
    <x v="2"/>
    <n v="239"/>
    <n v="20"/>
    <n v="11"/>
    <n v="5"/>
    <x v="0"/>
    <s v="Check"/>
    <n v="18.05"/>
    <n v="17.988427301060309"/>
    <n v="18.05"/>
    <n v="18.05"/>
    <n v="18.05"/>
    <n v="18.05"/>
    <n v="17.988427301060309"/>
    <n v="31.5"/>
    <n v="31.5"/>
    <n v="31.5"/>
    <n v="31.5"/>
    <n v="31.5"/>
    <n v="31.5"/>
    <n v="32.184947777137701"/>
    <n v="43.340617270000003"/>
    <m/>
    <n v="43.340617270000003"/>
    <n v="46.651585689999997"/>
    <m/>
    <n v="42.686200906350003"/>
    <n v="41.4307049296362"/>
    <n v="21"/>
    <n v="21"/>
    <n v="21"/>
    <n v="21"/>
    <n v="21"/>
    <n v="21"/>
    <n v="21"/>
  </r>
  <r>
    <x v="7"/>
    <n v="227"/>
    <n v="19"/>
    <n v="11"/>
    <n v="5"/>
    <x v="0"/>
    <s v="Check"/>
    <n v="17.100000000000001"/>
    <n v="17.012749341876706"/>
    <n v="17.100000000000001"/>
    <n v="17.100000000000001"/>
    <n v="17.100000000000001"/>
    <n v="17.100000000000001"/>
    <n v="17.012749341876706"/>
    <n v="26.25"/>
    <n v="25.25"/>
    <n v="25.25"/>
    <n v="25.25"/>
    <n v="26.25"/>
    <n v="25.25"/>
    <n v="24.5323484908895"/>
    <n v="37.45990939"/>
    <m/>
    <n v="37.45990939"/>
    <n v="48.801046640000003"/>
    <m/>
    <n v="44.652957675600007"/>
    <n v="42.247493545926503"/>
    <n v="31"/>
    <n v="31"/>
    <n v="31"/>
    <n v="31"/>
    <n v="31"/>
    <n v="31"/>
    <n v="31"/>
  </r>
  <r>
    <x v="13"/>
    <n v="215"/>
    <n v="18"/>
    <n v="11"/>
    <n v="5"/>
    <x v="0"/>
    <s v="Line"/>
    <n v="17.899999999999999"/>
    <n v="17.386040717246043"/>
    <n v="17.899999999999999"/>
    <n v="17.899999999999999"/>
    <m/>
    <n v="17.899999999999999"/>
    <n v="17.386040717246043"/>
    <n v="31.049089469999998"/>
    <n v="31"/>
    <n v="31"/>
    <m/>
    <n v="31.049089469999998"/>
    <n v="31.049089469999998"/>
    <n v="31.8717720830921"/>
    <n v="34.034525170000002"/>
    <m/>
    <n v="34.034525170000002"/>
    <m/>
    <n v="34.034525167066015"/>
    <n v="34.034525167066015"/>
    <n v="29.3815467196399"/>
    <n v="35.415489129999997"/>
    <n v="36"/>
    <n v="36"/>
    <m/>
    <n v="35.415489129999997"/>
    <n v="35.4154891304347"/>
    <n v="36"/>
  </r>
  <r>
    <x v="14"/>
    <n v="203"/>
    <n v="17"/>
    <n v="11"/>
    <n v="5"/>
    <x v="0"/>
    <s v="Line"/>
    <m/>
    <n v="16.548224035938137"/>
    <n v="16.925000000000001"/>
    <m/>
    <m/>
    <n v="16.925000000000001"/>
    <n v="16.548224035938137"/>
    <m/>
    <n v="40.5"/>
    <n v="40.5"/>
    <m/>
    <m/>
    <s v=""/>
    <m/>
    <m/>
    <m/>
    <m/>
    <m/>
    <m/>
    <s v=""/>
    <m/>
    <m/>
    <n v="24"/>
    <n v="24"/>
    <m/>
    <m/>
    <n v="23.610326086956501"/>
    <n v="24"/>
  </r>
  <r>
    <x v="1"/>
    <n v="191"/>
    <n v="16"/>
    <n v="11"/>
    <n v="4"/>
    <x v="0"/>
    <s v="Check"/>
    <n v="18.774999999999999"/>
    <n v="18.634082175333173"/>
    <n v="18.774999999999999"/>
    <n v="18.774999999999999"/>
    <n v="18.774999999999999"/>
    <n v="18.774999999999999"/>
    <n v="18.634082175333173"/>
    <n v="28.75"/>
    <n v="28.75"/>
    <n v="28.75"/>
    <n v="28.75"/>
    <n v="28.75"/>
    <n v="28.75"/>
    <n v="30.1248548106953"/>
    <n v="43.585015179999999"/>
    <m/>
    <n v="43.585015179999999"/>
    <n v="47.294392760000001"/>
    <m/>
    <n v="43.274369375399999"/>
    <n v="37.523804519277498"/>
    <n v="27"/>
    <n v="27"/>
    <n v="27"/>
    <n v="27"/>
    <n v="27"/>
    <n v="27"/>
    <n v="27"/>
  </r>
  <r>
    <x v="5"/>
    <n v="179"/>
    <n v="15"/>
    <n v="11"/>
    <n v="4"/>
    <x v="0"/>
    <s v="Check"/>
    <n v="17.45"/>
    <n v="15.424659779859802"/>
    <n v="17.45"/>
    <n v="17.45"/>
    <n v="17.45"/>
    <n v="17.45"/>
    <n v="15.424659779859802"/>
    <n v="26.5"/>
    <n v="26.5"/>
    <n v="26.5"/>
    <n v="26.5"/>
    <n v="26.5"/>
    <n v="26.5"/>
    <n v="26.785379690144001"/>
    <n v="45.840407470000002"/>
    <n v="45.840407470000002"/>
    <n v="45.840407470000002"/>
    <n v="50.08488964"/>
    <n v="45.840407470288604"/>
    <n v="45.834040745444298"/>
    <n v="50.160708664506402"/>
    <n v="27"/>
    <n v="24"/>
    <n v="24"/>
    <n v="24"/>
    <n v="27"/>
    <n v="27"/>
    <n v="24"/>
  </r>
  <r>
    <x v="2"/>
    <n v="167"/>
    <n v="14"/>
    <n v="11"/>
    <n v="4"/>
    <x v="0"/>
    <s v="Check"/>
    <n v="17.975000000000001"/>
    <n v="19.4303525277566"/>
    <n v="17.975000000000001"/>
    <n v="17.975000000000001"/>
    <n v="17.975000000000001"/>
    <n v="17.975000000000001"/>
    <n v="19.4303525277566"/>
    <n v="23.25"/>
    <n v="24.5"/>
    <n v="24.5"/>
    <n v="24.5"/>
    <n v="23.25"/>
    <n v="24.5"/>
    <n v="24.077426845788899"/>
    <n v="35.912698409999997"/>
    <n v="35.912698409999997"/>
    <n v="35.912698409999997"/>
    <n v="40.873015870000003"/>
    <n v="35.912698412698397"/>
    <n v="36.655753966874201"/>
    <n v="30.153947347517001"/>
    <n v="32"/>
    <n v="32"/>
    <n v="32"/>
    <n v="32"/>
    <n v="32"/>
    <n v="32"/>
    <n v="32"/>
  </r>
  <r>
    <x v="15"/>
    <n v="155"/>
    <n v="13"/>
    <n v="11"/>
    <n v="4"/>
    <x v="0"/>
    <s v="Line"/>
    <m/>
    <n v="16.627400827119093"/>
    <n v="15.975"/>
    <m/>
    <m/>
    <n v="15.975"/>
    <n v="16.627400827119093"/>
    <m/>
    <n v="26.25"/>
    <n v="26.25"/>
    <m/>
    <m/>
    <s v=""/>
    <m/>
    <m/>
    <m/>
    <m/>
    <m/>
    <m/>
    <s v=""/>
    <m/>
    <m/>
    <n v="36"/>
    <n v="36"/>
    <m/>
    <m/>
    <n v="35.4154891304347"/>
    <n v="36"/>
  </r>
  <r>
    <x v="5"/>
    <n v="143"/>
    <n v="12"/>
    <n v="11"/>
    <n v="3"/>
    <x v="0"/>
    <s v="Check"/>
    <n v="17.100000000000001"/>
    <n v="17.637240095532103"/>
    <n v="17.100000000000001"/>
    <n v="17.100000000000001"/>
    <n v="17.100000000000001"/>
    <n v="17.100000000000001"/>
    <n v="17.637240095532103"/>
    <n v="31.25"/>
    <n v="31.25"/>
    <n v="31.25"/>
    <n v="31.25"/>
    <n v="31.25"/>
    <n v="31.25"/>
    <n v="30.981385167875999"/>
    <n v="44.571907320000001"/>
    <m/>
    <n v="44.571907320000001"/>
    <n v="48.030004869999999"/>
    <m/>
    <n v="43.947454456050004"/>
    <n v="51.6104904276377"/>
    <n v="30"/>
    <n v="30"/>
    <n v="30"/>
    <n v="30"/>
    <n v="30"/>
    <n v="30"/>
    <n v="30"/>
  </r>
  <r>
    <x v="16"/>
    <n v="131"/>
    <n v="11"/>
    <n v="11"/>
    <n v="3"/>
    <x v="0"/>
    <s v="Line"/>
    <m/>
    <m/>
    <m/>
    <m/>
    <m/>
    <m/>
    <m/>
    <m/>
    <m/>
    <m/>
    <m/>
    <m/>
    <s v=""/>
    <m/>
    <m/>
    <m/>
    <m/>
    <m/>
    <m/>
    <s v=""/>
    <m/>
    <m/>
    <n v="38"/>
    <n v="38"/>
    <m/>
    <m/>
    <n v="37.383016304347798"/>
    <n v="38"/>
  </r>
  <r>
    <x v="5"/>
    <n v="119"/>
    <n v="10"/>
    <n v="11"/>
    <n v="3"/>
    <x v="0"/>
    <s v="Check"/>
    <n v="17.05"/>
    <n v="17.597716664966718"/>
    <n v="17.05"/>
    <n v="17.05"/>
    <n v="17.05"/>
    <n v="17.05"/>
    <n v="17.597716664966718"/>
    <n v="27.75"/>
    <n v="27.75"/>
    <n v="27.75"/>
    <n v="27.75"/>
    <n v="27.75"/>
    <n v="27.75"/>
    <n v="28.2339768039506"/>
    <n v="40.972364880000001"/>
    <m/>
    <n v="40.972364880000001"/>
    <n v="43.456692050000001"/>
    <m/>
    <n v="39.762873225749999"/>
    <n v="44.751432140448898"/>
    <n v="38"/>
    <n v="40"/>
    <n v="40"/>
    <n v="40"/>
    <n v="38"/>
    <n v="38"/>
    <n v="40"/>
  </r>
  <r>
    <x v="17"/>
    <n v="107"/>
    <n v="9"/>
    <n v="11"/>
    <n v="3"/>
    <x v="0"/>
    <s v="Line"/>
    <n v="18.7"/>
    <n v="17.858704594797178"/>
    <m/>
    <n v="18.7"/>
    <n v="17.350000000000001"/>
    <n v="18.7"/>
    <n v="17.858704594797178"/>
    <n v="34.32"/>
    <m/>
    <m/>
    <n v="28.774999999999999"/>
    <n v="34.32"/>
    <n v="28.774999999999999"/>
    <n v="29.473359581022201"/>
    <n v="45.376787180000001"/>
    <m/>
    <n v="45.376787180000001"/>
    <n v="48.763544320000001"/>
    <n v="45.376787175278189"/>
    <n v="44.997715114039096"/>
    <n v="49.622982689999297"/>
    <n v="27.545380430000002"/>
    <n v="28"/>
    <n v="28"/>
    <n v="28"/>
    <n v="27.545380430000002"/>
    <n v="27.545380434782601"/>
    <n v="28"/>
  </r>
  <r>
    <x v="1"/>
    <n v="95"/>
    <n v="8"/>
    <n v="11"/>
    <n v="2"/>
    <x v="0"/>
    <s v="Check"/>
    <n v="16.475000000000001"/>
    <n v="14.499859132584058"/>
    <n v="16.475000000000001"/>
    <n v="16.475000000000001"/>
    <n v="16.475000000000001"/>
    <n v="16.475000000000001"/>
    <n v="14.499859132584058"/>
    <n v="24.75"/>
    <n v="26.75"/>
    <n v="26.75"/>
    <n v="26.75"/>
    <n v="24.75"/>
    <n v="26.75"/>
    <n v="25.220679614294799"/>
    <n v="41.062200959999998"/>
    <n v="43.062200959999998"/>
    <n v="41.062200959999998"/>
    <n v="47.049441790000003"/>
    <n v="41.062200956937801"/>
    <n v="42.056220097393904"/>
    <n v="43.479239633452401"/>
    <n v="24"/>
    <n v="24"/>
    <n v="24"/>
    <n v="24"/>
    <n v="24"/>
    <n v="24"/>
    <n v="24"/>
  </r>
  <r>
    <x v="18"/>
    <n v="83"/>
    <n v="7"/>
    <n v="11"/>
    <n v="2"/>
    <x v="0"/>
    <s v="Line"/>
    <n v="16.774999999999999"/>
    <n v="17.047871739361433"/>
    <n v="16.774999999999999"/>
    <n v="16.774999999999999"/>
    <n v="16.774999999999999"/>
    <n v="16.774999999999999"/>
    <n v="17.047871739361433"/>
    <n v="23.53721298"/>
    <n v="23.5"/>
    <n v="23.5"/>
    <n v="23.5"/>
    <n v="23.53721298"/>
    <n v="23.5"/>
    <n v="23.496786113710499"/>
    <n v="49.084271809999997"/>
    <n v="50.089766609999998"/>
    <n v="49.084271809999997"/>
    <n v="54.578096950000003"/>
    <n v="49.084271812707399"/>
    <n v="49.511615260978701"/>
    <n v="47.957757388812702"/>
    <n v="49.188179349999999"/>
    <n v="50"/>
    <n v="50"/>
    <n v="50"/>
    <n v="49.188179349999999"/>
    <n v="49.188179347826001"/>
    <n v="50"/>
  </r>
  <r>
    <x v="19"/>
    <n v="71"/>
    <n v="6"/>
    <n v="11"/>
    <n v="2"/>
    <x v="0"/>
    <s v="Line"/>
    <n v="15.72083333"/>
    <n v="15.361408210992185"/>
    <m/>
    <n v="15.72083333"/>
    <n v="16.905000000000001"/>
    <m/>
    <n v="15.361408210992185"/>
    <n v="21.539819909999999"/>
    <m/>
    <m/>
    <n v="26.85"/>
    <n v="21.539819909999999"/>
    <n v="26.85"/>
    <n v="27.531783474205302"/>
    <n v="42.881444190000003"/>
    <n v="43.75987362"/>
    <n v="42.881444190000003"/>
    <n v="47.709320699999999"/>
    <n v="42.881444188003897"/>
    <n v="43.267736314251948"/>
    <n v="40.920733439769002"/>
    <n v="34.431725540000002"/>
    <n v="35"/>
    <n v="35"/>
    <n v="35"/>
    <n v="34.431725540000002"/>
    <n v="34.431725543478201"/>
    <n v="35"/>
  </r>
  <r>
    <x v="20"/>
    <n v="47"/>
    <n v="4"/>
    <n v="11"/>
    <n v="1"/>
    <x v="0"/>
    <s v="Line"/>
    <m/>
    <n v="17.683582270036272"/>
    <n v="16.524999999999999"/>
    <m/>
    <m/>
    <n v="16.524999999999999"/>
    <n v="17.683582270036272"/>
    <m/>
    <n v="21.75"/>
    <n v="21.75"/>
    <m/>
    <m/>
    <s v=""/>
    <m/>
    <m/>
    <m/>
    <m/>
    <m/>
    <m/>
    <s v=""/>
    <m/>
    <m/>
    <n v="39"/>
    <n v="39"/>
    <m/>
    <m/>
    <n v="38.366779891304297"/>
    <n v="39"/>
  </r>
  <r>
    <x v="21"/>
    <n v="35"/>
    <n v="3"/>
    <n v="11"/>
    <n v="1"/>
    <x v="0"/>
    <s v="Line"/>
    <m/>
    <n v="16.65437289743203"/>
    <n v="16.925000000000001"/>
    <m/>
    <m/>
    <n v="16.925000000000001"/>
    <n v="16.65437289743203"/>
    <m/>
    <n v="27.5"/>
    <n v="27.5"/>
    <m/>
    <m/>
    <s v=""/>
    <m/>
    <m/>
    <m/>
    <m/>
    <m/>
    <m/>
    <s v=""/>
    <m/>
    <m/>
    <n v="41"/>
    <n v="41"/>
    <m/>
    <m/>
    <n v="40.334307065217303"/>
    <n v="41"/>
  </r>
  <r>
    <x v="7"/>
    <n v="23"/>
    <n v="2"/>
    <n v="11"/>
    <n v="1"/>
    <x v="0"/>
    <s v="Check"/>
    <n v="16.7"/>
    <n v="16.791186893250913"/>
    <n v="16.7"/>
    <n v="16.7"/>
    <n v="16.7"/>
    <n v="16.7"/>
    <n v="16.791186893250913"/>
    <n v="25.25"/>
    <n v="27.25"/>
    <n v="27.25"/>
    <n v="27.25"/>
    <n v="25.25"/>
    <n v="27.25"/>
    <n v="27.356275651298098"/>
    <n v="40.851785710000001"/>
    <n v="46.651785709999999"/>
    <n v="40.851785710000001"/>
    <n v="52.232142860000003"/>
    <n v="40.851785714285697"/>
    <n v="44.322098215592852"/>
    <n v="43.402812101517704"/>
    <n v="34"/>
    <n v="38"/>
    <n v="38"/>
    <n v="38"/>
    <n v="34"/>
    <n v="34"/>
    <n v="38"/>
  </r>
  <r>
    <x v="2"/>
    <n v="11"/>
    <n v="1"/>
    <n v="11"/>
    <n v="1"/>
    <x v="0"/>
    <s v="Check"/>
    <n v="15.5"/>
    <n v="14.399912308510638"/>
    <n v="15.5"/>
    <n v="15.5"/>
    <n v="15.5"/>
    <n v="15.5"/>
    <n v="14.399912308510638"/>
    <n v="24"/>
    <n v="24"/>
    <n v="24"/>
    <n v="24"/>
    <n v="24"/>
    <n v="24"/>
    <n v="24.813741224875599"/>
    <n v="42.379735740000001"/>
    <m/>
    <n v="42.379735740000001"/>
    <n v="50.839038899999998"/>
    <m/>
    <n v="46.517720593500002"/>
    <n v="47.823742923542497"/>
    <n v="24"/>
    <n v="24"/>
    <n v="24"/>
    <n v="24"/>
    <n v="24"/>
    <n v="24"/>
    <n v="24"/>
  </r>
  <r>
    <x v="1"/>
    <n v="10"/>
    <n v="1"/>
    <n v="10"/>
    <n v="1"/>
    <x v="0"/>
    <s v="Check"/>
    <n v="17.833333329999999"/>
    <n v="18.834525668001643"/>
    <m/>
    <n v="17.833333329999999"/>
    <n v="17.5425"/>
    <m/>
    <n v="18.834525668001643"/>
    <n v="28.07299089"/>
    <m/>
    <m/>
    <n v="25.524999999999999"/>
    <n v="28.07299089"/>
    <n v="25.524999999999999"/>
    <n v="24.140808145030199"/>
    <n v="45.354174460000003"/>
    <m/>
    <n v="45.354174460000003"/>
    <n v="45.918726399999997"/>
    <m/>
    <n v="42.015634655999996"/>
    <n v="39.741327169924702"/>
    <n v="29"/>
    <n v="29"/>
    <n v="29"/>
    <n v="29"/>
    <n v="29"/>
    <n v="29"/>
    <n v="29"/>
  </r>
  <r>
    <x v="22"/>
    <n v="22"/>
    <n v="2"/>
    <n v="10"/>
    <n v="1"/>
    <x v="0"/>
    <s v="Line"/>
    <m/>
    <m/>
    <m/>
    <m/>
    <m/>
    <m/>
    <m/>
    <m/>
    <m/>
    <m/>
    <m/>
    <m/>
    <s v=""/>
    <m/>
    <m/>
    <m/>
    <m/>
    <m/>
    <m/>
    <s v=""/>
    <m/>
    <m/>
    <n v="41"/>
    <n v="41"/>
    <m/>
    <m/>
    <n v="40.334307065217303"/>
    <n v="41"/>
  </r>
  <r>
    <x v="5"/>
    <n v="34"/>
    <n v="3"/>
    <n v="10"/>
    <n v="1"/>
    <x v="0"/>
    <s v="Check"/>
    <n v="17.375"/>
    <n v="18.887042991510686"/>
    <n v="17.375"/>
    <n v="17.375"/>
    <n v="17.375"/>
    <n v="17.375"/>
    <n v="18.887042991510686"/>
    <n v="25.25"/>
    <n v="24.25"/>
    <n v="24.25"/>
    <n v="24.25"/>
    <n v="25.25"/>
    <n v="24.25"/>
    <n v="23.255851836760201"/>
    <n v="40.413638949999999"/>
    <m/>
    <n v="40.413638949999999"/>
    <n v="42.498613050000003"/>
    <m/>
    <n v="38.886230940750004"/>
    <n v="34.6604061899301"/>
    <n v="33"/>
    <n v="33"/>
    <n v="33"/>
    <n v="33"/>
    <n v="33"/>
    <n v="33"/>
    <n v="33"/>
  </r>
  <r>
    <x v="5"/>
    <n v="46"/>
    <n v="4"/>
    <n v="10"/>
    <n v="1"/>
    <x v="0"/>
    <s v="Check"/>
    <n v="18.55"/>
    <n v="20.808741156232983"/>
    <n v="18.55"/>
    <n v="18.55"/>
    <n v="18.55"/>
    <n v="18.55"/>
    <n v="20.808741156232983"/>
    <n v="29.25"/>
    <n v="29.25"/>
    <n v="29.25"/>
    <n v="29.25"/>
    <n v="29.25"/>
    <n v="29.25"/>
    <n v="28.646560855040899"/>
    <n v="41.766602399999996"/>
    <m/>
    <n v="41.766602399999996"/>
    <n v="46.653504259999998"/>
    <m/>
    <n v="42.687956397900003"/>
    <n v="43.508394295188097"/>
    <n v="26"/>
    <n v="27"/>
    <n v="27"/>
    <n v="27"/>
    <n v="26"/>
    <n v="26"/>
    <n v="27"/>
  </r>
  <r>
    <x v="23"/>
    <n v="58"/>
    <n v="5"/>
    <n v="10"/>
    <n v="2"/>
    <x v="0"/>
    <s v="Line"/>
    <m/>
    <n v="15.905352961633303"/>
    <n v="15.75"/>
    <m/>
    <m/>
    <n v="15.75"/>
    <n v="15.905352961633303"/>
    <m/>
    <n v="26"/>
    <n v="26"/>
    <m/>
    <m/>
    <s v=""/>
    <m/>
    <m/>
    <m/>
    <m/>
    <m/>
    <m/>
    <s v=""/>
    <m/>
    <m/>
    <n v="31"/>
    <n v="31"/>
    <m/>
    <m/>
    <n v="30.496671195652102"/>
    <n v="31"/>
  </r>
  <r>
    <x v="7"/>
    <n v="70"/>
    <n v="6"/>
    <n v="10"/>
    <n v="2"/>
    <x v="0"/>
    <s v="Check"/>
    <n v="17.412500000000001"/>
    <n v="15.524102546615685"/>
    <m/>
    <n v="17.412500000000001"/>
    <n v="17.732500000000002"/>
    <m/>
    <n v="15.524102546615685"/>
    <n v="27.052685409999999"/>
    <m/>
    <m/>
    <n v="28.3"/>
    <n v="27.052685409999999"/>
    <n v="28.3"/>
    <n v="27.122959833663"/>
    <n v="39.780451249999999"/>
    <m/>
    <n v="39.780451249999999"/>
    <n v="44.319403680000001"/>
    <m/>
    <n v="40.5522543672"/>
    <n v="44.119747724739398"/>
    <n v="29"/>
    <n v="29"/>
    <n v="29"/>
    <n v="29"/>
    <n v="29"/>
    <n v="29"/>
    <n v="29"/>
  </r>
  <r>
    <x v="7"/>
    <n v="82"/>
    <n v="7"/>
    <n v="10"/>
    <n v="2"/>
    <x v="0"/>
    <s v="Check"/>
    <n v="18.875"/>
    <n v="19.762275677313387"/>
    <n v="18.875"/>
    <n v="18.875"/>
    <n v="18.875"/>
    <n v="18.875"/>
    <n v="19.762275677313387"/>
    <n v="29.25"/>
    <n v="29.25"/>
    <n v="29.25"/>
    <n v="29.25"/>
    <n v="29.25"/>
    <n v="29.25"/>
    <n v="29.4215118571828"/>
    <n v="39.902002930000002"/>
    <m/>
    <n v="39.902002930000002"/>
    <n v="48.170397430000001"/>
    <m/>
    <n v="44.075913648450005"/>
    <n v="43.719183327475498"/>
    <n v="30"/>
    <n v="30"/>
    <n v="30"/>
    <n v="30"/>
    <n v="30"/>
    <n v="30"/>
    <n v="30"/>
  </r>
  <r>
    <x v="24"/>
    <n v="94"/>
    <n v="8"/>
    <n v="10"/>
    <n v="2"/>
    <x v="0"/>
    <s v="Line"/>
    <n v="15.9"/>
    <n v="15.402411305287615"/>
    <n v="15.9"/>
    <n v="15.9"/>
    <m/>
    <n v="15.9"/>
    <n v="15.402411305287615"/>
    <n v="24.789192400000001"/>
    <n v="24.75"/>
    <n v="24.75"/>
    <m/>
    <n v="24.789192400000001"/>
    <n v="24.789192400000001"/>
    <n v="24.238748511359901"/>
    <n v="29.673900329999999"/>
    <m/>
    <n v="29.673900329999999"/>
    <m/>
    <n v="29.673900333259713"/>
    <n v="29.673900333259713"/>
    <n v="26.962785845975699"/>
    <n v="36.39925272"/>
    <n v="37"/>
    <n v="37"/>
    <m/>
    <n v="36.39925272"/>
    <n v="36.399252717391299"/>
    <n v="37"/>
  </r>
  <r>
    <x v="1"/>
    <n v="106"/>
    <n v="9"/>
    <n v="10"/>
    <n v="3"/>
    <x v="0"/>
    <s v="Check"/>
    <n v="17.3"/>
    <n v="17.748031932317627"/>
    <n v="17.3"/>
    <n v="17.3"/>
    <n v="17.3"/>
    <n v="17.3"/>
    <n v="17.748031932317627"/>
    <n v="25.75"/>
    <n v="25.75"/>
    <n v="25.75"/>
    <n v="25.75"/>
    <n v="25.75"/>
    <n v="25.75"/>
    <n v="25.6916164165971"/>
    <n v="42.065728550000003"/>
    <m/>
    <n v="42.065728550000003"/>
    <n v="43.385793820000004"/>
    <m/>
    <n v="39.698001345300007"/>
    <n v="38.508532995126998"/>
    <n v="29"/>
    <n v="29"/>
    <n v="29"/>
    <n v="29"/>
    <n v="29"/>
    <n v="29"/>
    <n v="29"/>
  </r>
  <r>
    <x v="25"/>
    <n v="118"/>
    <n v="10"/>
    <n v="10"/>
    <n v="3"/>
    <x v="0"/>
    <s v="Line"/>
    <m/>
    <n v="17.10002283106224"/>
    <n v="15.925000000000001"/>
    <m/>
    <m/>
    <n v="15.925000000000001"/>
    <n v="17.10002283106224"/>
    <m/>
    <n v="26.25"/>
    <n v="26.25"/>
    <m/>
    <m/>
    <s v=""/>
    <m/>
    <m/>
    <m/>
    <m/>
    <m/>
    <m/>
    <s v=""/>
    <m/>
    <m/>
    <n v="39"/>
    <n v="39"/>
    <m/>
    <m/>
    <n v="38.366779891304297"/>
    <n v="39"/>
  </r>
  <r>
    <x v="26"/>
    <n v="130"/>
    <n v="11"/>
    <n v="10"/>
    <n v="3"/>
    <x v="0"/>
    <s v="Line"/>
    <m/>
    <m/>
    <m/>
    <m/>
    <m/>
    <m/>
    <m/>
    <m/>
    <m/>
    <m/>
    <m/>
    <m/>
    <s v=""/>
    <m/>
    <m/>
    <m/>
    <m/>
    <m/>
    <m/>
    <s v=""/>
    <m/>
    <m/>
    <n v="28"/>
    <n v="28"/>
    <m/>
    <m/>
    <n v="27.545380434782601"/>
    <n v="28"/>
  </r>
  <r>
    <x v="2"/>
    <n v="142"/>
    <n v="12"/>
    <n v="10"/>
    <n v="3"/>
    <x v="0"/>
    <s v="Check"/>
    <n v="14.324999999999999"/>
    <n v="13.591186229080952"/>
    <n v="14.324999999999999"/>
    <n v="14.324999999999999"/>
    <n v="14.324999999999999"/>
    <n v="14.324999999999999"/>
    <n v="13.591186229080952"/>
    <n v="26.25"/>
    <n v="26.25"/>
    <n v="26.25"/>
    <n v="26.25"/>
    <n v="26.25"/>
    <n v="26.25"/>
    <n v="25.533711224639799"/>
    <n v="44.493473639999998"/>
    <m/>
    <n v="44.493473639999998"/>
    <n v="46.5315455"/>
    <m/>
    <n v="42.576364132500004"/>
    <n v="51.133005209993101"/>
    <n v="26"/>
    <n v="26"/>
    <n v="26"/>
    <n v="26"/>
    <n v="26"/>
    <n v="26"/>
    <n v="26"/>
  </r>
  <r>
    <x v="7"/>
    <n v="154"/>
    <n v="13"/>
    <n v="10"/>
    <n v="4"/>
    <x v="0"/>
    <s v="Check"/>
    <n v="17.25"/>
    <n v="15.778228075084789"/>
    <n v="17.25"/>
    <n v="17.25"/>
    <n v="17.25"/>
    <n v="17.25"/>
    <n v="15.778228075084789"/>
    <n v="26.5"/>
    <n v="26.5"/>
    <n v="26.5"/>
    <n v="26.5"/>
    <n v="26.5"/>
    <n v="26.5"/>
    <n v="27.224340495557801"/>
    <n v="37.800544780000003"/>
    <m/>
    <n v="37.800544780000003"/>
    <n v="43.302009830000003"/>
    <m/>
    <n v="39.621338994450007"/>
    <n v="37.998441283356797"/>
    <n v="38"/>
    <n v="51"/>
    <n v="51"/>
    <n v="51"/>
    <n v="38"/>
    <n v="38"/>
    <n v="51"/>
  </r>
  <r>
    <x v="27"/>
    <n v="166"/>
    <n v="14"/>
    <n v="10"/>
    <n v="4"/>
    <x v="0"/>
    <s v="Line"/>
    <n v="16.895833329999999"/>
    <n v="16.775302738937324"/>
    <m/>
    <n v="16.895833329999999"/>
    <n v="17.920000000000002"/>
    <m/>
    <n v="16.775302738937324"/>
    <n v="26.600917129999999"/>
    <m/>
    <m/>
    <n v="25.625"/>
    <n v="26.600917129999999"/>
    <n v="25.625"/>
    <n v="24.3505275970853"/>
    <n v="38.628698669999999"/>
    <m/>
    <n v="38.628698669999999"/>
    <n v="41.752100079999998"/>
    <m/>
    <n v="38.203171573200002"/>
    <n v="37.910426750955899"/>
    <n v="39.350543479999999"/>
    <n v="40"/>
    <n v="40"/>
    <n v="40"/>
    <n v="39.350543479999999"/>
    <n v="39.350543478260803"/>
    <n v="40"/>
  </r>
  <r>
    <x v="5"/>
    <n v="178"/>
    <n v="15"/>
    <n v="10"/>
    <n v="4"/>
    <x v="0"/>
    <s v="Check"/>
    <n v="18.024999999999999"/>
    <n v="18.084871032844038"/>
    <n v="18.024999999999999"/>
    <n v="18.024999999999999"/>
    <n v="18.024999999999999"/>
    <n v="18.024999999999999"/>
    <n v="18.084871032844038"/>
    <n v="32"/>
    <n v="29"/>
    <n v="29"/>
    <n v="29"/>
    <n v="32"/>
    <n v="29"/>
    <n v="28.449992352591899"/>
    <n v="41.058394159999999"/>
    <n v="41.058394159999999"/>
    <n v="41.058394159999999"/>
    <n v="45.620437959999997"/>
    <n v="41.058394160583902"/>
    <n v="41.400547446991951"/>
    <n v="49.897539704285499"/>
    <n v="29"/>
    <n v="28"/>
    <n v="28"/>
    <n v="28"/>
    <n v="29"/>
    <n v="29"/>
    <n v="28"/>
  </r>
  <r>
    <x v="28"/>
    <n v="190"/>
    <n v="16"/>
    <n v="10"/>
    <n v="4"/>
    <x v="0"/>
    <s v="Line"/>
    <n v="16.975000000000001"/>
    <n v="16.94261720814292"/>
    <n v="16.975000000000001"/>
    <n v="16.975000000000001"/>
    <n v="16.975000000000001"/>
    <n v="16.975000000000001"/>
    <n v="16.94261720814292"/>
    <n v="23.78760887"/>
    <n v="23.75"/>
    <n v="23.75"/>
    <n v="23.75"/>
    <n v="23.78760887"/>
    <n v="23.75"/>
    <n v="25.0079970011762"/>
    <n v="42.36448377"/>
    <n v="43.232323229999999"/>
    <n v="42.36448377"/>
    <n v="48.282828279999997"/>
    <n v="42.364483773441201"/>
    <n v="43.271635824820599"/>
    <n v="40.829964161454797"/>
    <n v="25.577853260000001"/>
    <n v="26"/>
    <n v="26"/>
    <n v="26"/>
    <n v="25.577853260000001"/>
    <n v="25.5778532608695"/>
    <n v="26"/>
  </r>
  <r>
    <x v="2"/>
    <n v="202"/>
    <n v="17"/>
    <n v="10"/>
    <n v="5"/>
    <x v="0"/>
    <s v="Check"/>
    <n v="15.175000000000001"/>
    <n v="14.583071297455595"/>
    <n v="15.175000000000001"/>
    <n v="15.175000000000001"/>
    <n v="15.175000000000001"/>
    <n v="15.175000000000001"/>
    <n v="14.583071297455595"/>
    <n v="27.25"/>
    <n v="27.25"/>
    <n v="27.25"/>
    <n v="27.25"/>
    <n v="27.25"/>
    <n v="27.25"/>
    <n v="28.026448876936701"/>
    <n v="41.2038662"/>
    <m/>
    <n v="41.2038662"/>
    <n v="44.245421540000002"/>
    <m/>
    <n v="40.484560709100002"/>
    <n v="36.802475369446"/>
    <n v="41"/>
    <n v="44"/>
    <n v="44"/>
    <n v="44"/>
    <n v="41"/>
    <n v="41"/>
    <n v="44"/>
  </r>
  <r>
    <x v="1"/>
    <n v="214"/>
    <n v="18"/>
    <n v="10"/>
    <n v="5"/>
    <x v="0"/>
    <s v="Check"/>
    <n v="17.524999999999999"/>
    <n v="18.722439362895106"/>
    <n v="17.524999999999999"/>
    <n v="17.524999999999999"/>
    <n v="17.524999999999999"/>
    <n v="17.524999999999999"/>
    <n v="18.722439362895106"/>
    <n v="29.25"/>
    <n v="30.25"/>
    <n v="30.25"/>
    <n v="30.25"/>
    <n v="29.25"/>
    <n v="30.25"/>
    <n v="30.1341758188108"/>
    <n v="44.782608699999997"/>
    <n v="44.782608699999997"/>
    <n v="44.782608699999997"/>
    <n v="48.405797100000001"/>
    <n v="44.782608695652101"/>
    <n v="44.53695652107605"/>
    <n v="47.950309252438203"/>
    <n v="32"/>
    <n v="39"/>
    <n v="39"/>
    <n v="39"/>
    <n v="32"/>
    <n v="32"/>
    <n v="39"/>
  </r>
  <r>
    <x v="1"/>
    <n v="226"/>
    <n v="19"/>
    <n v="10"/>
    <n v="5"/>
    <x v="0"/>
    <s v="Check"/>
    <n v="18.25"/>
    <n v="18.081045622010031"/>
    <n v="18.25"/>
    <n v="18.25"/>
    <n v="18.25"/>
    <n v="18.25"/>
    <n v="18.081045622010031"/>
    <n v="30"/>
    <n v="30"/>
    <n v="30"/>
    <n v="30"/>
    <n v="30"/>
    <n v="30"/>
    <n v="30.234681763686002"/>
    <n v="43.94785847"/>
    <n v="43.94785847"/>
    <n v="43.94785847"/>
    <n v="48.603351959999998"/>
    <n v="43.947858472998099"/>
    <n v="44.209962758199055"/>
    <n v="41.933108989734997"/>
    <n v="32"/>
    <n v="32"/>
    <n v="32"/>
    <n v="32"/>
    <n v="32"/>
    <n v="32"/>
    <n v="32"/>
  </r>
  <r>
    <x v="29"/>
    <n v="238"/>
    <n v="20"/>
    <n v="10"/>
    <n v="5"/>
    <x v="0"/>
    <s v="Line"/>
    <n v="17.3"/>
    <n v="14.37563052132637"/>
    <n v="15.3"/>
    <n v="17.3"/>
    <n v="15.3"/>
    <n v="17.3"/>
    <n v="14.37563052132637"/>
    <n v="21.033254159999998"/>
    <n v="21"/>
    <n v="21"/>
    <n v="21"/>
    <n v="21.033254159999998"/>
    <n v="21"/>
    <n v="21.833682133197801"/>
    <n v="38.702965329999998"/>
    <n v="39.495798319999999"/>
    <n v="38.702965329999998"/>
    <n v="43.69747899"/>
    <n v="38.702965325889799"/>
    <n v="39.343079300869903"/>
    <n v="35.9812265512385"/>
    <n v="26.56161685"/>
    <n v="27"/>
    <n v="27"/>
    <n v="27"/>
    <n v="26.56161685"/>
    <n v="26.561616847825999"/>
    <n v="27"/>
  </r>
  <r>
    <x v="1"/>
    <n v="237"/>
    <n v="20"/>
    <n v="9"/>
    <n v="5"/>
    <x v="1"/>
    <s v="Check"/>
    <n v="18.524999999999999"/>
    <n v="18.74700947445211"/>
    <m/>
    <n v="18.524999999999999"/>
    <n v="16.745000000000001"/>
    <m/>
    <n v="18.74700947445211"/>
    <n v="29.428411189999998"/>
    <m/>
    <m/>
    <n v="30.074999999999999"/>
    <n v="29.428411189999998"/>
    <n v="30.074999999999999"/>
    <n v="29.712514129653101"/>
    <n v="44.502462649999998"/>
    <m/>
    <n v="44.502462649999998"/>
    <n v="45.58305137"/>
    <m/>
    <n v="41.708492003549999"/>
    <n v="42.667798254429698"/>
    <n v="24"/>
    <n v="24"/>
    <n v="24"/>
    <n v="24"/>
    <n v="24"/>
    <n v="24"/>
    <n v="24"/>
  </r>
  <r>
    <x v="5"/>
    <n v="225"/>
    <n v="19"/>
    <n v="9"/>
    <n v="5"/>
    <x v="1"/>
    <s v="Check"/>
    <n v="15.324999999999999"/>
    <n v="15.677337283031866"/>
    <n v="15.324999999999999"/>
    <n v="15.324999999999999"/>
    <n v="15.324999999999999"/>
    <n v="15.324999999999999"/>
    <n v="15.677337283031866"/>
    <n v="25.25"/>
    <n v="25.25"/>
    <n v="25.25"/>
    <n v="25.25"/>
    <n v="25.25"/>
    <n v="25.25"/>
    <n v="25.180698700113599"/>
    <n v="41.42998016"/>
    <m/>
    <n v="41.42998016"/>
    <n v="45.930503389999998"/>
    <m/>
    <n v="42.026410601850003"/>
    <n v="46.957711561667999"/>
    <n v="28"/>
    <n v="28"/>
    <n v="28"/>
    <n v="28"/>
    <n v="28"/>
    <n v="28"/>
    <n v="28"/>
  </r>
  <r>
    <x v="30"/>
    <n v="213"/>
    <n v="18"/>
    <n v="9"/>
    <n v="5"/>
    <x v="1"/>
    <s v="Line"/>
    <n v="16.3"/>
    <n v="14.330153258041127"/>
    <n v="16.3"/>
    <n v="16.3"/>
    <n v="16.3"/>
    <n v="16.3"/>
    <n v="14.330153258041127"/>
    <n v="25.03958828"/>
    <n v="25"/>
    <n v="25"/>
    <n v="25"/>
    <n v="25.03958828"/>
    <n v="25"/>
    <n v="25.716131225361099"/>
    <n v="41.940838939999999"/>
    <n v="42.8"/>
    <n v="41.940838939999999"/>
    <n v="47.8"/>
    <n v="41.9408389357068"/>
    <n v="42.838919467853401"/>
    <n v="42.680622017390498"/>
    <n v="32.464198369999998"/>
    <n v="33"/>
    <n v="33"/>
    <n v="33"/>
    <n v="32.464198369999998"/>
    <n v="32.464198369565203"/>
    <n v="33"/>
  </r>
  <r>
    <x v="7"/>
    <n v="201"/>
    <n v="17"/>
    <n v="9"/>
    <n v="5"/>
    <x v="1"/>
    <s v="Check"/>
    <n v="15.875"/>
    <n v="15.752983099120671"/>
    <n v="15.875"/>
    <n v="15.875"/>
    <n v="15.875"/>
    <n v="15.875"/>
    <n v="15.752983099120671"/>
    <n v="29.75"/>
    <n v="29.75"/>
    <n v="29.75"/>
    <n v="29.75"/>
    <n v="29.75"/>
    <n v="29.75"/>
    <n v="29.6156833674731"/>
    <n v="38.704347830000003"/>
    <n v="39.304347829999998"/>
    <n v="38.704347830000003"/>
    <n v="43.652173910000002"/>
    <n v="38.704347826086902"/>
    <n v="39.323043476868449"/>
    <n v="39.4878039916182"/>
    <n v="36"/>
    <n v="52"/>
    <n v="52"/>
    <n v="52"/>
    <n v="36"/>
    <n v="36"/>
    <n v="52"/>
  </r>
  <r>
    <x v="5"/>
    <n v="189"/>
    <n v="16"/>
    <n v="9"/>
    <n v="4"/>
    <x v="1"/>
    <s v="Check"/>
    <n v="17.875"/>
    <n v="16.959497481023018"/>
    <n v="17.875"/>
    <n v="17.875"/>
    <n v="17.875"/>
    <n v="17.875"/>
    <n v="16.959497481023018"/>
    <n v="30.5"/>
    <n v="28.5"/>
    <n v="28.5"/>
    <n v="28.5"/>
    <n v="30.5"/>
    <n v="28.5"/>
    <n v="29.575490587457399"/>
    <n v="41.085545719999999"/>
    <n v="39.085545719999999"/>
    <n v="41.085545719999999"/>
    <n v="42.77286136"/>
    <n v="41.085545722713803"/>
    <n v="40.111356933556905"/>
    <n v="41.255090074816501"/>
    <n v="36"/>
    <n v="36"/>
    <n v="36"/>
    <n v="36"/>
    <n v="36"/>
    <n v="36"/>
    <n v="36"/>
  </r>
  <r>
    <x v="31"/>
    <n v="177"/>
    <n v="15"/>
    <n v="9"/>
    <n v="4"/>
    <x v="1"/>
    <s v="Line"/>
    <n v="15.15"/>
    <n v="14.933951907223927"/>
    <n v="15.15"/>
    <n v="15.15"/>
    <n v="15.15"/>
    <n v="15.15"/>
    <n v="14.933951907223927"/>
    <n v="22.285233569999999"/>
    <n v="22.25"/>
    <n v="22.25"/>
    <n v="22.25"/>
    <n v="22.285233569999999"/>
    <n v="22.25"/>
    <n v="22.6425661015648"/>
    <n v="38.862028250000002"/>
    <n v="39.658119659999997"/>
    <n v="38.862028250000002"/>
    <n v="43.931623930000001"/>
    <n v="38.862028249396801"/>
    <n v="39.529732072673397"/>
    <n v="39.759698648582798"/>
    <n v="46.23688859"/>
    <n v="47"/>
    <n v="47"/>
    <n v="47"/>
    <n v="46.23688859"/>
    <n v="46.236888586956503"/>
    <n v="47"/>
  </r>
  <r>
    <x v="32"/>
    <n v="165"/>
    <n v="14"/>
    <n v="9"/>
    <n v="4"/>
    <x v="1"/>
    <s v="Line"/>
    <m/>
    <m/>
    <m/>
    <m/>
    <m/>
    <m/>
    <m/>
    <m/>
    <n v="26.25"/>
    <n v="26.25"/>
    <m/>
    <m/>
    <s v=""/>
    <m/>
    <m/>
    <m/>
    <m/>
    <m/>
    <m/>
    <s v=""/>
    <m/>
    <m/>
    <n v="34"/>
    <n v="34"/>
    <m/>
    <m/>
    <n v="33.447961956521702"/>
    <n v="34"/>
  </r>
  <r>
    <x v="7"/>
    <n v="153"/>
    <n v="13"/>
    <n v="9"/>
    <n v="4"/>
    <x v="1"/>
    <s v="Check"/>
    <n v="16.666666670000001"/>
    <n v="14.454269673686186"/>
    <m/>
    <n v="16.666666670000001"/>
    <n v="15.9"/>
    <m/>
    <n v="14.454269673686186"/>
    <n v="27.969517020000001"/>
    <m/>
    <m/>
    <n v="26.75"/>
    <n v="27.969517020000001"/>
    <n v="26.75"/>
    <n v="26.462726470951601"/>
    <n v="37.205084749999997"/>
    <n v="38.305084749999999"/>
    <n v="37.205084749999997"/>
    <n v="42.542372880000002"/>
    <n v="37.205084745762697"/>
    <n v="38.065677965481349"/>
    <n v="36.066450215942297"/>
    <n v="35"/>
    <n v="35"/>
    <n v="35"/>
    <n v="35"/>
    <n v="35"/>
    <n v="35"/>
    <n v="35"/>
  </r>
  <r>
    <x v="33"/>
    <n v="141"/>
    <n v="12"/>
    <n v="9"/>
    <n v="3"/>
    <x v="1"/>
    <s v="Line"/>
    <m/>
    <n v="15.668404650983858"/>
    <n v="15.35"/>
    <m/>
    <m/>
    <n v="15.35"/>
    <n v="15.668404650983858"/>
    <m/>
    <n v="23.75"/>
    <n v="23.75"/>
    <m/>
    <m/>
    <s v=""/>
    <m/>
    <m/>
    <m/>
    <m/>
    <m/>
    <m/>
    <s v=""/>
    <m/>
    <m/>
    <n v="32"/>
    <n v="32"/>
    <m/>
    <m/>
    <n v="31.480434782608601"/>
    <n v="32"/>
  </r>
  <r>
    <x v="2"/>
    <n v="129"/>
    <n v="11"/>
    <n v="9"/>
    <n v="3"/>
    <x v="1"/>
    <s v="Check"/>
    <n v="16.375"/>
    <n v="16.71609672138084"/>
    <n v="16.375"/>
    <n v="16.375"/>
    <n v="16.375"/>
    <n v="16.375"/>
    <n v="16.71609672138084"/>
    <n v="29.25"/>
    <n v="27.25"/>
    <n v="27.25"/>
    <n v="27.25"/>
    <n v="29.25"/>
    <n v="27.25"/>
    <n v="27.3303508290515"/>
    <n v="39.18918919"/>
    <n v="38.918918920000003"/>
    <n v="39.18918919"/>
    <n v="43.423423419999999"/>
    <n v="39.189189189189001"/>
    <n v="39.460810809244499"/>
    <n v="36.697733741934599"/>
    <n v="26"/>
    <n v="24"/>
    <n v="24"/>
    <n v="24"/>
    <n v="26"/>
    <n v="26"/>
    <n v="24"/>
  </r>
  <r>
    <x v="1"/>
    <n v="117"/>
    <n v="10"/>
    <n v="9"/>
    <n v="3"/>
    <x v="1"/>
    <s v="Check"/>
    <n v="16.625"/>
    <n v="16.866866959758298"/>
    <n v="16.625"/>
    <n v="16.625"/>
    <n v="16.625"/>
    <n v="16.625"/>
    <n v="16.866866959758298"/>
    <n v="30.5"/>
    <n v="30.5"/>
    <n v="30.5"/>
    <n v="30.5"/>
    <n v="30.5"/>
    <n v="30.5"/>
    <n v="31.3663545518414"/>
    <n v="44.632444319999998"/>
    <m/>
    <n v="44.632444319999998"/>
    <n v="47.610654390000001"/>
    <m/>
    <n v="43.563748766850004"/>
    <n v="43.845689944919798"/>
    <n v="33"/>
    <n v="38"/>
    <n v="38"/>
    <n v="38"/>
    <n v="33"/>
    <n v="33"/>
    <n v="38"/>
  </r>
  <r>
    <x v="34"/>
    <n v="105"/>
    <n v="9"/>
    <n v="9"/>
    <n v="3"/>
    <x v="1"/>
    <s v="Line"/>
    <n v="15.25"/>
    <n v="15.488609665147107"/>
    <n v="15.25"/>
    <n v="15.25"/>
    <m/>
    <n v="15.25"/>
    <n v="15.488609665147107"/>
    <n v="23.036421220000001"/>
    <n v="23"/>
    <n v="23"/>
    <m/>
    <n v="23.036421220000001"/>
    <n v="23.036421220000001"/>
    <n v="21.948992822870601"/>
    <n v="39.319536499999998"/>
    <n v="40.125"/>
    <n v="39.319536499999998"/>
    <m/>
    <n v="39.319536502225098"/>
    <n v="39.319536502225098"/>
    <n v="34.631942132526198"/>
    <n v="32.464198369999998"/>
    <n v="33"/>
    <n v="33"/>
    <m/>
    <n v="32.464198369999998"/>
    <n v="32.464198369565203"/>
    <n v="33"/>
  </r>
  <r>
    <x v="2"/>
    <n v="93"/>
    <n v="8"/>
    <n v="9"/>
    <n v="2"/>
    <x v="1"/>
    <s v="Check"/>
    <n v="16.399999999999999"/>
    <n v="14.954513952198523"/>
    <n v="16.399999999999999"/>
    <n v="16.399999999999999"/>
    <n v="16.399999999999999"/>
    <n v="16.399999999999999"/>
    <n v="14.954513952198523"/>
    <n v="25.75"/>
    <n v="25.75"/>
    <n v="25.75"/>
    <n v="25.75"/>
    <n v="25.75"/>
    <n v="25.75"/>
    <n v="25.877617181236101"/>
    <n v="43.814271349999999"/>
    <m/>
    <n v="43.814271349999999"/>
    <n v="42.414934709999997"/>
    <m/>
    <n v="38.809665259649996"/>
    <n v="34.679084734199598"/>
    <n v="28"/>
    <n v="28"/>
    <n v="28"/>
    <n v="28"/>
    <n v="28"/>
    <n v="28"/>
    <n v="28"/>
  </r>
  <r>
    <x v="2"/>
    <n v="81"/>
    <n v="7"/>
    <n v="9"/>
    <n v="2"/>
    <x v="1"/>
    <s v="Check"/>
    <n v="16.835416670000001"/>
    <n v="16.799172505164599"/>
    <m/>
    <n v="16.835416670000001"/>
    <n v="17.067499999999999"/>
    <m/>
    <n v="16.799172505164599"/>
    <n v="27.767847719999999"/>
    <m/>
    <m/>
    <n v="25.3"/>
    <n v="27.767847719999999"/>
    <n v="25.3"/>
    <n v="26.062782409315801"/>
    <n v="40.988835729999998"/>
    <n v="40.988835729999998"/>
    <n v="40.988835729999998"/>
    <n v="44.976076560000003"/>
    <n v="40.988835725677802"/>
    <n v="41.070972889038899"/>
    <n v="41.911246321917901"/>
    <n v="36"/>
    <n v="36"/>
    <n v="36"/>
    <n v="36"/>
    <n v="36"/>
    <n v="36"/>
    <n v="36"/>
  </r>
  <r>
    <x v="35"/>
    <n v="69"/>
    <n v="6"/>
    <n v="9"/>
    <n v="2"/>
    <x v="1"/>
    <s v="Line"/>
    <n v="16.53125"/>
    <n v="17.671425370511429"/>
    <m/>
    <n v="16.53125"/>
    <n v="16.592500000000001"/>
    <m/>
    <n v="17.671425370511429"/>
    <n v="28.452411590000001"/>
    <m/>
    <m/>
    <n v="28.45"/>
    <n v="28.452411590000001"/>
    <n v="28.45"/>
    <n v="27.830331859235599"/>
    <n v="44.066493919999999"/>
    <n v="44.969199179999997"/>
    <n v="44.066493919999999"/>
    <n v="50.102669400000003"/>
    <n v="44.066493921010697"/>
    <n v="44.955218211005352"/>
    <n v="44.222305585391403"/>
    <n v="39.350543479999999"/>
    <n v="40"/>
    <n v="40"/>
    <n v="40"/>
    <n v="39.350543479999999"/>
    <n v="39.350543478260803"/>
    <n v="40"/>
  </r>
  <r>
    <x v="36"/>
    <n v="57"/>
    <n v="5"/>
    <n v="9"/>
    <n v="2"/>
    <x v="1"/>
    <s v="Line"/>
    <n v="15.35"/>
    <n v="14.096330519383029"/>
    <n v="15.35"/>
    <n v="15.35"/>
    <n v="15.35"/>
    <n v="15.35"/>
    <n v="14.096330519383029"/>
    <n v="24.538796519999998"/>
    <n v="24.5"/>
    <n v="24.5"/>
    <n v="24.5"/>
    <n v="24.538796519999998"/>
    <n v="24.5"/>
    <n v="24.581626309939299"/>
    <n v="46.058878679999999"/>
    <n v="47.002398079999999"/>
    <n v="46.058878679999999"/>
    <n v="52.997601920000001"/>
    <n v="46.058878680598603"/>
    <n v="47.275842218699303"/>
    <n v="41.803460741310602"/>
    <n v="40.334307070000001"/>
    <n v="41"/>
    <n v="41"/>
    <n v="41"/>
    <n v="40.334307070000001"/>
    <n v="40.334307065217303"/>
    <n v="41"/>
  </r>
  <r>
    <x v="37"/>
    <n v="45"/>
    <n v="4"/>
    <n v="9"/>
    <n v="1"/>
    <x v="1"/>
    <s v="Line"/>
    <n v="14.25"/>
    <n v="12.947720375449189"/>
    <n v="14.25"/>
    <n v="14.25"/>
    <n v="14.25"/>
    <n v="14.25"/>
    <n v="12.947720375449189"/>
    <n v="26.79235946"/>
    <n v="26.75"/>
    <n v="26.75"/>
    <n v="26.75"/>
    <n v="26.79235946"/>
    <n v="26.75"/>
    <n v="28.1418841245141"/>
    <n v="39.922916950000001"/>
    <n v="40.74074074"/>
    <n v="39.922916950000001"/>
    <n v="43.727598569999998"/>
    <n v="39.922916951607299"/>
    <n v="39.966834821578644"/>
    <n v="41.524227890869099"/>
    <n v="35.415489129999997"/>
    <n v="36"/>
    <n v="36"/>
    <n v="36"/>
    <n v="35.415489129999997"/>
    <n v="35.4154891304347"/>
    <n v="36"/>
  </r>
  <r>
    <x v="7"/>
    <n v="33"/>
    <n v="3"/>
    <n v="9"/>
    <n v="1"/>
    <x v="1"/>
    <s v="Check"/>
    <n v="16.375"/>
    <n v="16.125875467480199"/>
    <n v="16.375"/>
    <n v="16.375"/>
    <n v="16.375"/>
    <n v="16.375"/>
    <n v="16.125875467480199"/>
    <n v="27.25"/>
    <n v="27.25"/>
    <n v="27.25"/>
    <n v="27.25"/>
    <n v="27.25"/>
    <n v="27.25"/>
    <n v="27.555769622900002"/>
    <n v="40.020130289999997"/>
    <n v="40.22801303"/>
    <n v="40.020130289999997"/>
    <n v="44.299674269999997"/>
    <n v="40.020130293158999"/>
    <n v="40.2771661251045"/>
    <n v="41.640704182437901"/>
    <n v="33"/>
    <n v="33"/>
    <n v="33"/>
    <n v="33"/>
    <n v="33"/>
    <n v="33"/>
    <n v="33"/>
  </r>
  <r>
    <x v="38"/>
    <n v="21"/>
    <n v="2"/>
    <n v="9"/>
    <n v="1"/>
    <x v="1"/>
    <s v="Line"/>
    <n v="18.024999999999999"/>
    <n v="18.897567014198746"/>
    <n v="18.024999999999999"/>
    <n v="18.024999999999999"/>
    <n v="18.024999999999999"/>
    <n v="18.024999999999999"/>
    <n v="18.897567014198746"/>
    <n v="27.042755339999999"/>
    <n v="27"/>
    <n v="27"/>
    <n v="27"/>
    <n v="27.042755339999999"/>
    <n v="27"/>
    <n v="26.3158501800634"/>
    <n v="38.185509070000002"/>
    <n v="38.967741940000003"/>
    <n v="38.185509070000002"/>
    <n v="42.193548389999997"/>
    <n v="38.1855090701942"/>
    <n v="38.3963029235221"/>
    <n v="44.870493177450399"/>
    <n v="24.594089669999999"/>
    <n v="25"/>
    <n v="25"/>
    <n v="25"/>
    <n v="24.594089669999999"/>
    <n v="24.594089673913"/>
    <n v="25"/>
  </r>
  <r>
    <x v="5"/>
    <n v="9"/>
    <n v="1"/>
    <n v="9"/>
    <n v="1"/>
    <x v="1"/>
    <s v="Check"/>
    <n v="16"/>
    <n v="16.190917566179031"/>
    <n v="16"/>
    <n v="16"/>
    <n v="16"/>
    <n v="16"/>
    <n v="16.190917566179031"/>
    <n v="24"/>
    <n v="24"/>
    <n v="24"/>
    <n v="24"/>
    <n v="24"/>
    <n v="24"/>
    <n v="24.177656164183698"/>
    <n v="41.992433800000001"/>
    <n v="41.992433800000001"/>
    <n v="41.992433800000001"/>
    <n v="45.145018919999998"/>
    <n v="41.992433795712401"/>
    <n v="41.650063053756199"/>
    <n v="40.836409944154703"/>
    <n v="35"/>
    <n v="43"/>
    <n v="43"/>
    <n v="43"/>
    <n v="35"/>
    <n v="35"/>
    <n v="43"/>
  </r>
  <r>
    <x v="39"/>
    <n v="8"/>
    <n v="1"/>
    <n v="8"/>
    <n v="1"/>
    <x v="1"/>
    <s v="Line"/>
    <n v="15.824999999999999"/>
    <n v="15.132268482635556"/>
    <n v="15.824999999999999"/>
    <n v="15.824999999999999"/>
    <n v="15.824999999999999"/>
    <n v="15.824999999999999"/>
    <n v="15.132268482635556"/>
    <n v="25.790775929999999"/>
    <n v="25.75"/>
    <n v="25.75"/>
    <n v="25.75"/>
    <n v="25.790775929999999"/>
    <n v="25.75"/>
    <n v="25.722594151562401"/>
    <n v="47.545758599999999"/>
    <n v="48.51973684"/>
    <n v="47.545758599999999"/>
    <n v="52.631578949999998"/>
    <n v="47.545758600411503"/>
    <n v="47.85182666983075"/>
    <n v="49.344976485336801"/>
    <n v="35.415489129999997"/>
    <n v="36"/>
    <n v="36"/>
    <n v="36"/>
    <n v="35.415489129999997"/>
    <n v="35.4154891304347"/>
    <n v="36"/>
  </r>
  <r>
    <x v="2"/>
    <n v="20"/>
    <n v="2"/>
    <n v="8"/>
    <n v="1"/>
    <x v="1"/>
    <s v="Check"/>
    <n v="15.375"/>
    <n v="15.043613871288166"/>
    <n v="15.375"/>
    <n v="15.375"/>
    <n v="15.375"/>
    <n v="15.375"/>
    <n v="15.043613871288166"/>
    <n v="25"/>
    <n v="25"/>
    <n v="25"/>
    <n v="25"/>
    <n v="25"/>
    <n v="25"/>
    <n v="24.0569506868239"/>
    <n v="42.352941180000002"/>
    <n v="48.823529409999999"/>
    <n v="42.352941180000002"/>
    <n v="53.725490200000003"/>
    <n v="42.352941176469997"/>
    <n v="45.755882354735"/>
    <n v="45.231224216637301"/>
    <n v="28"/>
    <n v="28"/>
    <n v="28"/>
    <n v="28"/>
    <n v="28"/>
    <n v="28"/>
    <n v="28"/>
  </r>
  <r>
    <x v="40"/>
    <n v="32"/>
    <n v="3"/>
    <n v="8"/>
    <n v="1"/>
    <x v="1"/>
    <s v="Line"/>
    <n v="16.90625"/>
    <n v="16.393273050869613"/>
    <m/>
    <n v="16.90625"/>
    <n v="16.912500000000001"/>
    <m/>
    <n v="16.393273050869613"/>
    <n v="26.68134732"/>
    <m/>
    <m/>
    <n v="28.574999999999999"/>
    <n v="26.68134732"/>
    <n v="28.574999999999999"/>
    <n v="27.7478061390986"/>
    <n v="41.996834720000003"/>
    <n v="42.857142860000003"/>
    <n v="41.996834720000003"/>
    <n v="46.616541349999999"/>
    <n v="41.996834715327203"/>
    <n v="42.3254850252886"/>
    <n v="43.648959858420397"/>
    <n v="29.512907609999999"/>
    <n v="30"/>
    <n v="30"/>
    <n v="30"/>
    <n v="29.512907609999999"/>
    <n v="29.512907608695599"/>
    <n v="30"/>
  </r>
  <r>
    <x v="1"/>
    <n v="44"/>
    <n v="4"/>
    <n v="8"/>
    <n v="1"/>
    <x v="1"/>
    <s v="Check"/>
    <n v="16.324999999999999"/>
    <n v="16.794996826732184"/>
    <n v="16.324999999999999"/>
    <n v="16.324999999999999"/>
    <n v="16.324999999999999"/>
    <n v="16.324999999999999"/>
    <n v="16.794996826732184"/>
    <n v="24.25"/>
    <n v="27.25"/>
    <n v="27.25"/>
    <n v="27.25"/>
    <n v="24.25"/>
    <n v="27.25"/>
    <n v="28.075217215064999"/>
    <n v="43.290598289999998"/>
    <n v="45.982905979999998"/>
    <n v="43.290598289999998"/>
    <n v="50.256410260000003"/>
    <n v="43.290598290589998"/>
    <n v="44.637606839245002"/>
    <n v="44.8417685988111"/>
    <n v="29"/>
    <n v="29"/>
    <n v="29"/>
    <n v="29"/>
    <n v="29"/>
    <n v="29"/>
    <n v="29"/>
  </r>
  <r>
    <x v="5"/>
    <n v="56"/>
    <n v="5"/>
    <n v="8"/>
    <n v="2"/>
    <x v="1"/>
    <s v="Check"/>
    <n v="14.7"/>
    <n v="13.395183630808404"/>
    <n v="14.7"/>
    <n v="14.7"/>
    <n v="14.7"/>
    <n v="14.7"/>
    <n v="13.395183630808404"/>
    <n v="26.25"/>
    <n v="24.25"/>
    <n v="24.25"/>
    <n v="24.25"/>
    <n v="26.25"/>
    <n v="24.25"/>
    <n v="23.979554395824099"/>
    <n v="38.239538240000002"/>
    <n v="39.538239539999999"/>
    <n v="38.239538240000002"/>
    <n v="43.145743150000001"/>
    <n v="38.2395382395"/>
    <n v="38.858946610875002"/>
    <n v="43.822984485319402"/>
    <n v="30"/>
    <n v="30"/>
    <n v="30"/>
    <n v="30"/>
    <n v="30"/>
    <n v="30"/>
    <n v="30"/>
  </r>
  <r>
    <x v="7"/>
    <n v="68"/>
    <n v="6"/>
    <n v="8"/>
    <n v="2"/>
    <x v="1"/>
    <s v="Check"/>
    <n v="16.524999999999999"/>
    <n v="18.384108518189379"/>
    <n v="16.524999999999999"/>
    <n v="16.524999999999999"/>
    <n v="16.524999999999999"/>
    <n v="16.524999999999999"/>
    <n v="18.384108518189379"/>
    <n v="26"/>
    <n v="26"/>
    <n v="26"/>
    <n v="26"/>
    <n v="26"/>
    <n v="26"/>
    <n v="26.4870210590583"/>
    <n v="35.435000000000002"/>
    <m/>
    <n v="35.435000000000002"/>
    <n v="44.309613640000002"/>
    <n v="35.435000000000002"/>
    <n v="37.989148240300004"/>
    <n v="33.794728026611402"/>
    <n v="30"/>
    <n v="29"/>
    <n v="29"/>
    <n v="29"/>
    <n v="30"/>
    <n v="30"/>
    <n v="29"/>
  </r>
  <r>
    <x v="41"/>
    <n v="80"/>
    <n v="7"/>
    <n v="8"/>
    <n v="2"/>
    <x v="1"/>
    <s v="Line"/>
    <m/>
    <m/>
    <m/>
    <m/>
    <m/>
    <m/>
    <m/>
    <m/>
    <n v="21.75"/>
    <n v="21.75"/>
    <m/>
    <m/>
    <s v=""/>
    <m/>
    <m/>
    <m/>
    <m/>
    <m/>
    <m/>
    <s v=""/>
    <m/>
    <m/>
    <n v="32"/>
    <n v="32"/>
    <m/>
    <m/>
    <n v="31.480434782608601"/>
    <n v="32"/>
  </r>
  <r>
    <x v="42"/>
    <n v="92"/>
    <n v="8"/>
    <n v="8"/>
    <n v="2"/>
    <x v="1"/>
    <s v="Line"/>
    <n v="15.65"/>
    <n v="15.485715391976539"/>
    <n v="15.65"/>
    <n v="15.65"/>
    <n v="15.65"/>
    <n v="15.65"/>
    <n v="15.485715391976539"/>
    <n v="24.288400630000002"/>
    <n v="24.25"/>
    <n v="24.25"/>
    <n v="24.25"/>
    <n v="24.288400630000002"/>
    <n v="24.25"/>
    <n v="22.656764041544101"/>
    <n v="36.684414599999997"/>
    <n v="37.435897439999998"/>
    <n v="36.684414599999997"/>
    <n v="41.709401710000002"/>
    <n v="36.6844145974909"/>
    <n v="37.424258581070447"/>
    <n v="37.084419324971002"/>
    <n v="17.707744569999999"/>
    <n v="18"/>
    <n v="18"/>
    <n v="18"/>
    <n v="17.707744569999999"/>
    <n v="17.7077445652173"/>
    <n v="18"/>
  </r>
  <r>
    <x v="43"/>
    <n v="104"/>
    <n v="9"/>
    <n v="8"/>
    <n v="3"/>
    <x v="1"/>
    <s v="Line"/>
    <n v="15.7"/>
    <n v="14.599413553800108"/>
    <n v="15.7"/>
    <n v="15.7"/>
    <n v="15.7"/>
    <n v="15.7"/>
    <n v="14.599413553800108"/>
    <n v="27.793942990000001"/>
    <n v="27.75"/>
    <n v="27.75"/>
    <n v="27.75"/>
    <n v="27.793942990000001"/>
    <n v="27.75"/>
    <n v="27.4786899139296"/>
    <n v="46.546491809999999"/>
    <n v="47.5"/>
    <n v="46.546491809999999"/>
    <n v="52.30769231"/>
    <n v="46.546491809487698"/>
    <n v="47.204015136568849"/>
    <n v="44.881202321557303"/>
    <n v="38.366779889999997"/>
    <n v="39"/>
    <n v="39"/>
    <n v="39"/>
    <n v="38.366779889999997"/>
    <n v="38.366779891304297"/>
    <n v="39"/>
  </r>
  <r>
    <x v="44"/>
    <n v="116"/>
    <n v="10"/>
    <n v="8"/>
    <n v="3"/>
    <x v="1"/>
    <s v="Line"/>
    <n v="17.7"/>
    <n v="17.593911297999714"/>
    <n v="17.7"/>
    <n v="17.7"/>
    <n v="17.7"/>
    <n v="17.7"/>
    <n v="17.593911297999714"/>
    <n v="25.790775929999999"/>
    <n v="25.75"/>
    <n v="25.75"/>
    <n v="25.75"/>
    <n v="25.790775929999999"/>
    <n v="25.75"/>
    <n v="26.344827873404501"/>
    <n v="44.236665899999998"/>
    <n v="45.142857139999997"/>
    <n v="44.236665899999998"/>
    <n v="49.904761899999997"/>
    <n v="44.2366659001447"/>
    <n v="44.949761519322351"/>
    <n v="45.1281406362396"/>
    <n v="35.415489129999997"/>
    <n v="36"/>
    <n v="36"/>
    <n v="36"/>
    <n v="35.415489129999997"/>
    <n v="35.4154891304347"/>
    <n v="36"/>
  </r>
  <r>
    <x v="1"/>
    <n v="128"/>
    <n v="11"/>
    <n v="8"/>
    <n v="3"/>
    <x v="1"/>
    <s v="Check"/>
    <n v="17.600000000000001"/>
    <n v="17.812099052107179"/>
    <n v="17.600000000000001"/>
    <n v="17.600000000000001"/>
    <n v="17.600000000000001"/>
    <n v="17.600000000000001"/>
    <n v="17.812099052107179"/>
    <n v="27.5"/>
    <n v="29.25"/>
    <n v="29.25"/>
    <n v="29.25"/>
    <n v="27.5"/>
    <n v="29.25"/>
    <n v="29.184633735591401"/>
    <n v="39.090909089999997"/>
    <n v="39.090909089999997"/>
    <n v="39.090909089999997"/>
    <n v="44.772727269999997"/>
    <n v="39.090909090909001"/>
    <n v="40.028977271479505"/>
    <n v="43.168007072761696"/>
    <n v="26"/>
    <n v="26"/>
    <n v="26"/>
    <n v="26"/>
    <n v="26"/>
    <n v="26"/>
    <n v="26"/>
  </r>
  <r>
    <x v="7"/>
    <n v="140"/>
    <n v="12"/>
    <n v="8"/>
    <n v="3"/>
    <x v="1"/>
    <s v="Check"/>
    <n v="16.324999999999999"/>
    <n v="17.209358201962637"/>
    <n v="16.324999999999999"/>
    <n v="16.324999999999999"/>
    <n v="16.324999999999999"/>
    <n v="16.324999999999999"/>
    <n v="17.209358201962637"/>
    <n v="25.5"/>
    <n v="25.5"/>
    <n v="25.5"/>
    <n v="25.5"/>
    <n v="25.5"/>
    <n v="25.5"/>
    <n v="24.539916284107498"/>
    <n v="42.600276630000003"/>
    <n v="42.600276630000003"/>
    <n v="42.600276630000003"/>
    <n v="46.05809129"/>
    <n v="42.600276625172803"/>
    <n v="42.371715077761401"/>
    <n v="38.737549824916101"/>
    <n v="38"/>
    <n v="39"/>
    <n v="39"/>
    <n v="39"/>
    <n v="38"/>
    <n v="38"/>
    <n v="39"/>
  </r>
  <r>
    <x v="5"/>
    <n v="152"/>
    <n v="13"/>
    <n v="8"/>
    <n v="4"/>
    <x v="1"/>
    <s v="Check"/>
    <n v="16.100000000000001"/>
    <n v="15.035389030901353"/>
    <n v="16.100000000000001"/>
    <n v="16.100000000000001"/>
    <n v="16.100000000000001"/>
    <n v="16.100000000000001"/>
    <n v="15.035389030901353"/>
    <n v="26"/>
    <n v="26"/>
    <n v="26"/>
    <n v="26"/>
    <n v="26"/>
    <n v="26"/>
    <n v="25.521023523986599"/>
    <n v="40.8766131"/>
    <m/>
    <n v="40.8766131"/>
    <n v="44.012072240000002"/>
    <m/>
    <n v="40.271046099600007"/>
    <n v="39.442383878823598"/>
    <n v="40"/>
    <n v="40"/>
    <n v="40"/>
    <n v="40"/>
    <n v="40"/>
    <n v="40"/>
    <n v="40"/>
  </r>
  <r>
    <x v="45"/>
    <n v="164"/>
    <n v="14"/>
    <n v="8"/>
    <n v="4"/>
    <x v="1"/>
    <s v="Line"/>
    <n v="17.25"/>
    <n v="16.334383902488661"/>
    <n v="17.25"/>
    <n v="17.25"/>
    <n v="17.25"/>
    <n v="17.25"/>
    <n v="16.334383902488661"/>
    <n v="30.047505940000001"/>
    <n v="30"/>
    <n v="30"/>
    <n v="30"/>
    <n v="30.047505940000001"/>
    <n v="30"/>
    <n v="28.919519831852"/>
    <n v="34.550945849999998"/>
    <n v="35.258724430000001"/>
    <n v="34.550945849999998"/>
    <n v="38.26714801"/>
    <n v="34.550945848831198"/>
    <n v="34.782693138990595"/>
    <n v="34.884489696513803"/>
    <n v="35.415489129999997"/>
    <n v="36"/>
    <n v="36"/>
    <n v="36"/>
    <n v="35.415489129999997"/>
    <n v="35.4154891304347"/>
    <n v="36"/>
  </r>
  <r>
    <x v="46"/>
    <n v="176"/>
    <n v="15"/>
    <n v="8"/>
    <n v="4"/>
    <x v="1"/>
    <s v="Line"/>
    <m/>
    <n v="16.783671769583794"/>
    <n v="16.125"/>
    <m/>
    <m/>
    <n v="16.125"/>
    <n v="16.783671769583794"/>
    <m/>
    <n v="27"/>
    <n v="27"/>
    <m/>
    <m/>
    <s v=""/>
    <m/>
    <m/>
    <m/>
    <m/>
    <m/>
    <m/>
    <s v=""/>
    <m/>
    <m/>
    <n v="32"/>
    <n v="32"/>
    <m/>
    <m/>
    <n v="31.480434782608601"/>
    <n v="32"/>
  </r>
  <r>
    <x v="1"/>
    <n v="188"/>
    <n v="16"/>
    <n v="8"/>
    <n v="4"/>
    <x v="1"/>
    <s v="Check"/>
    <n v="15.925000000000001"/>
    <n v="14.847802703293787"/>
    <n v="15.925000000000001"/>
    <n v="15.925000000000001"/>
    <n v="15.925000000000001"/>
    <n v="15.925000000000001"/>
    <n v="14.847802703293787"/>
    <n v="27.5"/>
    <n v="27.5"/>
    <n v="27.5"/>
    <n v="27.5"/>
    <n v="27.5"/>
    <n v="27.5"/>
    <n v="28.069063969829799"/>
    <n v="42.173112340000003"/>
    <n v="42.173112340000003"/>
    <n v="42.173112340000003"/>
    <n v="46.777163899999998"/>
    <n v="42.173112338858097"/>
    <n v="42.487108653679044"/>
    <n v="40.8807496628961"/>
    <n v="30"/>
    <n v="31"/>
    <n v="31"/>
    <n v="31"/>
    <n v="30"/>
    <n v="30"/>
    <n v="31"/>
  </r>
  <r>
    <x v="2"/>
    <n v="200"/>
    <n v="17"/>
    <n v="8"/>
    <n v="5"/>
    <x v="1"/>
    <s v="Check"/>
    <n v="14.225"/>
    <n v="13.047621766246479"/>
    <n v="14.225"/>
    <n v="14.225"/>
    <n v="14.225"/>
    <n v="14.225"/>
    <n v="13.047621766246479"/>
    <n v="32.5"/>
    <n v="27.75"/>
    <n v="27.75"/>
    <n v="27.75"/>
    <n v="32.5"/>
    <n v="27.75"/>
    <n v="28.1961986690239"/>
    <n v="45.751633990000002"/>
    <n v="45.751633990000002"/>
    <n v="45.751633990000002"/>
    <n v="49.019607839999999"/>
    <n v="45.751633986928098"/>
    <n v="45.30228758026405"/>
    <n v="43.500766203782902"/>
    <n v="23"/>
    <n v="23"/>
    <n v="23"/>
    <n v="23"/>
    <n v="23"/>
    <n v="23"/>
    <n v="23"/>
  </r>
  <r>
    <x v="2"/>
    <n v="212"/>
    <n v="18"/>
    <n v="8"/>
    <n v="5"/>
    <x v="1"/>
    <s v="Check"/>
    <n v="16.324999999999999"/>
    <n v="18.924685011007313"/>
    <n v="16.324999999999999"/>
    <n v="16.324999999999999"/>
    <n v="16.324999999999999"/>
    <n v="16.324999999999999"/>
    <n v="18.924685011007313"/>
    <n v="29.75"/>
    <n v="26"/>
    <n v="26"/>
    <n v="26"/>
    <n v="29.75"/>
    <n v="26"/>
    <n v="26.0699998436471"/>
    <n v="47.218045109999998"/>
    <n v="47.218045109999998"/>
    <n v="47.218045109999998"/>
    <n v="50.977443610000002"/>
    <n v="47.218045112781901"/>
    <n v="46.931203007965948"/>
    <n v="52.926024327406502"/>
    <n v="31"/>
    <n v="29"/>
    <n v="29"/>
    <n v="29"/>
    <n v="31"/>
    <n v="31"/>
    <n v="29"/>
  </r>
  <r>
    <x v="47"/>
    <n v="224"/>
    <n v="19"/>
    <n v="8"/>
    <n v="5"/>
    <x v="1"/>
    <s v="Line"/>
    <n v="16.470833330000001"/>
    <n v="15.874848083807523"/>
    <m/>
    <n v="16.470833330000001"/>
    <n v="15.897500000000001"/>
    <m/>
    <n v="15.874848083807523"/>
    <n v="23.137585770000001"/>
    <m/>
    <m/>
    <n v="23.875"/>
    <n v="23.137585770000001"/>
    <n v="23.875"/>
    <n v="24.892845229796901"/>
    <n v="34.297415020000003"/>
    <n v="35"/>
    <n v="34.297415020000003"/>
    <n v="39.629629629999997"/>
    <n v="34.297415017517103"/>
    <n v="35.279263064483551"/>
    <n v="35.136231880880302"/>
    <n v="27.545380430000002"/>
    <n v="28"/>
    <n v="28"/>
    <n v="28"/>
    <n v="27.545380430000002"/>
    <n v="27.545380434782601"/>
    <n v="28"/>
  </r>
  <r>
    <x v="48"/>
    <n v="236"/>
    <n v="20"/>
    <n v="8"/>
    <n v="5"/>
    <x v="1"/>
    <s v="Line"/>
    <n v="14.525"/>
    <n v="13.527649839034433"/>
    <n v="14.525"/>
    <n v="14.525"/>
    <n v="14.525"/>
    <n v="14.525"/>
    <n v="13.527649839034433"/>
    <n v="24.288400630000002"/>
    <n v="24.25"/>
    <n v="24.25"/>
    <n v="24.25"/>
    <n v="24.288400630000002"/>
    <n v="24.25"/>
    <n v="24.033976682221802"/>
    <n v="45.989313590000002"/>
    <n v="46.93140794"/>
    <n v="45.989313590000002"/>
    <n v="51.444043319999999"/>
    <n v="45.9893135871814"/>
    <n v="46.530306612490705"/>
    <n v="47.891239720023798"/>
    <n v="23.610326090000001"/>
    <n v="24"/>
    <n v="24"/>
    <n v="24"/>
    <n v="23.610326090000001"/>
    <n v="23.610326086956501"/>
    <n v="24"/>
  </r>
  <r>
    <x v="5"/>
    <n v="235"/>
    <n v="20"/>
    <n v="7"/>
    <n v="5"/>
    <x v="1"/>
    <s v="Check"/>
    <n v="17.125"/>
    <n v="16.802708515292398"/>
    <n v="17.125"/>
    <n v="17.125"/>
    <n v="17.125"/>
    <n v="17.125"/>
    <n v="16.802708515292398"/>
    <n v="29.75"/>
    <n v="29.75"/>
    <n v="29.75"/>
    <n v="29.75"/>
    <n v="29.75"/>
    <n v="29.75"/>
    <n v="31.025097596678201"/>
    <n v="43.919565409999997"/>
    <m/>
    <n v="43.919565409999997"/>
    <n v="46.74898211"/>
    <m/>
    <n v="42.775318630649998"/>
    <n v="47.509933916732997"/>
    <n v="29"/>
    <n v="29"/>
    <n v="29"/>
    <n v="29"/>
    <n v="29"/>
    <n v="29"/>
    <n v="29"/>
  </r>
  <r>
    <x v="7"/>
    <n v="223"/>
    <n v="19"/>
    <n v="7"/>
    <n v="5"/>
    <x v="1"/>
    <s v="Check"/>
    <n v="17.2"/>
    <n v="15.708133423245126"/>
    <n v="17.2"/>
    <n v="17.2"/>
    <n v="17.2"/>
    <n v="17.2"/>
    <n v="15.708133423245126"/>
    <n v="32.5"/>
    <n v="32.5"/>
    <n v="32.5"/>
    <n v="32.5"/>
    <n v="32.5"/>
    <n v="32.5"/>
    <n v="32.454986063690598"/>
    <n v="41.475189630000003"/>
    <m/>
    <n v="41.475189630000003"/>
    <n v="47.973265310000002"/>
    <m/>
    <n v="43.895537758650001"/>
    <n v="41.170611779479401"/>
    <n v="31"/>
    <n v="31"/>
    <n v="31"/>
    <n v="31"/>
    <n v="31"/>
    <n v="31"/>
    <n v="31"/>
  </r>
  <r>
    <x v="49"/>
    <n v="211"/>
    <n v="18"/>
    <n v="7"/>
    <n v="5"/>
    <x v="1"/>
    <s v="Line"/>
    <m/>
    <n v="16.50675501089567"/>
    <n v="17.399999999999999"/>
    <m/>
    <m/>
    <n v="17.399999999999999"/>
    <n v="16.50675501089567"/>
    <m/>
    <n v="25.25"/>
    <n v="25.25"/>
    <m/>
    <m/>
    <s v=""/>
    <m/>
    <m/>
    <m/>
    <m/>
    <m/>
    <m/>
    <s v=""/>
    <m/>
    <m/>
    <n v="31"/>
    <n v="31"/>
    <m/>
    <m/>
    <n v="30.496671195652102"/>
    <n v="31"/>
  </r>
  <r>
    <x v="50"/>
    <n v="199"/>
    <n v="17"/>
    <n v="7"/>
    <n v="5"/>
    <x v="1"/>
    <s v="Line"/>
    <m/>
    <n v="16.336918860636114"/>
    <n v="16.475000000000001"/>
    <m/>
    <m/>
    <n v="16.475000000000001"/>
    <n v="16.336918860636114"/>
    <m/>
    <n v="30.25"/>
    <n v="30.25"/>
    <m/>
    <m/>
    <s v=""/>
    <m/>
    <m/>
    <m/>
    <m/>
    <m/>
    <m/>
    <s v=""/>
    <m/>
    <m/>
    <n v="34"/>
    <n v="34"/>
    <m/>
    <m/>
    <n v="33.447961956521702"/>
    <n v="34"/>
  </r>
  <r>
    <x v="5"/>
    <n v="187"/>
    <n v="16"/>
    <n v="7"/>
    <n v="4"/>
    <x v="1"/>
    <s v="Check"/>
    <n v="17.8"/>
    <n v="19.147850440754503"/>
    <n v="17.8"/>
    <n v="17.8"/>
    <n v="17.8"/>
    <n v="17.8"/>
    <n v="19.147850440754503"/>
    <n v="28.5"/>
    <n v="27.5"/>
    <n v="27.5"/>
    <n v="27.5"/>
    <n v="28.5"/>
    <n v="27.5"/>
    <n v="27.866441372721301"/>
    <n v="39.711173180000003"/>
    <n v="37.01117318"/>
    <n v="39.711173180000003"/>
    <n v="40.5027933"/>
    <n v="39.711173184357499"/>
    <n v="38.385614526928748"/>
    <n v="40.239403230274803"/>
    <n v="33"/>
    <n v="31"/>
    <n v="31"/>
    <n v="31"/>
    <n v="33"/>
    <n v="33"/>
    <n v="31"/>
  </r>
  <r>
    <x v="7"/>
    <n v="175"/>
    <n v="15"/>
    <n v="7"/>
    <n v="4"/>
    <x v="1"/>
    <s v="Check"/>
    <n v="17.425000000000001"/>
    <n v="17.072000540082946"/>
    <n v="17.425000000000001"/>
    <n v="17.425000000000001"/>
    <n v="17.425000000000001"/>
    <n v="17.425000000000001"/>
    <n v="17.072000540082946"/>
    <n v="24.5"/>
    <n v="24.5"/>
    <n v="24.5"/>
    <n v="24.5"/>
    <n v="24.5"/>
    <n v="24.5"/>
    <n v="24.772520473311001"/>
    <n v="37.794469319999997"/>
    <m/>
    <n v="37.794469319999997"/>
    <n v="46.880211699999997"/>
    <m/>
    <n v="42.895393705499998"/>
    <n v="40.086285787680097"/>
    <n v="27"/>
    <n v="27"/>
    <n v="27"/>
    <n v="27"/>
    <n v="27"/>
    <n v="27"/>
    <n v="27"/>
  </r>
  <r>
    <x v="2"/>
    <n v="163"/>
    <n v="14"/>
    <n v="7"/>
    <n v="4"/>
    <x v="1"/>
    <s v="Check"/>
    <n v="17.2"/>
    <n v="16.534725135657219"/>
    <n v="17.2"/>
    <n v="17.2"/>
    <n v="17.2"/>
    <n v="17.2"/>
    <n v="16.534725135657219"/>
    <n v="25.25"/>
    <n v="25.25"/>
    <n v="25.25"/>
    <n v="25.25"/>
    <n v="25.25"/>
    <n v="25.25"/>
    <n v="24.792344613366701"/>
    <n v="40.573151609999996"/>
    <m/>
    <n v="40.573151609999996"/>
    <n v="42.770606530000002"/>
    <m/>
    <n v="39.135104974950004"/>
    <n v="39.763447933294799"/>
    <n v="32"/>
    <n v="32"/>
    <n v="32"/>
    <n v="32"/>
    <n v="32"/>
    <n v="32"/>
    <n v="32"/>
  </r>
  <r>
    <x v="51"/>
    <n v="151"/>
    <n v="13"/>
    <n v="7"/>
    <n v="4"/>
    <x v="1"/>
    <s v="Line"/>
    <n v="17.425000000000001"/>
    <n v="15.579554908224713"/>
    <n v="17.425000000000001"/>
    <n v="17.425000000000001"/>
    <n v="17.425000000000001"/>
    <n v="17.425000000000001"/>
    <n v="15.579554908224713"/>
    <n v="24.789192400000001"/>
    <n v="24.75"/>
    <n v="24.75"/>
    <n v="24.75"/>
    <n v="24.789192400000001"/>
    <n v="24.75"/>
    <n v="25.1678794633576"/>
    <n v="37.549050039999997"/>
    <m/>
    <n v="37.549050039999997"/>
    <n v="41.012377659999999"/>
    <m/>
    <n v="37.526325558899998"/>
    <n v="35.527251196060902"/>
    <n v="45.253124999999997"/>
    <n v="46"/>
    <n v="46"/>
    <n v="46"/>
    <n v="45.253124999999997"/>
    <n v="45.253124999999997"/>
    <n v="46"/>
  </r>
  <r>
    <x v="2"/>
    <n v="139"/>
    <n v="12"/>
    <n v="7"/>
    <n v="3"/>
    <x v="1"/>
    <s v="Check"/>
    <n v="17.774999999999999"/>
    <n v="17.091625448273223"/>
    <n v="17.774999999999999"/>
    <n v="17.774999999999999"/>
    <n v="17.774999999999999"/>
    <n v="17.774999999999999"/>
    <n v="17.091625448273223"/>
    <n v="27.25"/>
    <n v="27.25"/>
    <n v="27.25"/>
    <n v="27.25"/>
    <n v="27.25"/>
    <n v="27.25"/>
    <n v="25.383999850334501"/>
    <n v="41.740055859999998"/>
    <m/>
    <n v="41.740055859999998"/>
    <n v="43.994747689999997"/>
    <m/>
    <n v="40.255194136349999"/>
    <n v="38.5005646577427"/>
    <n v="30"/>
    <n v="30"/>
    <n v="30"/>
    <n v="30"/>
    <n v="30"/>
    <n v="30"/>
    <n v="30"/>
  </r>
  <r>
    <x v="52"/>
    <n v="127"/>
    <n v="11"/>
    <n v="7"/>
    <n v="3"/>
    <x v="1"/>
    <s v="Line"/>
    <n v="17"/>
    <n v="15.87626796689432"/>
    <n v="17"/>
    <n v="17"/>
    <n v="17"/>
    <n v="17"/>
    <n v="15.87626796689432"/>
    <n v="27.042755339999999"/>
    <n v="27"/>
    <n v="27"/>
    <n v="27"/>
    <n v="27.042755339999999"/>
    <n v="27"/>
    <n v="27.1176378597211"/>
    <n v="41.148216009999999"/>
    <m/>
    <n v="41.148216009999999"/>
    <n v="44.256251290000002"/>
    <m/>
    <n v="40.49446993035"/>
    <n v="46.082399536130403"/>
    <n v="36.39925272"/>
    <n v="37"/>
    <n v="37"/>
    <n v="37"/>
    <n v="36.39925272"/>
    <n v="36.399252717391299"/>
    <n v="37"/>
  </r>
  <r>
    <x v="53"/>
    <n v="115"/>
    <n v="10"/>
    <n v="7"/>
    <n v="3"/>
    <x v="1"/>
    <s v="Line"/>
    <n v="14.2"/>
    <n v="13.255443749500026"/>
    <n v="14.2"/>
    <n v="14.2"/>
    <n v="14.2"/>
    <n v="14.2"/>
    <n v="13.255443749500026"/>
    <n v="27.042755339999999"/>
    <n v="27"/>
    <n v="27"/>
    <n v="27"/>
    <n v="27.042755339999999"/>
    <n v="27"/>
    <n v="26.5300993711685"/>
    <n v="33.750675110000003"/>
    <n v="34.442060089999998"/>
    <n v="33.750675110000003"/>
    <n v="37.124463519999999"/>
    <n v="33.750675109206099"/>
    <n v="33.859779615003049"/>
    <n v="37.743453570156902"/>
    <n v="36.39925272"/>
    <n v="37"/>
    <n v="37"/>
    <n v="37"/>
    <n v="36.39925272"/>
    <n v="36.399252717391299"/>
    <n v="37"/>
  </r>
  <r>
    <x v="5"/>
    <n v="103"/>
    <n v="9"/>
    <n v="7"/>
    <n v="3"/>
    <x v="1"/>
    <s v="Check"/>
    <n v="16.45"/>
    <n v="15.477967890615488"/>
    <n v="16.45"/>
    <n v="16.45"/>
    <n v="16.45"/>
    <n v="16.45"/>
    <n v="15.477967890615488"/>
    <n v="27"/>
    <n v="24"/>
    <n v="24"/>
    <n v="24"/>
    <n v="27"/>
    <n v="24"/>
    <n v="24.890718401947201"/>
    <n v="43.672286620000001"/>
    <n v="38.672286620000001"/>
    <n v="43.672286620000001"/>
    <n v="41.306638569999997"/>
    <n v="43.672286617492098"/>
    <n v="40.733930454521044"/>
    <n v="42.285107803844603"/>
    <n v="29"/>
    <n v="26"/>
    <n v="26"/>
    <n v="26"/>
    <n v="29"/>
    <n v="29"/>
    <n v="26"/>
  </r>
  <r>
    <x v="54"/>
    <n v="91"/>
    <n v="8"/>
    <n v="7"/>
    <n v="2"/>
    <x v="1"/>
    <s v="Line"/>
    <n v="15.975"/>
    <n v="14.742844377317439"/>
    <n v="15.975"/>
    <n v="15.975"/>
    <n v="15.975"/>
    <n v="15.975"/>
    <n v="14.742844377317439"/>
    <n v="25.790775929999999"/>
    <n v="25.75"/>
    <n v="25.75"/>
    <n v="25.75"/>
    <n v="25.790775929999999"/>
    <n v="25.75"/>
    <n v="24.571446042179101"/>
    <n v="37.870829899999997"/>
    <n v="38.646616539999997"/>
    <n v="37.870829899999997"/>
    <n v="42.40601504"/>
    <n v="37.870829901189701"/>
    <n v="38.336166831394848"/>
    <n v="37.661596618498898"/>
    <n v="34.431725540000002"/>
    <n v="35"/>
    <n v="35"/>
    <n v="35"/>
    <n v="34.431725540000002"/>
    <n v="34.431725543478201"/>
    <n v="35"/>
  </r>
  <r>
    <x v="55"/>
    <n v="79"/>
    <n v="7"/>
    <n v="7"/>
    <n v="2"/>
    <x v="1"/>
    <s v="Line"/>
    <m/>
    <n v="15.609939005052276"/>
    <n v="15.4"/>
    <m/>
    <m/>
    <n v="15.4"/>
    <n v="15.609939005052276"/>
    <m/>
    <n v="23.5"/>
    <n v="23.5"/>
    <m/>
    <m/>
    <s v=""/>
    <m/>
    <m/>
    <m/>
    <m/>
    <m/>
    <m/>
    <s v=""/>
    <m/>
    <m/>
    <n v="26"/>
    <n v="26"/>
    <m/>
    <m/>
    <n v="25.5778532608695"/>
    <n v="26"/>
  </r>
  <r>
    <x v="1"/>
    <n v="67"/>
    <n v="6"/>
    <n v="7"/>
    <n v="2"/>
    <x v="1"/>
    <s v="Check"/>
    <n v="18.774999999999999"/>
    <n v="19.232724787631167"/>
    <n v="18.774999999999999"/>
    <n v="18.774999999999999"/>
    <n v="18.774999999999999"/>
    <n v="18.774999999999999"/>
    <n v="19.232724787631167"/>
    <n v="28.75"/>
    <n v="30.75"/>
    <n v="30.75"/>
    <n v="30.75"/>
    <n v="28.75"/>
    <n v="30.75"/>
    <n v="31.924183250238901"/>
    <n v="42.757307169999997"/>
    <m/>
    <n v="42.757307169999997"/>
    <n v="43.789642319999999"/>
    <m/>
    <n v="40.0675227228"/>
    <n v="40.163990599115102"/>
    <n v="34"/>
    <n v="35"/>
    <n v="35"/>
    <n v="35"/>
    <n v="34"/>
    <n v="34"/>
    <n v="35"/>
  </r>
  <r>
    <x v="1"/>
    <n v="55"/>
    <n v="5"/>
    <n v="7"/>
    <n v="2"/>
    <x v="1"/>
    <s v="Check"/>
    <n v="17.975000000000001"/>
    <n v="18.969723579866951"/>
    <n v="17.975000000000001"/>
    <n v="17.975000000000001"/>
    <n v="17.975000000000001"/>
    <n v="17.975000000000001"/>
    <n v="18.969723579866951"/>
    <n v="29"/>
    <n v="30.5"/>
    <n v="30.5"/>
    <n v="30.5"/>
    <n v="29"/>
    <n v="30.5"/>
    <n v="30.697496937241201"/>
    <n v="44.880546080000002"/>
    <n v="44.880546080000002"/>
    <n v="44.880546080000002"/>
    <n v="49.14675768"/>
    <n v="44.880546075085299"/>
    <n v="44.924914676142649"/>
    <n v="47.5380851810351"/>
    <n v="29"/>
    <n v="34"/>
    <n v="34"/>
    <n v="34"/>
    <n v="29"/>
    <n v="29"/>
    <n v="34"/>
  </r>
  <r>
    <x v="7"/>
    <n v="43"/>
    <n v="4"/>
    <n v="7"/>
    <n v="1"/>
    <x v="1"/>
    <s v="Check"/>
    <n v="15.875"/>
    <n v="16.105481189690316"/>
    <n v="15.875"/>
    <n v="15.875"/>
    <n v="15.875"/>
    <n v="15.875"/>
    <n v="16.105481189690316"/>
    <n v="30.75"/>
    <n v="28.25"/>
    <n v="28.25"/>
    <n v="28.25"/>
    <n v="30.75"/>
    <n v="28.25"/>
    <n v="28.290340543738601"/>
    <n v="42.190919999999998"/>
    <n v="49.292929289999996"/>
    <n v="42.190919999999998"/>
    <n v="54.343434340000002"/>
    <n v="42.190919999999998"/>
    <n v="45.957581210550003"/>
    <n v="39.024661278769102"/>
    <n v="28"/>
    <n v="27"/>
    <n v="27"/>
    <n v="27"/>
    <n v="28"/>
    <n v="28"/>
    <n v="27"/>
  </r>
  <r>
    <x v="5"/>
    <n v="31"/>
    <n v="3"/>
    <n v="7"/>
    <n v="1"/>
    <x v="1"/>
    <s v="Check"/>
    <n v="17.149999999999999"/>
    <n v="18.299929204558939"/>
    <n v="17.149999999999999"/>
    <n v="17.149999999999999"/>
    <n v="17.149999999999999"/>
    <n v="17.149999999999999"/>
    <n v="18.299929204558939"/>
    <n v="28.75"/>
    <n v="28.75"/>
    <n v="28.75"/>
    <n v="28.75"/>
    <n v="28.75"/>
    <n v="28.75"/>
    <n v="28.133652898796999"/>
    <n v="40.457077589999997"/>
    <m/>
    <n v="40.457077589999997"/>
    <n v="43.79317717"/>
    <m/>
    <n v="40.070757110549998"/>
    <n v="42.596733858183697"/>
    <n v="34"/>
    <n v="34"/>
    <n v="34"/>
    <n v="34"/>
    <n v="34"/>
    <n v="34"/>
    <n v="34"/>
  </r>
  <r>
    <x v="56"/>
    <n v="19"/>
    <n v="2"/>
    <n v="7"/>
    <n v="1"/>
    <x v="1"/>
    <s v="Line"/>
    <m/>
    <m/>
    <m/>
    <m/>
    <m/>
    <m/>
    <m/>
    <m/>
    <n v="31"/>
    <n v="31"/>
    <m/>
    <m/>
    <s v=""/>
    <m/>
    <m/>
    <m/>
    <m/>
    <m/>
    <m/>
    <s v=""/>
    <m/>
    <m/>
    <n v="25"/>
    <n v="25"/>
    <m/>
    <m/>
    <n v="24.594089673913"/>
    <n v="25"/>
  </r>
  <r>
    <x v="2"/>
    <n v="7"/>
    <n v="1"/>
    <n v="7"/>
    <n v="1"/>
    <x v="1"/>
    <s v="Check"/>
    <n v="20.675000000000001"/>
    <n v="19.372507835960068"/>
    <n v="20.675000000000001"/>
    <n v="20.675000000000001"/>
    <n v="20.675000000000001"/>
    <n v="20.675000000000001"/>
    <n v="19.372507835960068"/>
    <n v="33"/>
    <n v="33"/>
    <n v="33"/>
    <n v="33"/>
    <n v="33"/>
    <n v="33"/>
    <n v="33.008468696480598"/>
    <n v="41.694915250000001"/>
    <n v="41.694915250000001"/>
    <n v="41.694915250000001"/>
    <n v="45.932203389999998"/>
    <n v="41.694915254237202"/>
    <n v="41.8614406780436"/>
    <n v="42.515348800066597"/>
    <n v="24"/>
    <n v="22"/>
    <n v="22"/>
    <n v="22"/>
    <n v="24"/>
    <n v="24"/>
    <n v="22"/>
  </r>
  <r>
    <x v="57"/>
    <n v="6"/>
    <n v="1"/>
    <n v="6"/>
    <n v="1"/>
    <x v="2"/>
    <s v="Line"/>
    <m/>
    <n v="17.132433736867284"/>
    <n v="18.524999999999999"/>
    <m/>
    <m/>
    <n v="18.524999999999999"/>
    <n v="17.132433736867284"/>
    <m/>
    <n v="27.25"/>
    <n v="27.25"/>
    <m/>
    <m/>
    <s v=""/>
    <m/>
    <m/>
    <m/>
    <m/>
    <m/>
    <m/>
    <s v=""/>
    <m/>
    <m/>
    <n v="35"/>
    <n v="35"/>
    <m/>
    <m/>
    <n v="34.431725543478201"/>
    <n v="35"/>
  </r>
  <r>
    <x v="5"/>
    <n v="18"/>
    <n v="2"/>
    <n v="6"/>
    <n v="1"/>
    <x v="2"/>
    <s v="Check"/>
    <n v="16.720833330000001"/>
    <n v="16.234501999103561"/>
    <m/>
    <n v="16.720833330000001"/>
    <n v="16.555"/>
    <m/>
    <n v="16.234501999103561"/>
    <n v="29.26121668"/>
    <m/>
    <m/>
    <n v="25.875"/>
    <n v="29.26121668"/>
    <n v="25.875"/>
    <n v="26.386756628095601"/>
    <n v="42.175405980000001"/>
    <m/>
    <n v="42.175405980000001"/>
    <n v="44.293852399999999"/>
    <m/>
    <n v="40.528874946000002"/>
    <n v="41.191836733985397"/>
    <n v="27"/>
    <n v="27"/>
    <n v="27"/>
    <n v="27"/>
    <n v="27"/>
    <n v="27"/>
    <n v="27"/>
  </r>
  <r>
    <x v="58"/>
    <n v="30"/>
    <n v="3"/>
    <n v="6"/>
    <n v="1"/>
    <x v="2"/>
    <s v="Line"/>
    <n v="15.9"/>
    <n v="16.295651472942001"/>
    <n v="15.9"/>
    <n v="15.9"/>
    <m/>
    <n v="15.899999999999901"/>
    <n v="16.295651472942001"/>
    <n v="22.03483769"/>
    <n v="22"/>
    <n v="22"/>
    <m/>
    <n v="22.03483769"/>
    <n v="22.03483769"/>
    <n v="21.551131401937401"/>
    <n v="44.755682"/>
    <m/>
    <n v="44.755682"/>
    <m/>
    <m/>
    <s v=""/>
    <m/>
    <n v="27.545380430000002"/>
    <n v="28"/>
    <n v="28"/>
    <m/>
    <n v="27.545380430000002"/>
    <n v="27.545380434782601"/>
    <n v="28"/>
  </r>
  <r>
    <x v="2"/>
    <n v="42"/>
    <n v="4"/>
    <n v="6"/>
    <n v="1"/>
    <x v="2"/>
    <s v="Check"/>
    <n v="16.364583329999999"/>
    <n v="16.643042068034202"/>
    <m/>
    <n v="16.364583329999999"/>
    <n v="16.594999999999999"/>
    <m/>
    <n v="16.643042068034202"/>
    <n v="27.659920159999999"/>
    <m/>
    <m/>
    <n v="27.225000000000001"/>
    <n v="27.659920159999999"/>
    <n v="27.225000000000001"/>
    <n v="28.101023202395201"/>
    <n v="43.241483950000003"/>
    <m/>
    <n v="43.241483950000003"/>
    <n v="49.625697389999999"/>
    <m/>
    <n v="45.407513111850001"/>
    <n v="41.493072190815198"/>
    <n v="27"/>
    <n v="27"/>
    <n v="27"/>
    <n v="27"/>
    <n v="27"/>
    <n v="27"/>
    <n v="27"/>
  </r>
  <r>
    <x v="59"/>
    <n v="54"/>
    <n v="5"/>
    <n v="6"/>
    <n v="2"/>
    <x v="2"/>
    <s v="Line"/>
    <n v="15.525"/>
    <n v="14.930685764475596"/>
    <n v="15.525"/>
    <n v="15.525"/>
    <n v="15.525"/>
    <n v="15.524999999999901"/>
    <n v="14.930685764475596"/>
    <n v="25.289984159999999"/>
    <n v="25.25"/>
    <n v="25.25"/>
    <n v="25.25"/>
    <n v="25.289984159999999"/>
    <n v="25.25"/>
    <n v="25.6907899319209"/>
    <n v="40.049155419999998"/>
    <n v="40.869565219999998"/>
    <n v="40.049155419999998"/>
    <n v="43.975155280000003"/>
    <n v="40.049155424181599"/>
    <n v="40.143211252690804"/>
    <n v="39.838024703220697"/>
    <n v="30.496671200000002"/>
    <n v="31"/>
    <n v="31"/>
    <n v="31"/>
    <n v="30.496671200000002"/>
    <n v="30.496671195652102"/>
    <n v="31"/>
  </r>
  <r>
    <x v="5"/>
    <n v="66"/>
    <n v="6"/>
    <n v="6"/>
    <n v="2"/>
    <x v="2"/>
    <s v="Check"/>
    <n v="16.475000000000001"/>
    <n v="16.2006689277625"/>
    <m/>
    <n v="16.475000000000001"/>
    <n v="15.977499999999999"/>
    <m/>
    <n v="16.2006689277625"/>
    <n v="25.054565849999999"/>
    <m/>
    <m/>
    <n v="25.7"/>
    <n v="25.054565849999999"/>
    <n v="25.7"/>
    <n v="25.690696159110999"/>
    <n v="39.900831060000002"/>
    <m/>
    <n v="39.900831060000002"/>
    <n v="45.970878849999998"/>
    <m/>
    <n v="42.063354147749997"/>
    <n v="39.184954317660498"/>
    <n v="36"/>
    <n v="38"/>
    <n v="38"/>
    <n v="38"/>
    <n v="36"/>
    <n v="36"/>
    <n v="38"/>
  </r>
  <r>
    <x v="7"/>
    <n v="78"/>
    <n v="7"/>
    <n v="6"/>
    <n v="2"/>
    <x v="2"/>
    <s v="Check"/>
    <n v="17.018750000000001"/>
    <n v="17.518308608048709"/>
    <m/>
    <n v="17.018750000000001"/>
    <n v="16.377500000000001"/>
    <m/>
    <n v="17.518308608048709"/>
    <n v="27.035382030000001"/>
    <m/>
    <m/>
    <n v="25.5"/>
    <n v="27.035382030000001"/>
    <n v="25.5"/>
    <n v="25.088371585644101"/>
    <n v="39.838624029999998"/>
    <m/>
    <n v="39.838624029999998"/>
    <n v="48.13252121"/>
    <m/>
    <n v="44.04125690715"/>
    <n v="44.0919255443305"/>
    <n v="33"/>
    <n v="33"/>
    <n v="33"/>
    <n v="33"/>
    <n v="33"/>
    <n v="33"/>
    <n v="33"/>
  </r>
  <r>
    <x v="1"/>
    <n v="90"/>
    <n v="8"/>
    <n v="6"/>
    <n v="2"/>
    <x v="2"/>
    <s v="Check"/>
    <n v="17.985416669999999"/>
    <n v="18.92689194656554"/>
    <m/>
    <n v="17.985416669999999"/>
    <n v="16.795000000000002"/>
    <m/>
    <n v="18.92689194656554"/>
    <n v="28.5"/>
    <m/>
    <m/>
    <n v="25.9"/>
    <n v="28.5"/>
    <n v="25.9"/>
    <n v="26.353885481550002"/>
    <n v="44.337085350000002"/>
    <m/>
    <n v="44.337085350000002"/>
    <n v="44.092583789999999"/>
    <m/>
    <n v="40.34471416785"/>
    <n v="39.662839092914098"/>
    <n v="31"/>
    <n v="33"/>
    <n v="33"/>
    <n v="33"/>
    <n v="31"/>
    <n v="31"/>
    <n v="33"/>
  </r>
  <r>
    <x v="60"/>
    <n v="102"/>
    <n v="9"/>
    <n v="6"/>
    <n v="3"/>
    <x v="2"/>
    <s v="Line"/>
    <m/>
    <n v="15.020522610740034"/>
    <n v="14.5"/>
    <m/>
    <m/>
    <n v="14.5"/>
    <n v="15.020522610740034"/>
    <m/>
    <n v="23.75"/>
    <n v="23.75"/>
    <m/>
    <m/>
    <s v=""/>
    <m/>
    <m/>
    <m/>
    <m/>
    <m/>
    <m/>
    <s v=""/>
    <m/>
    <m/>
    <n v="47"/>
    <n v="47"/>
    <m/>
    <m/>
    <n v="46.236888586956503"/>
    <n v="47"/>
  </r>
  <r>
    <x v="5"/>
    <n v="114"/>
    <n v="10"/>
    <n v="6"/>
    <n v="3"/>
    <x v="2"/>
    <s v="Check"/>
    <n v="16.710416670000001"/>
    <n v="15.716532998693159"/>
    <m/>
    <n v="16.710416670000001"/>
    <n v="16.71"/>
    <m/>
    <n v="15.716532998693159"/>
    <n v="27.087704540000001"/>
    <m/>
    <m/>
    <n v="27.8"/>
    <n v="27.087704540000001"/>
    <n v="27.8"/>
    <n v="28.348257064821802"/>
    <n v="40.897322780000003"/>
    <m/>
    <n v="40.897322780000003"/>
    <n v="45.398437029999997"/>
    <m/>
    <n v="41.539569882449996"/>
    <n v="45.6034722142075"/>
    <n v="38"/>
    <n v="38"/>
    <n v="38"/>
    <n v="38"/>
    <n v="38"/>
    <n v="38"/>
    <n v="38"/>
  </r>
  <r>
    <x v="61"/>
    <n v="126"/>
    <n v="11"/>
    <n v="6"/>
    <n v="3"/>
    <x v="2"/>
    <s v="Line"/>
    <m/>
    <n v="17.359966126877747"/>
    <n v="17.2"/>
    <m/>
    <m/>
    <n v="17.2"/>
    <n v="17.359966126877747"/>
    <m/>
    <n v="26.5"/>
    <n v="26.5"/>
    <m/>
    <m/>
    <s v=""/>
    <m/>
    <m/>
    <m/>
    <m/>
    <m/>
    <m/>
    <s v=""/>
    <m/>
    <m/>
    <n v="33"/>
    <n v="33"/>
    <m/>
    <m/>
    <n v="32.464198369565203"/>
    <n v="33"/>
  </r>
  <r>
    <x v="1"/>
    <n v="138"/>
    <n v="12"/>
    <n v="6"/>
    <n v="3"/>
    <x v="2"/>
    <s v="Check"/>
    <n v="18.210416670000001"/>
    <n v="17.360154656629597"/>
    <m/>
    <n v="18.210416670000001"/>
    <n v="16.385000000000002"/>
    <m/>
    <n v="17.360154656629597"/>
    <n v="29.67032858"/>
    <m/>
    <m/>
    <n v="26.324999999999999"/>
    <n v="29.67032858"/>
    <n v="26.324999999999999"/>
    <n v="27.212936308766"/>
    <n v="44.182159429999999"/>
    <m/>
    <n v="44.182159429999999"/>
    <n v="46.091255019999998"/>
    <m/>
    <n v="42.173498343299997"/>
    <n v="47.812636938838502"/>
    <n v="19"/>
    <n v="19"/>
    <n v="19"/>
    <n v="19"/>
    <n v="19"/>
    <n v="19"/>
    <n v="19"/>
  </r>
  <r>
    <x v="1"/>
    <n v="150"/>
    <n v="13"/>
    <n v="6"/>
    <n v="4"/>
    <x v="2"/>
    <s v="Check"/>
    <n v="17.306249999999999"/>
    <n v="16.497552213881892"/>
    <m/>
    <n v="17.306249999999999"/>
    <n v="17.035"/>
    <m/>
    <n v="16.497552213881892"/>
    <n v="29.924320399999999"/>
    <m/>
    <m/>
    <n v="26.475000000000001"/>
    <n v="29.924320399999999"/>
    <n v="26.475000000000001"/>
    <n v="26.379711646444399"/>
    <n v="45.270759409999997"/>
    <m/>
    <n v="45.270759409999997"/>
    <n v="47.301219920000001"/>
    <m/>
    <n v="43.280616226799999"/>
    <n v="42.879347764878297"/>
    <n v="18"/>
    <n v="18"/>
    <n v="18"/>
    <n v="18"/>
    <n v="18"/>
    <n v="18"/>
    <n v="18"/>
  </r>
  <r>
    <x v="62"/>
    <n v="162"/>
    <n v="14"/>
    <n v="6"/>
    <n v="4"/>
    <x v="2"/>
    <s v="Line"/>
    <m/>
    <n v="14.278102843246975"/>
    <n v="16.899999999999999"/>
    <m/>
    <m/>
    <n v="16.899999999999999"/>
    <n v="14.278102843246975"/>
    <m/>
    <n v="25"/>
    <n v="25"/>
    <m/>
    <m/>
    <s v=""/>
    <m/>
    <m/>
    <m/>
    <m/>
    <m/>
    <m/>
    <s v=""/>
    <m/>
    <m/>
    <n v="27"/>
    <n v="27"/>
    <m/>
    <m/>
    <n v="26.561616847825999"/>
    <n v="27"/>
  </r>
  <r>
    <x v="7"/>
    <n v="174"/>
    <n v="15"/>
    <n v="6"/>
    <n v="4"/>
    <x v="2"/>
    <s v="Check"/>
    <n v="16.487500000000001"/>
    <n v="15.668977777259864"/>
    <m/>
    <n v="16.487500000000001"/>
    <n v="17.047499999999999"/>
    <m/>
    <n v="15.668977777259864"/>
    <n v="28.615284379999999"/>
    <m/>
    <m/>
    <n v="25.75"/>
    <n v="28.615284379999999"/>
    <n v="25.75"/>
    <n v="25.914029326890301"/>
    <n v="39.747162590000002"/>
    <m/>
    <n v="39.747162590000002"/>
    <n v="46.35408589"/>
    <m/>
    <n v="42.413988589350005"/>
    <n v="40.449981017536601"/>
    <n v="34"/>
    <n v="34"/>
    <n v="34"/>
    <n v="34"/>
    <n v="34"/>
    <n v="34"/>
    <n v="34"/>
  </r>
  <r>
    <x v="7"/>
    <n v="186"/>
    <n v="16"/>
    <n v="6"/>
    <n v="4"/>
    <x v="2"/>
    <s v="Check"/>
    <n v="16.43333333"/>
    <n v="15.956427588538137"/>
    <m/>
    <n v="16.43333333"/>
    <n v="16.752500000000001"/>
    <m/>
    <n v="15.956427588538137"/>
    <n v="26.75"/>
    <m/>
    <m/>
    <n v="25.675000000000001"/>
    <n v="26.75"/>
    <n v="25.675000000000001"/>
    <n v="26.941463631895399"/>
    <n v="38.5762"/>
    <m/>
    <n v="38.5762"/>
    <n v="45.705406629999999"/>
    <m/>
    <n v="41.820447066450001"/>
    <n v="42.127147794964301"/>
    <n v="32"/>
    <n v="32"/>
    <n v="32"/>
    <n v="32"/>
    <n v="32"/>
    <n v="32"/>
    <n v="32"/>
  </r>
  <r>
    <x v="63"/>
    <n v="198"/>
    <n v="17"/>
    <n v="6"/>
    <n v="5"/>
    <x v="2"/>
    <s v="Line"/>
    <n v="15.85"/>
    <n v="15.783899899106068"/>
    <n v="15.85"/>
    <n v="15.85"/>
    <n v="15.85"/>
    <n v="15.85"/>
    <n v="15.783899899106068"/>
    <n v="24.038004749999999"/>
    <n v="24"/>
    <n v="24"/>
    <n v="24"/>
    <n v="24.038004749999999"/>
    <n v="24"/>
    <n v="23.6784494904173"/>
    <n v="44.609503420000003"/>
    <m/>
    <n v="44.609503420000003"/>
    <n v="45.752071819999998"/>
    <m/>
    <n v="41.8631457153"/>
    <n v="44.612215793518601"/>
    <n v="27.545380430000002"/>
    <n v="28"/>
    <n v="28"/>
    <n v="28"/>
    <n v="27.545380430000002"/>
    <n v="27.545380434782601"/>
    <n v="28"/>
  </r>
  <r>
    <x v="64"/>
    <n v="210"/>
    <n v="18"/>
    <n v="6"/>
    <n v="5"/>
    <x v="2"/>
    <s v="Line"/>
    <n v="14.85"/>
    <n v="14.178913074584342"/>
    <n v="14.85"/>
    <n v="14.85"/>
    <n v="14.85"/>
    <n v="14.85"/>
    <n v="14.178913074584342"/>
    <n v="30.798693589999999"/>
    <n v="30.75"/>
    <n v="30.75"/>
    <n v="30.75"/>
    <n v="30.798693589999999"/>
    <n v="30.75"/>
    <n v="30.9232067286339"/>
    <n v="37.178423430000002"/>
    <n v="37.940026080000003"/>
    <n v="37.178423430000002"/>
    <n v="41.199478489999997"/>
    <n v="37.178423431169698"/>
    <n v="37.43797312475985"/>
    <n v="31.988578190010902"/>
    <n v="34.431725540000002"/>
    <n v="35"/>
    <n v="35"/>
    <n v="35"/>
    <n v="34.431725540000002"/>
    <n v="34.431725543478201"/>
    <n v="35"/>
  </r>
  <r>
    <x v="2"/>
    <n v="222"/>
    <n v="19"/>
    <n v="6"/>
    <n v="5"/>
    <x v="2"/>
    <s v="Check"/>
    <n v="17.289583329999999"/>
    <n v="16.042789454055296"/>
    <m/>
    <n v="17.289583329999999"/>
    <n v="17.237500000000001"/>
    <m/>
    <n v="16.042789454055296"/>
    <n v="29.424594880000001"/>
    <m/>
    <m/>
    <n v="26.25"/>
    <n v="29.424594880000001"/>
    <n v="26.25"/>
    <n v="25.550760609784199"/>
    <n v="41.328366529999997"/>
    <m/>
    <n v="41.328366529999997"/>
    <n v="43.080967510000001"/>
    <m/>
    <n v="39.419085271650005"/>
    <n v="34.992553901538599"/>
    <n v="30"/>
    <n v="30"/>
    <n v="30"/>
    <n v="30"/>
    <n v="30"/>
    <n v="30"/>
    <n v="30"/>
  </r>
  <r>
    <x v="7"/>
    <n v="234"/>
    <n v="20"/>
    <n v="6"/>
    <n v="5"/>
    <x v="2"/>
    <s v="Check"/>
    <n v="17.729166670000001"/>
    <n v="17.60375814323297"/>
    <m/>
    <n v="17.729166670000001"/>
    <n v="16.737500000000001"/>
    <m/>
    <n v="17.60375814323297"/>
    <n v="29.086995250000001"/>
    <m/>
    <m/>
    <n v="26.9"/>
    <n v="29.086995250000001"/>
    <n v="26.9"/>
    <n v="26.903675018638701"/>
    <n v="38.832095469999999"/>
    <m/>
    <n v="38.832095469999999"/>
    <n v="46.122039659999999"/>
    <m/>
    <n v="42.2016662889"/>
    <n v="40.381276538214102"/>
    <n v="37"/>
    <n v="37"/>
    <n v="37"/>
    <n v="37"/>
    <n v="37"/>
    <n v="37"/>
    <n v="37"/>
  </r>
  <r>
    <x v="65"/>
    <n v="233"/>
    <n v="20"/>
    <n v="5"/>
    <n v="5"/>
    <x v="2"/>
    <s v="Line"/>
    <n v="14.574999999999999"/>
    <n v="14.320497510011995"/>
    <n v="14.574999999999999"/>
    <n v="14.574999999999999"/>
    <n v="14.574999999999999"/>
    <n v="14.574999999999999"/>
    <n v="14.320497510011995"/>
    <n v="23.036421220000001"/>
    <n v="23"/>
    <n v="23"/>
    <n v="23"/>
    <n v="23.036421220000001"/>
    <n v="23"/>
    <n v="22.348823347776801"/>
    <n v="42.826401820000001"/>
    <n v="43.703703699999998"/>
    <n v="42.826401820000001"/>
    <n v="47.407407409999998"/>
    <n v="42.8264018208152"/>
    <n v="43.102089800482602"/>
    <n v="40.580114997056697"/>
    <n v="27.545380430000002"/>
    <n v="28"/>
    <n v="28"/>
    <n v="28"/>
    <n v="27.545380430000002"/>
    <n v="27.545380434782601"/>
    <n v="28"/>
  </r>
  <r>
    <x v="66"/>
    <n v="221"/>
    <n v="19"/>
    <n v="5"/>
    <n v="5"/>
    <x v="2"/>
    <s v="Line"/>
    <n v="16.49583333"/>
    <n v="16.17410970992605"/>
    <m/>
    <n v="16.49583333"/>
    <n v="16.577500000000001"/>
    <m/>
    <n v="16.17410970992605"/>
    <n v="22.509358349999999"/>
    <m/>
    <m/>
    <n v="28.75"/>
    <n v="22.509358349999999"/>
    <n v="28.75"/>
    <n v="27.972287119994601"/>
    <n v="37.365604820000001"/>
    <n v="38.131041889999999"/>
    <n v="37.365604820000001"/>
    <n v="40.816326529999998"/>
    <n v="37.365604821907603"/>
    <n v="37.3562717984288"/>
    <n v="38.202586275418298"/>
    <n v="40.334307070000001"/>
    <n v="41"/>
    <n v="41"/>
    <n v="41"/>
    <n v="40.334307070000001"/>
    <n v="40.334307065217303"/>
    <n v="41"/>
  </r>
  <r>
    <x v="7"/>
    <n v="209"/>
    <n v="18"/>
    <n v="5"/>
    <n v="5"/>
    <x v="2"/>
    <s v="Check"/>
    <n v="16.529166669999999"/>
    <n v="16.309615265127398"/>
    <m/>
    <n v="16.529166669999999"/>
    <n v="15.952500000000001"/>
    <m/>
    <n v="16.309615265127398"/>
    <n v="27.889251779999999"/>
    <m/>
    <m/>
    <n v="28.4"/>
    <n v="27.889251779999999"/>
    <n v="28.4"/>
    <n v="27.619381265424899"/>
    <n v="37.867567379999997"/>
    <m/>
    <n v="37.867567379999997"/>
    <n v="48.512008889999997"/>
    <m/>
    <n v="44.388488134349998"/>
    <n v="38.057006729137903"/>
    <n v="34"/>
    <n v="34"/>
    <n v="34"/>
    <n v="34"/>
    <n v="34"/>
    <n v="34"/>
    <n v="34"/>
  </r>
  <r>
    <x v="1"/>
    <n v="197"/>
    <n v="17"/>
    <n v="5"/>
    <n v="5"/>
    <x v="2"/>
    <s v="Check"/>
    <n v="17.55833333"/>
    <n v="18.179897340714614"/>
    <m/>
    <n v="17.55833333"/>
    <n v="15.577500000000001"/>
    <m/>
    <n v="18.179897340714614"/>
    <n v="27.99249472"/>
    <m/>
    <m/>
    <n v="28.725000000000001"/>
    <n v="27.99249472"/>
    <n v="28.725000000000001"/>
    <n v="29.4658923429784"/>
    <n v="42.181996069999997"/>
    <m/>
    <n v="42.181996069999997"/>
    <n v="48.851301720000002"/>
    <m/>
    <n v="44.6989410738"/>
    <n v="43.654705699460997"/>
    <n v="28"/>
    <n v="28"/>
    <n v="28"/>
    <n v="28"/>
    <n v="28"/>
    <n v="28"/>
    <n v="28"/>
  </r>
  <r>
    <x v="67"/>
    <n v="185"/>
    <n v="16"/>
    <n v="5"/>
    <n v="4"/>
    <x v="2"/>
    <s v="Line"/>
    <n v="14"/>
    <n v="12.332657259653979"/>
    <n v="14"/>
    <n v="14"/>
    <n v="14"/>
    <n v="14"/>
    <n v="12.332657259653979"/>
    <n v="23.78760887"/>
    <n v="23.75"/>
    <n v="23.75"/>
    <n v="23.75"/>
    <n v="23.78760887"/>
    <n v="23.75"/>
    <n v="23.4399295463936"/>
    <n v="41.306303800000002"/>
    <n v="42.152466369999999"/>
    <n v="41.306303800000002"/>
    <n v="45.889387139999997"/>
    <n v="41.306303800725402"/>
    <n v="41.647546516912698"/>
    <n v="42.4155853221962"/>
    <n v="29.512907609999999"/>
    <n v="30"/>
    <n v="30"/>
    <n v="30"/>
    <n v="29.512907609999999"/>
    <n v="29.512907608695599"/>
    <n v="30"/>
  </r>
  <r>
    <x v="68"/>
    <n v="173"/>
    <n v="15"/>
    <n v="5"/>
    <n v="4"/>
    <x v="2"/>
    <s v="Line"/>
    <n v="17.475000000000001"/>
    <n v="15.925594716633457"/>
    <n v="17.475000000000001"/>
    <n v="17.475000000000001"/>
    <n v="17.475000000000001"/>
    <n v="17.475000000000001"/>
    <n v="15.925594716633457"/>
    <n v="27.793942990000001"/>
    <n v="27.75"/>
    <n v="27.75"/>
    <n v="27.75"/>
    <n v="27.793942990000001"/>
    <n v="27.75"/>
    <n v="26.939096022599401"/>
    <n v="38.885958070000001"/>
    <n v="39.682539679999998"/>
    <n v="38.885958070000001"/>
    <n v="41.887125220000001"/>
    <n v="38.885958069747403"/>
    <n v="38.606338823023705"/>
    <n v="33.787635677045301"/>
    <n v="38.366779889999997"/>
    <n v="39"/>
    <n v="39"/>
    <n v="39"/>
    <n v="38.366779889999997"/>
    <n v="38.366779891304297"/>
    <n v="39"/>
  </r>
  <r>
    <x v="5"/>
    <n v="161"/>
    <n v="14"/>
    <n v="5"/>
    <n v="4"/>
    <x v="2"/>
    <s v="Check"/>
    <n v="17.056249999999999"/>
    <n v="17.138732855878789"/>
    <m/>
    <n v="17.056249999999999"/>
    <n v="16.64"/>
    <m/>
    <n v="17.138732855878789"/>
    <n v="28.653652019999999"/>
    <m/>
    <m/>
    <n v="25.8"/>
    <n v="28.653652019999999"/>
    <n v="25.8"/>
    <n v="25.764364991748899"/>
    <n v="42.550725759999999"/>
    <m/>
    <n v="42.550725759999999"/>
    <n v="46.478612750000003"/>
    <m/>
    <n v="42.527930666250008"/>
    <n v="48.047581290628003"/>
    <n v="27"/>
    <n v="27"/>
    <n v="27"/>
    <n v="27"/>
    <n v="27"/>
    <n v="27"/>
    <n v="27"/>
  </r>
  <r>
    <x v="5"/>
    <n v="149"/>
    <n v="13"/>
    <n v="5"/>
    <n v="4"/>
    <x v="2"/>
    <s v="Check"/>
    <n v="17.104166670000001"/>
    <n v="18.058743718917007"/>
    <m/>
    <n v="17.104166670000001"/>
    <n v="16.274999999999999"/>
    <m/>
    <n v="18.058743718917007"/>
    <n v="29.770833329999999"/>
    <m/>
    <m/>
    <n v="26.65"/>
    <n v="29.770833329999999"/>
    <n v="26.65"/>
    <n v="25.091263074770801"/>
    <n v="43"/>
    <m/>
    <n v="43"/>
    <n v="45.913526060000002"/>
    <n v="43"/>
    <n v="42.505438172449999"/>
    <n v="42.836804720500801"/>
    <n v="26"/>
    <n v="26"/>
    <n v="26"/>
    <n v="26"/>
    <n v="26"/>
    <n v="26"/>
    <n v="26"/>
  </r>
  <r>
    <x v="5"/>
    <n v="137"/>
    <n v="12"/>
    <n v="5"/>
    <n v="3"/>
    <x v="2"/>
    <s v="Check"/>
    <n v="17.102083329999999"/>
    <n v="18.083137449926653"/>
    <m/>
    <n v="17.102083329999999"/>
    <n v="15.682499999999999"/>
    <m/>
    <n v="18.083137449926653"/>
    <n v="29.272037480000002"/>
    <m/>
    <m/>
    <n v="28.824999999999999"/>
    <n v="29.272037480000002"/>
    <n v="28.824999999999999"/>
    <n v="28.697200943142999"/>
    <n v="44"/>
    <m/>
    <n v="44"/>
    <n v="46.970370449999997"/>
    <n v="44"/>
    <n v="43.488944480874999"/>
    <n v="40.036338102438101"/>
    <n v="21"/>
    <n v="17"/>
    <n v="17"/>
    <n v="17"/>
    <n v="21"/>
    <n v="21"/>
    <n v="17"/>
  </r>
  <r>
    <x v="69"/>
    <n v="125"/>
    <n v="11"/>
    <n v="5"/>
    <n v="3"/>
    <x v="2"/>
    <s v="Line"/>
    <n v="15.7"/>
    <n v="14.998824753409833"/>
    <n v="15.7"/>
    <n v="15.7"/>
    <n v="15.7"/>
    <n v="15.7"/>
    <n v="14.998824753409833"/>
    <n v="23.78760887"/>
    <n v="23.75"/>
    <n v="23.75"/>
    <n v="23.75"/>
    <n v="23.78760887"/>
    <n v="23.75"/>
    <n v="23.414581029608801"/>
    <n v="41.54216813"/>
    <n v="42.393162390000001"/>
    <n v="41.54216813"/>
    <n v="46.666666669999998"/>
    <n v="41.542168128665601"/>
    <n v="42.121084065857801"/>
    <n v="45.760646260917603"/>
    <n v="22.626562499999999"/>
    <n v="23"/>
    <n v="23"/>
    <n v="23"/>
    <n v="22.626562499999999"/>
    <n v="22.626562499999999"/>
    <n v="23"/>
  </r>
  <r>
    <x v="1"/>
    <n v="113"/>
    <n v="10"/>
    <n v="5"/>
    <n v="3"/>
    <x v="2"/>
    <s v="Check"/>
    <n v="17.662500000000001"/>
    <n v="16.865890920661496"/>
    <m/>
    <n v="17.662500000000001"/>
    <n v="16.739999999999998"/>
    <m/>
    <n v="16.865890920661496"/>
    <n v="28.81786091"/>
    <m/>
    <m/>
    <n v="29.425000000000001"/>
    <n v="28.81786091"/>
    <n v="29.425000000000001"/>
    <n v="29.359880950175899"/>
    <n v="44.165592599999997"/>
    <m/>
    <n v="44.165592599999997"/>
    <n v="47.603933140000002"/>
    <m/>
    <n v="43.557598823100001"/>
    <n v="43.501610671559597"/>
    <n v="24"/>
    <n v="24"/>
    <n v="24"/>
    <n v="24"/>
    <n v="24"/>
    <n v="24"/>
    <n v="24"/>
  </r>
  <r>
    <x v="70"/>
    <n v="101"/>
    <n v="9"/>
    <n v="5"/>
    <n v="3"/>
    <x v="2"/>
    <s v="Line"/>
    <n v="16.7"/>
    <n v="17.115873115443797"/>
    <n v="16.7"/>
    <n v="16.7"/>
    <n v="16.7"/>
    <n v="16.7"/>
    <n v="17.115873115443797"/>
    <n v="28.044338880000002"/>
    <n v="28"/>
    <n v="28"/>
    <n v="28"/>
    <n v="28.044338880000002"/>
    <n v="28"/>
    <n v="26.8874666393436"/>
    <n v="44.163794680000002"/>
    <n v="45.068493150000002"/>
    <n v="44.163794680000002"/>
    <n v="48.493150679999999"/>
    <n v="44.163794680090703"/>
    <n v="44.26751377614535"/>
    <n v="41.487424212773497"/>
    <n v="37.383016300000001"/>
    <n v="38"/>
    <n v="38"/>
    <n v="38"/>
    <n v="37.383016300000001"/>
    <n v="37.383016304347798"/>
    <n v="38"/>
  </r>
  <r>
    <x v="7"/>
    <n v="89"/>
    <n v="8"/>
    <n v="5"/>
    <n v="2"/>
    <x v="2"/>
    <s v="Check"/>
    <n v="17.029166669999999"/>
    <n v="17.167753007757117"/>
    <m/>
    <n v="17.029166669999999"/>
    <n v="15.994999999999999"/>
    <m/>
    <n v="17.167753007757117"/>
    <n v="27.577081679999999"/>
    <m/>
    <m/>
    <n v="26.5"/>
    <n v="27.577081679999999"/>
    <n v="26.5"/>
    <n v="26.477611680509298"/>
    <n v="39.306533209999998"/>
    <m/>
    <n v="39.306533209999998"/>
    <n v="44.580852960000001"/>
    <m/>
    <n v="40.791480458400002"/>
    <n v="40.762076902531199"/>
    <n v="26"/>
    <n v="27"/>
    <n v="27"/>
    <n v="27"/>
    <n v="26"/>
    <n v="26"/>
    <n v="27"/>
  </r>
  <r>
    <x v="1"/>
    <n v="77"/>
    <n v="7"/>
    <n v="5"/>
    <n v="2"/>
    <x v="2"/>
    <s v="Check"/>
    <n v="17.512499999999999"/>
    <n v="17.038464387329494"/>
    <m/>
    <n v="17.512499999999999"/>
    <n v="16.6175"/>
    <m/>
    <n v="17.038464387329494"/>
    <n v="26.655384009999999"/>
    <m/>
    <m/>
    <n v="25.925000000000001"/>
    <n v="26.655384009999999"/>
    <n v="25.925000000000001"/>
    <n v="25.803699894161301"/>
    <n v="42.956982279999998"/>
    <m/>
    <n v="42.956982279999998"/>
    <n v="49.783941919999997"/>
    <m/>
    <n v="45.552306856800001"/>
    <n v="49.347854813144899"/>
    <n v="31"/>
    <n v="31"/>
    <n v="31"/>
    <n v="31"/>
    <n v="31"/>
    <n v="31"/>
    <n v="31"/>
  </r>
  <r>
    <x v="71"/>
    <n v="65"/>
    <n v="6"/>
    <n v="5"/>
    <n v="2"/>
    <x v="2"/>
    <s v="Line"/>
    <m/>
    <m/>
    <m/>
    <m/>
    <m/>
    <m/>
    <m/>
    <m/>
    <n v="27.75"/>
    <n v="27.75"/>
    <m/>
    <m/>
    <s v=""/>
    <m/>
    <m/>
    <m/>
    <m/>
    <m/>
    <m/>
    <s v=""/>
    <m/>
    <m/>
    <n v="33"/>
    <n v="33"/>
    <m/>
    <m/>
    <n v="32.464198369565203"/>
    <n v="33"/>
  </r>
  <r>
    <x v="2"/>
    <n v="53"/>
    <n v="5"/>
    <n v="5"/>
    <n v="2"/>
    <x v="2"/>
    <s v="Check"/>
    <n v="17.087499999999999"/>
    <n v="16.305551103569442"/>
    <m/>
    <n v="17.087499999999999"/>
    <n v="16.03"/>
    <m/>
    <n v="16.305551103569442"/>
    <n v="27.517715760000002"/>
    <m/>
    <m/>
    <n v="26.4"/>
    <n v="27.517715760000002"/>
    <n v="26.4"/>
    <n v="25.642733932100999"/>
    <n v="41.720141439999999"/>
    <m/>
    <n v="41.720141439999999"/>
    <n v="42.955506589999999"/>
    <m/>
    <n v="39.304288529849998"/>
    <n v="38.824060417834303"/>
    <n v="32"/>
    <n v="32"/>
    <n v="32"/>
    <n v="32"/>
    <n v="32"/>
    <n v="32"/>
    <n v="32"/>
  </r>
  <r>
    <x v="72"/>
    <n v="41"/>
    <n v="4"/>
    <n v="5"/>
    <n v="1"/>
    <x v="2"/>
    <s v="Line"/>
    <n v="19.225000000000001"/>
    <n v="19.67579420933831"/>
    <n v="19.225000000000001"/>
    <n v="19.225000000000001"/>
    <n v="19.225000000000001"/>
    <n v="19.225000000000001"/>
    <n v="19.67579420933831"/>
    <n v="27.543547109999999"/>
    <n v="27.5"/>
    <n v="27.5"/>
    <n v="27.5"/>
    <n v="27.543547109999999"/>
    <n v="27.5"/>
    <n v="27.112101027297399"/>
    <n v="41.759929489999998"/>
    <n v="42.61538462"/>
    <n v="41.759929489999998"/>
    <n v="46.46153846"/>
    <n v="41.759929493856099"/>
    <n v="42.136118592378054"/>
    <n v="42.542702977698099"/>
    <n v="26.56161685"/>
    <n v="27"/>
    <n v="27"/>
    <n v="27"/>
    <n v="26.56161685"/>
    <n v="26.561616847825999"/>
    <n v="27"/>
  </r>
  <r>
    <x v="2"/>
    <n v="29"/>
    <n v="3"/>
    <n v="5"/>
    <n v="1"/>
    <x v="2"/>
    <s v="Check"/>
    <n v="16.87083333"/>
    <n v="16.75513555077972"/>
    <m/>
    <n v="16.87083333"/>
    <n v="16.12"/>
    <m/>
    <n v="16.75513555077972"/>
    <n v="27.486589469999998"/>
    <m/>
    <m/>
    <n v="27.475000000000001"/>
    <n v="27.486589469999998"/>
    <n v="27.475000000000001"/>
    <n v="25.9601322424645"/>
    <n v="43.221763160000002"/>
    <m/>
    <n v="43.221763160000002"/>
    <n v="46.978357469999999"/>
    <m/>
    <n v="42.985197085050004"/>
    <n v="41.029976686107602"/>
    <n v="30"/>
    <n v="30"/>
    <n v="30"/>
    <n v="30"/>
    <n v="30"/>
    <n v="30"/>
    <n v="30"/>
  </r>
  <r>
    <x v="73"/>
    <n v="17"/>
    <n v="2"/>
    <n v="5"/>
    <n v="1"/>
    <x v="2"/>
    <s v="Line"/>
    <n v="17.350000000000001"/>
    <n v="18.016234846791029"/>
    <n v="17.350000000000001"/>
    <n v="17.350000000000001"/>
    <n v="17.350000000000001"/>
    <n v="17.350000000000001"/>
    <n v="18.016234846791029"/>
    <n v="28.795526519999999"/>
    <n v="28.75"/>
    <n v="28.75"/>
    <n v="28.75"/>
    <n v="28.795526519999999"/>
    <n v="28.75"/>
    <n v="29.257753832368401"/>
    <n v="35.997286899999999"/>
    <n v="36.734693880000002"/>
    <n v="35.997286899999999"/>
    <n v="41.83673469"/>
    <n v="35.997286898851897"/>
    <n v="37.138949570100948"/>
    <n v="37.876731039790599"/>
    <n v="26.56161685"/>
    <n v="27"/>
    <n v="27"/>
    <n v="27"/>
    <n v="26.56161685"/>
    <n v="26.561616847825999"/>
    <n v="27"/>
  </r>
  <r>
    <x v="7"/>
    <n v="5"/>
    <n v="1"/>
    <n v="5"/>
    <n v="1"/>
    <x v="2"/>
    <s v="Check"/>
    <n v="17.079166669999999"/>
    <n v="16.732862469540741"/>
    <m/>
    <n v="17.079166669999999"/>
    <n v="16.36"/>
    <m/>
    <n v="16.732862469540741"/>
    <n v="28.772598309999999"/>
    <m/>
    <m/>
    <n v="26.875"/>
    <n v="28.772598309999999"/>
    <n v="26.875"/>
    <n v="26.116854508907299"/>
    <n v="43.125307999999997"/>
    <m/>
    <n v="43.125307999999997"/>
    <n v="48.990606300000003"/>
    <m/>
    <n v="44.826404764500005"/>
    <n v="45.220764781817003"/>
    <n v="26"/>
    <n v="24"/>
    <n v="24"/>
    <n v="24"/>
    <n v="26"/>
    <n v="26"/>
    <n v="24"/>
  </r>
  <r>
    <x v="1"/>
    <n v="4"/>
    <n v="1"/>
    <n v="4"/>
    <n v="1"/>
    <x v="2"/>
    <s v="Check"/>
    <n v="17.587499999999999"/>
    <n v="16.339786514321901"/>
    <m/>
    <n v="17.587499999999999"/>
    <n v="16.094999999999999"/>
    <m/>
    <n v="16.339786514321901"/>
    <n v="28.692465030000001"/>
    <m/>
    <m/>
    <n v="27.125"/>
    <n v="28.692465030000001"/>
    <n v="27.125"/>
    <n v="27.6054342561639"/>
    <n v="44.67291891"/>
    <m/>
    <n v="44.67291891"/>
    <n v="47.016001330000002"/>
    <m/>
    <n v="43.019641216950006"/>
    <n v="43.806866118337503"/>
    <n v="28"/>
    <n v="28"/>
    <n v="28"/>
    <n v="28"/>
    <n v="28"/>
    <n v="28"/>
    <n v="28"/>
  </r>
  <r>
    <x v="7"/>
    <n v="16"/>
    <n v="2"/>
    <n v="4"/>
    <n v="1"/>
    <x v="2"/>
    <s v="Check"/>
    <n v="16.345833330000001"/>
    <n v="14.855000884731183"/>
    <m/>
    <n v="16.345833330000001"/>
    <n v="15.9975"/>
    <m/>
    <n v="14.855000884731183"/>
    <n v="25.901887039999998"/>
    <m/>
    <m/>
    <n v="25.65"/>
    <n v="25.901887039999998"/>
    <n v="25.65"/>
    <n v="26.3390211717652"/>
    <n v="38.841616530000003"/>
    <m/>
    <n v="38.841616530000003"/>
    <n v="46.287708350000003"/>
    <m/>
    <n v="42.353253140250004"/>
    <n v="38.533056466213701"/>
    <n v="37"/>
    <n v="38"/>
    <n v="38"/>
    <n v="38"/>
    <n v="37"/>
    <n v="37"/>
    <n v="38"/>
  </r>
  <r>
    <x v="74"/>
    <n v="28"/>
    <n v="3"/>
    <n v="4"/>
    <n v="1"/>
    <x v="2"/>
    <s v="Line"/>
    <n v="16.318750000000001"/>
    <n v="15.315793266542103"/>
    <m/>
    <n v="16.318750000000001"/>
    <n v="16.190000000000001"/>
    <m/>
    <n v="15.315793266542103"/>
    <n v="31.724189760000002"/>
    <m/>
    <m/>
    <n v="26.125"/>
    <n v="31.724189760000002"/>
    <n v="26.125"/>
    <n v="26.228445689009199"/>
    <n v="43.26049124"/>
    <n v="44.146685470000001"/>
    <n v="43.26049124"/>
    <n v="47.672778559999998"/>
    <n v="43.260491237086001"/>
    <n v="43.440541809742996"/>
    <n v="43.068130041415998"/>
    <n v="29.512907609999999"/>
    <n v="30"/>
    <n v="30"/>
    <n v="30"/>
    <n v="29.512907609999999"/>
    <n v="29.512907608695599"/>
    <n v="30"/>
  </r>
  <r>
    <x v="5"/>
    <n v="40"/>
    <n v="4"/>
    <n v="4"/>
    <n v="1"/>
    <x v="2"/>
    <s v="Check"/>
    <n v="16.414583329999999"/>
    <n v="16.357297478713697"/>
    <m/>
    <n v="16.414583329999999"/>
    <n v="16.085000000000001"/>
    <m/>
    <n v="16.357297478713697"/>
    <n v="27.402926229999998"/>
    <m/>
    <m/>
    <n v="26.95"/>
    <n v="27.402926229999998"/>
    <n v="26.95"/>
    <n v="27.0016685609551"/>
    <n v="43.296566159999998"/>
    <m/>
    <n v="43.296566159999998"/>
    <n v="47.229886899999997"/>
    <m/>
    <n v="43.215346513500002"/>
    <n v="42.282526559809199"/>
    <n v="31"/>
    <n v="31"/>
    <n v="31"/>
    <n v="31"/>
    <n v="31"/>
    <n v="31"/>
    <n v="31"/>
  </r>
  <r>
    <x v="2"/>
    <n v="52"/>
    <n v="5"/>
    <n v="4"/>
    <n v="2"/>
    <x v="2"/>
    <s v="Check"/>
    <n v="16.958333329999999"/>
    <n v="16.867444454560161"/>
    <m/>
    <n v="16.958333329999999"/>
    <n v="15.547499999999999"/>
    <m/>
    <n v="16.867444454560161"/>
    <n v="26.631795990000001"/>
    <m/>
    <m/>
    <n v="25.375"/>
    <n v="26.631795990000001"/>
    <n v="25.375"/>
    <n v="25.486603899952598"/>
    <n v="41.675118789999999"/>
    <m/>
    <n v="41.675118789999999"/>
    <n v="41.82377194"/>
    <m/>
    <n v="38.268751325099998"/>
    <n v="38.738700989174703"/>
    <n v="26"/>
    <n v="26"/>
    <n v="26"/>
    <n v="26"/>
    <n v="26"/>
    <n v="26"/>
    <n v="26"/>
  </r>
  <r>
    <x v="75"/>
    <n v="64"/>
    <n v="6"/>
    <n v="4"/>
    <n v="2"/>
    <x v="2"/>
    <s v="Line"/>
    <n v="15.525"/>
    <n v="15.220545914768737"/>
    <n v="15.525"/>
    <n v="15.525"/>
    <n v="15.525"/>
    <n v="15.525"/>
    <n v="15.220545914768737"/>
    <n v="23.2868171"/>
    <n v="23.25"/>
    <n v="23.25"/>
    <n v="23.25"/>
    <n v="23.2868171"/>
    <n v="23.25"/>
    <n v="22.820231322443401"/>
    <n v="39.984621609999998"/>
    <n v="40.803709429999998"/>
    <n v="39.984621609999998"/>
    <n v="44.667697060000002"/>
    <n v="39.984621614592797"/>
    <n v="40.427782212246399"/>
    <n v="42.740455270760897"/>
    <n v="46.23688859"/>
    <n v="47"/>
    <n v="47"/>
    <n v="47"/>
    <n v="46.23688859"/>
    <n v="46.236888586956503"/>
    <n v="47"/>
  </r>
  <r>
    <x v="5"/>
    <n v="76"/>
    <n v="7"/>
    <n v="4"/>
    <n v="2"/>
    <x v="2"/>
    <s v="Check"/>
    <n v="16.987500000000001"/>
    <n v="15.532929972045492"/>
    <m/>
    <n v="16.987500000000001"/>
    <n v="16.4575"/>
    <m/>
    <n v="15.532929972045492"/>
    <n v="26.461896280000001"/>
    <m/>
    <m/>
    <n v="25.274999999999999"/>
    <n v="26.461896280000001"/>
    <n v="25.274999999999999"/>
    <n v="24.594532874324699"/>
    <n v="42.336137059999999"/>
    <m/>
    <n v="42.336137059999999"/>
    <n v="49.354218340000003"/>
    <m/>
    <n v="45.159109781100007"/>
    <n v="40.545478293032097"/>
    <n v="35"/>
    <n v="35"/>
    <n v="35"/>
    <n v="35"/>
    <n v="35"/>
    <n v="35"/>
    <n v="35"/>
  </r>
  <r>
    <x v="76"/>
    <n v="88"/>
    <n v="8"/>
    <n v="4"/>
    <n v="2"/>
    <x v="2"/>
    <s v="Line"/>
    <n v="18.875"/>
    <n v="18.570071880545623"/>
    <n v="18.875"/>
    <n v="18.875"/>
    <n v="18.875"/>
    <n v="18.875"/>
    <n v="18.570071880545623"/>
    <n v="30.29790182"/>
    <n v="30.25"/>
    <n v="30.25"/>
    <n v="30.25"/>
    <n v="30.29790182"/>
    <n v="30.25"/>
    <n v="30.5704072980745"/>
    <n v="41.260048140000002"/>
    <n v="42.10526316"/>
    <n v="41.260048140000002"/>
    <n v="44.790547799999999"/>
    <n v="41.260048141374099"/>
    <n v="41.121699689187054"/>
    <n v="44.088624748822298"/>
    <n v="30.496671200000002"/>
    <n v="31"/>
    <n v="31"/>
    <n v="31"/>
    <n v="30.496671200000002"/>
    <n v="30.496671195652102"/>
    <n v="31"/>
  </r>
  <r>
    <x v="7"/>
    <n v="100"/>
    <n v="9"/>
    <n v="4"/>
    <n v="3"/>
    <x v="2"/>
    <s v="Check"/>
    <n v="17.293749999999999"/>
    <n v="18.378842389745017"/>
    <m/>
    <n v="17.293749999999999"/>
    <n v="15.975"/>
    <m/>
    <n v="18.378842389745017"/>
    <n v="27.77707904"/>
    <m/>
    <m/>
    <n v="27.074999999999999"/>
    <n v="27.77707904"/>
    <n v="27.074999999999999"/>
    <n v="27.149637237761901"/>
    <n v="37.873239519999998"/>
    <m/>
    <n v="37.873239519999998"/>
    <n v="43.743718960000002"/>
    <m/>
    <n v="40.025502848400002"/>
    <n v="32.931597051296002"/>
    <n v="36"/>
    <n v="36"/>
    <n v="36"/>
    <n v="36"/>
    <n v="36"/>
    <n v="36"/>
    <n v="36"/>
  </r>
  <r>
    <x v="77"/>
    <n v="112"/>
    <n v="10"/>
    <n v="4"/>
    <n v="3"/>
    <x v="2"/>
    <s v="Line"/>
    <m/>
    <n v="13.272121241482925"/>
    <n v="14.875"/>
    <m/>
    <m/>
    <n v="14.875"/>
    <n v="13.272121241482925"/>
    <m/>
    <n v="26.75"/>
    <n v="26.75"/>
    <m/>
    <m/>
    <s v=""/>
    <m/>
    <m/>
    <m/>
    <m/>
    <m/>
    <m/>
    <s v=""/>
    <m/>
    <m/>
    <n v="27"/>
    <n v="27"/>
    <m/>
    <m/>
    <n v="26.561616847825999"/>
    <n v="27"/>
  </r>
  <r>
    <x v="2"/>
    <n v="124"/>
    <n v="11"/>
    <n v="4"/>
    <n v="3"/>
    <x v="2"/>
    <s v="Check"/>
    <n v="17.116666670000001"/>
    <n v="15.66849537398511"/>
    <m/>
    <n v="17.116666670000001"/>
    <n v="15.7225"/>
    <m/>
    <n v="15.66849537398511"/>
    <n v="29.048083269999999"/>
    <m/>
    <m/>
    <n v="26.6"/>
    <n v="29.048083269999999"/>
    <n v="26.6"/>
    <n v="25.367473973327499"/>
    <n v="41.894723480000003"/>
    <m/>
    <n v="41.894723480000003"/>
    <n v="43.553437260000003"/>
    <m/>
    <n v="39.851395092900006"/>
    <n v="40.495063370707101"/>
    <n v="26"/>
    <n v="26"/>
    <n v="26"/>
    <n v="26"/>
    <n v="26"/>
    <n v="26"/>
    <n v="26"/>
  </r>
  <r>
    <x v="78"/>
    <n v="148"/>
    <n v="13"/>
    <n v="4"/>
    <n v="4"/>
    <x v="2"/>
    <s v="Line"/>
    <n v="14.324999999999999"/>
    <n v="13.650965489159075"/>
    <n v="14.324999999999999"/>
    <n v="14.324999999999999"/>
    <n v="14.324999999999999"/>
    <n v="14.324999999999999"/>
    <n v="13.650965489159075"/>
    <n v="22.03483769"/>
    <n v="22"/>
    <n v="22"/>
    <n v="22"/>
    <n v="22.03483769"/>
    <n v="22"/>
    <n v="21.116406948939201"/>
    <n v="38.369742729999999"/>
    <n v="39.155749640000003"/>
    <n v="38.369742729999999"/>
    <n v="42.794759829999997"/>
    <n v="38.3697427311795"/>
    <n v="38.763473987814749"/>
    <n v="39.108632494266303"/>
    <n v="34.431725540000002"/>
    <n v="35"/>
    <n v="35"/>
    <n v="35"/>
    <n v="34.431725540000002"/>
    <n v="34.431725543478201"/>
    <n v="35"/>
  </r>
  <r>
    <x v="79"/>
    <n v="160"/>
    <n v="14"/>
    <n v="4"/>
    <n v="4"/>
    <x v="2"/>
    <s v="Line"/>
    <n v="17.337499999999999"/>
    <n v="16.026137220283321"/>
    <m/>
    <n v="17.337499999999999"/>
    <n v="16.28"/>
    <m/>
    <n v="16.026137220283321"/>
    <n v="29.428180260000001"/>
    <m/>
    <m/>
    <n v="25.65"/>
    <n v="29.428180260000001"/>
    <n v="25.65"/>
    <n v="24.468459357497199"/>
    <n v="36.863888250000002"/>
    <n v="37.619047620000003"/>
    <n v="36.863888250000002"/>
    <n v="41.587301590000003"/>
    <n v="36.863888250120503"/>
    <n v="37.458134602485252"/>
    <n v="37.087432783676"/>
    <n v="26.56161685"/>
    <n v="27"/>
    <n v="27"/>
    <n v="27"/>
    <n v="26.56161685"/>
    <n v="26.561616847825999"/>
    <n v="27"/>
  </r>
  <r>
    <x v="1"/>
    <n v="172"/>
    <n v="15"/>
    <n v="4"/>
    <n v="4"/>
    <x v="2"/>
    <s v="Check"/>
    <n v="18.033333330000001"/>
    <n v="18.066746818620587"/>
    <m/>
    <n v="18.033333330000001"/>
    <n v="16.4925"/>
    <m/>
    <n v="18.066746818620587"/>
    <n v="29.66579243"/>
    <m/>
    <m/>
    <n v="26.3"/>
    <n v="29.66579243"/>
    <n v="26.3"/>
    <n v="25.9793976508243"/>
    <n v="44.405172360000002"/>
    <m/>
    <n v="44.405172360000002"/>
    <n v="45.740392700000001"/>
    <m/>
    <n v="41.852459320500003"/>
    <n v="38.717059111349499"/>
    <n v="25"/>
    <n v="25"/>
    <n v="25"/>
    <n v="25"/>
    <n v="25"/>
    <n v="25"/>
    <n v="25"/>
  </r>
  <r>
    <x v="2"/>
    <n v="184"/>
    <n v="16"/>
    <n v="4"/>
    <n v="4"/>
    <x v="2"/>
    <s v="Check"/>
    <n v="15.9375"/>
    <n v="14.67008644537194"/>
    <m/>
    <n v="15.9375"/>
    <n v="15.842499999999999"/>
    <m/>
    <n v="14.67008644537194"/>
    <n v="26.573452759999999"/>
    <m/>
    <m/>
    <n v="25.2"/>
    <n v="26.573452759999999"/>
    <n v="25.2"/>
    <n v="26.675711498769498"/>
    <n v="42.963678559999998"/>
    <m/>
    <n v="42.963678559999998"/>
    <n v="47.379208300000002"/>
    <m/>
    <n v="43.351975594500004"/>
    <n v="43.369561930792898"/>
    <n v="28"/>
    <n v="28"/>
    <n v="28"/>
    <n v="28"/>
    <n v="28"/>
    <n v="28"/>
    <n v="28"/>
  </r>
  <r>
    <x v="1"/>
    <n v="196"/>
    <n v="17"/>
    <n v="4"/>
    <n v="5"/>
    <x v="2"/>
    <s v="Check"/>
    <n v="18.19166667"/>
    <n v="17.318796369533814"/>
    <m/>
    <n v="18.19166667"/>
    <n v="15.272500000000001"/>
    <m/>
    <n v="17.318796369533814"/>
    <n v="29.116109130000002"/>
    <m/>
    <m/>
    <n v="26.95"/>
    <n v="29.116109130000002"/>
    <n v="26.95"/>
    <n v="28.4970518775791"/>
    <n v="44.074834250000002"/>
    <m/>
    <n v="44.074834250000002"/>
    <n v="45.16266203"/>
    <m/>
    <n v="41.323835757449999"/>
    <n v="39.822659928136403"/>
    <n v="24"/>
    <n v="24"/>
    <n v="24"/>
    <n v="24"/>
    <n v="24"/>
    <n v="24"/>
    <n v="24"/>
  </r>
  <r>
    <x v="80"/>
    <n v="208"/>
    <n v="18"/>
    <n v="4"/>
    <n v="5"/>
    <x v="2"/>
    <s v="Line"/>
    <m/>
    <m/>
    <m/>
    <m/>
    <m/>
    <m/>
    <m/>
    <m/>
    <n v="24.75"/>
    <n v="24.75"/>
    <m/>
    <m/>
    <s v=""/>
    <m/>
    <m/>
    <m/>
    <m/>
    <m/>
    <m/>
    <s v=""/>
    <m/>
    <m/>
    <n v="28"/>
    <n v="28"/>
    <m/>
    <m/>
    <n v="27.545380434782601"/>
    <n v="28"/>
  </r>
  <r>
    <x v="81"/>
    <n v="220"/>
    <n v="19"/>
    <n v="4"/>
    <n v="5"/>
    <x v="2"/>
    <s v="Line"/>
    <m/>
    <m/>
    <m/>
    <m/>
    <m/>
    <m/>
    <m/>
    <m/>
    <n v="24"/>
    <n v="24"/>
    <m/>
    <m/>
    <s v=""/>
    <m/>
    <m/>
    <m/>
    <m/>
    <m/>
    <m/>
    <s v=""/>
    <m/>
    <m/>
    <n v="30"/>
    <n v="30"/>
    <m/>
    <m/>
    <n v="29.512907608695599"/>
    <n v="30"/>
  </r>
  <r>
    <x v="5"/>
    <n v="232"/>
    <n v="20"/>
    <n v="4"/>
    <n v="5"/>
    <x v="2"/>
    <s v="Check"/>
    <n v="16.55"/>
    <n v="17.660541392336384"/>
    <m/>
    <n v="16.55"/>
    <n v="15.2925"/>
    <m/>
    <n v="17.660541392336384"/>
    <n v="27.350884140000002"/>
    <m/>
    <m/>
    <n v="26.3"/>
    <n v="27.350884140000002"/>
    <n v="26.3"/>
    <n v="25.540731669453901"/>
    <n v="42.688160940000003"/>
    <m/>
    <n v="42.688160940000003"/>
    <n v="47.670092289999999"/>
    <m/>
    <n v="43.618134445350002"/>
    <n v="48.426177312622599"/>
    <n v="24"/>
    <n v="23"/>
    <n v="23"/>
    <n v="23"/>
    <n v="24"/>
    <n v="24"/>
    <n v="23"/>
  </r>
  <r>
    <x v="7"/>
    <n v="231"/>
    <n v="20"/>
    <n v="3"/>
    <n v="5"/>
    <x v="3"/>
    <s v="Check"/>
    <n v="15.929166670000001"/>
    <n v="16.477587235185563"/>
    <m/>
    <n v="15.929166670000001"/>
    <n v="16.107500000000002"/>
    <m/>
    <n v="16.477587235185563"/>
    <n v="25.5"/>
    <m/>
    <m/>
    <n v="29.7"/>
    <n v="25.5"/>
    <n v="29.7"/>
    <n v="29.8325141159563"/>
    <n v="39.457429529999999"/>
    <m/>
    <n v="39.457429529999999"/>
    <n v="45.770677329999998"/>
    <m/>
    <n v="41.880169756949996"/>
    <n v="39.355212779882002"/>
    <n v="37"/>
    <n v="40"/>
    <n v="40"/>
    <n v="40"/>
    <n v="37"/>
    <n v="37"/>
    <n v="40"/>
  </r>
  <r>
    <x v="82"/>
    <n v="219"/>
    <n v="19"/>
    <n v="3"/>
    <n v="5"/>
    <x v="3"/>
    <s v="Line"/>
    <n v="18.600000000000001"/>
    <n v="20.143871145116503"/>
    <n v="18.600000000000001"/>
    <n v="18.600000000000001"/>
    <n v="18.600000000000001"/>
    <n v="18.600000000000001"/>
    <n v="20.143871145116503"/>
    <n v="30.548297699999999"/>
    <n v="30.5"/>
    <n v="30.5"/>
    <n v="30.5"/>
    <n v="30.548297699999999"/>
    <n v="30.5"/>
    <n v="30.331902090021501"/>
    <n v="46.504969520000003"/>
    <n v="47.457627119999998"/>
    <n v="46.504969520000003"/>
    <n v="52.165725049999999"/>
    <n v="46.504969515277601"/>
    <n v="47.118303968013805"/>
    <n v="42.770069231247497"/>
    <n v="31.48043478"/>
    <n v="32"/>
    <n v="32"/>
    <n v="32"/>
    <n v="31.48043478"/>
    <n v="31.480434782608601"/>
    <n v="32"/>
  </r>
  <r>
    <x v="5"/>
    <n v="207"/>
    <n v="18"/>
    <n v="3"/>
    <n v="5"/>
    <x v="3"/>
    <s v="Check"/>
    <n v="16.006250000000001"/>
    <n v="15.088834081523059"/>
    <m/>
    <n v="16.006250000000001"/>
    <n v="16.004999999999999"/>
    <m/>
    <n v="15.088834081523059"/>
    <n v="27.63661256"/>
    <m/>
    <m/>
    <n v="28.25"/>
    <n v="27.63661256"/>
    <n v="28.25"/>
    <n v="27.815323400473002"/>
    <n v="42.75316067"/>
    <m/>
    <n v="42.75316067"/>
    <n v="41.938294599999999"/>
    <m/>
    <n v="38.373539559000001"/>
    <n v="34.450151156917201"/>
    <n v="28"/>
    <n v="28"/>
    <n v="28"/>
    <n v="28"/>
    <n v="28"/>
    <n v="28"/>
    <n v="28"/>
  </r>
  <r>
    <x v="2"/>
    <n v="195"/>
    <n v="17"/>
    <n v="3"/>
    <n v="5"/>
    <x v="3"/>
    <s v="Check"/>
    <n v="16.710416670000001"/>
    <n v="16.690512670120413"/>
    <m/>
    <n v="16.710416670000001"/>
    <n v="16.3675"/>
    <m/>
    <n v="16.690512670120413"/>
    <n v="27.844912910000001"/>
    <m/>
    <m/>
    <n v="27.85"/>
    <n v="27.844912910000001"/>
    <n v="27.85"/>
    <n v="28.212353690480501"/>
    <n v="42.56354022"/>
    <m/>
    <n v="42.56354022"/>
    <n v="38.10675483"/>
    <m/>
    <n v="34.867680669450003"/>
    <n v="34.402214292200497"/>
    <n v="26"/>
    <n v="26"/>
    <n v="26"/>
    <n v="26"/>
    <n v="26"/>
    <n v="26"/>
    <n v="26"/>
  </r>
  <r>
    <x v="83"/>
    <n v="183"/>
    <n v="16"/>
    <n v="3"/>
    <n v="4"/>
    <x v="3"/>
    <s v="Line"/>
    <n v="18.375"/>
    <n v="19.032591666943027"/>
    <n v="18.375"/>
    <n v="18.375"/>
    <n v="18.375"/>
    <n v="18.375"/>
    <n v="19.032591666943027"/>
    <n v="23.036421220000001"/>
    <n v="23"/>
    <n v="23"/>
    <n v="23"/>
    <n v="23.036421220000001"/>
    <n v="23"/>
    <n v="23.510229861493499"/>
    <n v="35.775081419999999"/>
    <n v="36.50793651"/>
    <n v="35.775081419999999"/>
    <n v="40.47619048"/>
    <n v="35.775081424167603"/>
    <n v="36.405397856683805"/>
    <n v="29.362156211766401"/>
    <n v="39.350543479999999"/>
    <n v="40"/>
    <n v="40"/>
    <n v="40"/>
    <n v="39.350543479999999"/>
    <n v="39.350543478260803"/>
    <n v="40"/>
  </r>
  <r>
    <x v="1"/>
    <n v="171"/>
    <n v="15"/>
    <n v="3"/>
    <n v="4"/>
    <x v="3"/>
    <s v="Check"/>
    <n v="17.212499999999999"/>
    <n v="16.886556630704487"/>
    <m/>
    <n v="17.212499999999999"/>
    <n v="16.89"/>
    <m/>
    <n v="16.886556630704487"/>
    <n v="28.094286090000001"/>
    <m/>
    <m/>
    <n v="28.475000000000001"/>
    <n v="28.094286090000001"/>
    <n v="28.475000000000001"/>
    <n v="28.523839616784901"/>
    <n v="43.422591189999999"/>
    <m/>
    <n v="43.422591189999999"/>
    <n v="40.727899119999996"/>
    <m/>
    <n v="37.266027694799995"/>
    <n v="40.4038178939498"/>
    <n v="18"/>
    <n v="18"/>
    <n v="18"/>
    <n v="18"/>
    <n v="18"/>
    <n v="18"/>
    <n v="18"/>
  </r>
  <r>
    <x v="84"/>
    <n v="159"/>
    <n v="14"/>
    <n v="3"/>
    <n v="4"/>
    <x v="3"/>
    <s v="Line"/>
    <m/>
    <n v="17.076050203120325"/>
    <n v="16.375"/>
    <m/>
    <m/>
    <n v="16.375"/>
    <n v="17.076050203120325"/>
    <m/>
    <n v="28.75"/>
    <n v="28.75"/>
    <m/>
    <m/>
    <s v=""/>
    <m/>
    <m/>
    <m/>
    <m/>
    <m/>
    <m/>
    <s v=""/>
    <m/>
    <m/>
    <n v="39"/>
    <n v="39"/>
    <m/>
    <m/>
    <n v="38.366779891304297"/>
    <n v="39"/>
  </r>
  <r>
    <x v="2"/>
    <n v="147"/>
    <n v="13"/>
    <n v="3"/>
    <n v="4"/>
    <x v="3"/>
    <s v="Check"/>
    <n v="16.62916667"/>
    <n v="16.629429850235873"/>
    <m/>
    <n v="16.62916667"/>
    <n v="16.234999999999999"/>
    <m/>
    <n v="16.629429850235873"/>
    <n v="27.2716086"/>
    <m/>
    <m/>
    <n v="27.675000000000001"/>
    <n v="27.2716086"/>
    <n v="27.675000000000001"/>
    <n v="26.874049005637399"/>
    <n v="42.232231480000003"/>
    <m/>
    <n v="42.232231480000003"/>
    <n v="41.698114599999997"/>
    <m/>
    <n v="38.153774858999995"/>
    <n v="33.704512916769801"/>
    <n v="27"/>
    <n v="27"/>
    <n v="27"/>
    <n v="27"/>
    <n v="27"/>
    <n v="27"/>
    <n v="27"/>
  </r>
  <r>
    <x v="85"/>
    <n v="135"/>
    <n v="12"/>
    <n v="3"/>
    <n v="3"/>
    <x v="3"/>
    <s v="Line"/>
    <n v="14.45"/>
    <n v="14.076486460267196"/>
    <n v="14.45"/>
    <n v="14.45"/>
    <n v="14.45"/>
    <n v="14.45"/>
    <n v="14.076486460267196"/>
    <n v="24.538796519999998"/>
    <n v="24.5"/>
    <n v="24.5"/>
    <n v="24.5"/>
    <n v="24.538796519999998"/>
    <n v="24.5"/>
    <n v="23.485539407625001"/>
    <n v="38.337461400000002"/>
    <n v="39.122807020000003"/>
    <n v="38.337461400000002"/>
    <n v="43.508771930000002"/>
    <n v="38.337461398026697"/>
    <n v="39.073993856988352"/>
    <n v="46.801733040446202"/>
    <n v="27.545380430000002"/>
    <n v="28"/>
    <n v="28"/>
    <n v="28"/>
    <n v="27.545380430000002"/>
    <n v="27.545380434782601"/>
    <n v="28"/>
  </r>
  <r>
    <x v="1"/>
    <n v="123"/>
    <n v="11"/>
    <n v="3"/>
    <n v="3"/>
    <x v="3"/>
    <s v="Check"/>
    <n v="17.489583329999999"/>
    <n v="17.658887153938124"/>
    <m/>
    <n v="17.489583329999999"/>
    <n v="16.737500000000001"/>
    <m/>
    <n v="17.658887153938124"/>
    <n v="29.67824624"/>
    <m/>
    <m/>
    <n v="28.25"/>
    <n v="29.67824624"/>
    <n v="28.25"/>
    <n v="28.013225030676502"/>
    <n v="45.610853599999999"/>
    <m/>
    <n v="45.610853599999999"/>
    <n v="38.447728499999997"/>
    <m/>
    <n v="35.179671577499995"/>
    <n v="32.208144402530998"/>
    <n v="18"/>
    <n v="18"/>
    <n v="18"/>
    <n v="18"/>
    <n v="18"/>
    <n v="18"/>
    <n v="18"/>
  </r>
  <r>
    <x v="2"/>
    <n v="111"/>
    <n v="10"/>
    <n v="3"/>
    <n v="3"/>
    <x v="3"/>
    <s v="Check"/>
    <n v="16.72291667"/>
    <n v="16.640986113304582"/>
    <m/>
    <n v="16.72291667"/>
    <n v="16.510000000000002"/>
    <m/>
    <n v="16.640986113304582"/>
    <n v="28.739789519999999"/>
    <m/>
    <m/>
    <n v="28.425000000000001"/>
    <n v="28.739789519999999"/>
    <n v="28.425000000000001"/>
    <n v="28.869679893145602"/>
    <n v="43.120813720000001"/>
    <m/>
    <n v="43.120813720000001"/>
    <n v="43.098296400000002"/>
    <m/>
    <n v="39.434941206000005"/>
    <n v="31.801223971549401"/>
    <n v="21"/>
    <n v="21"/>
    <n v="21"/>
    <n v="21"/>
    <n v="21"/>
    <n v="21"/>
    <n v="21"/>
  </r>
  <r>
    <x v="2"/>
    <n v="99"/>
    <n v="9"/>
    <n v="3"/>
    <n v="3"/>
    <x v="3"/>
    <s v="Check"/>
    <n v="16.414583329999999"/>
    <n v="16.926068024645165"/>
    <m/>
    <n v="16.414583329999999"/>
    <n v="16.5425"/>
    <m/>
    <n v="16.926068024645165"/>
    <n v="28.136051729999998"/>
    <m/>
    <m/>
    <n v="27.6"/>
    <n v="28.136051729999998"/>
    <n v="27.6"/>
    <n v="27.318735506848899"/>
    <n v="43.111840770000001"/>
    <m/>
    <n v="43.111840770000001"/>
    <n v="40.650784059999999"/>
    <m/>
    <n v="37.195467414900001"/>
    <n v="35.156903635545198"/>
    <n v="29"/>
    <n v="29"/>
    <n v="29"/>
    <n v="29"/>
    <n v="29"/>
    <n v="29"/>
    <n v="29"/>
  </r>
  <r>
    <x v="86"/>
    <n v="87"/>
    <n v="8"/>
    <n v="3"/>
    <n v="2"/>
    <x v="3"/>
    <s v="Line"/>
    <n v="13.2"/>
    <n v="11.658977278892394"/>
    <n v="13.2"/>
    <n v="13.2"/>
    <n v="13.2"/>
    <n v="13.2"/>
    <n v="11.658977278892394"/>
    <n v="23.2868171"/>
    <n v="23.25"/>
    <n v="23.25"/>
    <n v="23.25"/>
    <n v="23.2868171"/>
    <n v="23.25"/>
    <n v="23.712930804761999"/>
    <n v="45.132598369999997"/>
    <n v="46.057142859999999"/>
    <n v="45.132598369999997"/>
    <n v="48.914285710000001"/>
    <n v="45.132598374071598"/>
    <n v="44.944584899360805"/>
    <n v="42.670108828664702"/>
    <n v="27.545380430000002"/>
    <n v="28"/>
    <n v="28"/>
    <n v="28"/>
    <n v="27.545380430000002"/>
    <n v="27.545380434782601"/>
    <n v="28"/>
  </r>
  <r>
    <x v="1"/>
    <n v="75"/>
    <n v="7"/>
    <n v="3"/>
    <n v="2"/>
    <x v="3"/>
    <s v="Check"/>
    <n v="17.55833333"/>
    <n v="16.933110350575824"/>
    <m/>
    <n v="17.55833333"/>
    <n v="17.237500000000001"/>
    <m/>
    <n v="16.933110350575824"/>
    <n v="28.929592899999999"/>
    <m/>
    <m/>
    <n v="27.925000000000001"/>
    <n v="28.929592899999999"/>
    <n v="27.925000000000001"/>
    <n v="28.753718867607201"/>
    <n v="44.223077799999999"/>
    <m/>
    <n v="44.223077799999999"/>
    <n v="42.933659480000003"/>
    <m/>
    <n v="39.284298424200003"/>
    <n v="37.921844088924097"/>
    <n v="21"/>
    <n v="21"/>
    <n v="21"/>
    <n v="21"/>
    <n v="21"/>
    <n v="21"/>
    <n v="21"/>
  </r>
  <r>
    <x v="87"/>
    <n v="63"/>
    <n v="6"/>
    <n v="3"/>
    <n v="2"/>
    <x v="3"/>
    <s v="Line"/>
    <n v="18.079166669999999"/>
    <n v="16.356577564522432"/>
    <m/>
    <n v="18.079166669999999"/>
    <n v="16.817499999999999"/>
    <m/>
    <n v="16.356577564522432"/>
    <n v="29.373301000000001"/>
    <m/>
    <m/>
    <n v="28.024999999999999"/>
    <n v="29.373301000000001"/>
    <n v="28.024999999999999"/>
    <n v="28.8073258547903"/>
    <n v="34.015161550000002"/>
    <n v="34.711964549999998"/>
    <n v="34.015161550000002"/>
    <n v="38.404726740000001"/>
    <n v="34.015161549341798"/>
    <n v="34.577743258220899"/>
    <n v="39.679927352963297"/>
    <n v="34.431725540000002"/>
    <n v="35"/>
    <n v="35"/>
    <n v="35"/>
    <n v="34.431725540000002"/>
    <n v="34.431725543478201"/>
    <n v="35"/>
  </r>
  <r>
    <x v="5"/>
    <n v="51"/>
    <n v="5"/>
    <n v="3"/>
    <n v="2"/>
    <x v="3"/>
    <s v="Check"/>
    <n v="16.97291667"/>
    <n v="14.767514741746"/>
    <m/>
    <n v="16.97291667"/>
    <n v="16.43"/>
    <m/>
    <n v="14.767514741746"/>
    <n v="26.82299089"/>
    <m/>
    <m/>
    <n v="27.725000000000001"/>
    <n v="26.82299089"/>
    <n v="27.725000000000001"/>
    <n v="28.058551508094101"/>
    <n v="42.288830249999997"/>
    <m/>
    <n v="42.288830249999997"/>
    <n v="39.125685500000003"/>
    <m/>
    <n v="35.800002232500006"/>
    <n v="40.246970030881599"/>
    <n v="25"/>
    <n v="25"/>
    <n v="25"/>
    <n v="25"/>
    <n v="25"/>
    <n v="25"/>
    <n v="25"/>
  </r>
  <r>
    <x v="88"/>
    <n v="39"/>
    <n v="4"/>
    <n v="3"/>
    <n v="1"/>
    <x v="3"/>
    <s v="Line"/>
    <n v="15.6"/>
    <n v="16.314427218039853"/>
    <n v="15.6"/>
    <n v="15.6"/>
    <n v="15.6"/>
    <n v="15.6"/>
    <n v="16.314427218039853"/>
    <n v="24.288400630000002"/>
    <n v="24.25"/>
    <n v="24.25"/>
    <n v="24.25"/>
    <n v="24.288400630000002"/>
    <n v="24.25"/>
    <n v="23.930440194109998"/>
    <n v="40.691848329999999"/>
    <n v="41.52542373"/>
    <n v="40.691848329999999"/>
    <n v="45.762711860000003"/>
    <n v="40.691848325867902"/>
    <n v="41.28236483888395"/>
    <n v="46.866502889470901"/>
    <n v="36.39925272"/>
    <n v="37"/>
    <n v="37"/>
    <n v="37"/>
    <n v="36.39925272"/>
    <n v="36.399252717391299"/>
    <n v="37"/>
  </r>
  <r>
    <x v="7"/>
    <n v="27"/>
    <n v="3"/>
    <n v="3"/>
    <n v="1"/>
    <x v="3"/>
    <s v="Check"/>
    <n v="16.977083329999999"/>
    <n v="16.48556874989854"/>
    <m/>
    <n v="16.977083329999999"/>
    <n v="17.442499999999999"/>
    <m/>
    <n v="16.48556874989854"/>
    <n v="26.968560310000001"/>
    <m/>
    <m/>
    <n v="28.875"/>
    <n v="26.968560310000001"/>
    <n v="28.875"/>
    <n v="30.411886677380501"/>
    <n v="38.519022749999998"/>
    <m/>
    <n v="38.519022749999998"/>
    <n v="38.739089530000001"/>
    <m/>
    <n v="35.446266919950006"/>
    <n v="31.405630192898901"/>
    <n v="34"/>
    <n v="34"/>
    <n v="34"/>
    <n v="34"/>
    <n v="34"/>
    <n v="34"/>
    <n v="34"/>
  </r>
  <r>
    <x v="89"/>
    <n v="15"/>
    <n v="2"/>
    <n v="3"/>
    <n v="1"/>
    <x v="3"/>
    <s v="Line"/>
    <m/>
    <m/>
    <m/>
    <m/>
    <m/>
    <m/>
    <m/>
    <m/>
    <m/>
    <m/>
    <m/>
    <m/>
    <s v=""/>
    <m/>
    <m/>
    <m/>
    <m/>
    <m/>
    <m/>
    <s v=""/>
    <m/>
    <m/>
    <n v="37"/>
    <n v="37"/>
    <m/>
    <m/>
    <n v="36.399252717391299"/>
    <n v="37"/>
  </r>
  <r>
    <x v="5"/>
    <n v="3"/>
    <n v="1"/>
    <n v="3"/>
    <n v="1"/>
    <x v="3"/>
    <s v="Check"/>
    <n v="16.735416669999999"/>
    <n v="18.479678494592417"/>
    <m/>
    <n v="16.735416669999999"/>
    <n v="16.75"/>
    <m/>
    <n v="18.479678494592417"/>
    <n v="29.156225259999999"/>
    <m/>
    <m/>
    <n v="27.625"/>
    <n v="29.156225259999999"/>
    <n v="27.625"/>
    <n v="27.1173488453564"/>
    <n v="43.658556160000003"/>
    <m/>
    <n v="43.658556160000003"/>
    <n v="39.269916260000002"/>
    <m/>
    <n v="35.9319733779"/>
    <n v="38.832451907281502"/>
    <n v="30"/>
    <n v="32"/>
    <n v="32"/>
    <n v="32"/>
    <n v="30"/>
    <n v="30"/>
    <n v="32"/>
  </r>
  <r>
    <x v="90"/>
    <n v="2"/>
    <n v="1"/>
    <n v="2"/>
    <n v="1"/>
    <x v="3"/>
    <s v="Line"/>
    <n v="15.225"/>
    <n v="13.777704428475776"/>
    <n v="15.225"/>
    <n v="15.225"/>
    <n v="15.225"/>
    <n v="15.225"/>
    <n v="13.777704428475776"/>
    <n v="23.2868171"/>
    <n v="23.25"/>
    <n v="23.25"/>
    <n v="23.25"/>
    <n v="23.2868171"/>
    <n v="23.25"/>
    <n v="22.344262289050299"/>
    <n v="44.746218329999998"/>
    <n v="45.662847790000001"/>
    <n v="44.746218329999998"/>
    <n v="49.754500819999997"/>
    <n v="44.746218330078598"/>
    <n v="45.135793290189298"/>
    <n v="39.434756626903898"/>
    <n v="29.512907609999999"/>
    <n v="30"/>
    <n v="30"/>
    <n v="30"/>
    <n v="29.512907609999999"/>
    <n v="29.512907608695599"/>
    <n v="30"/>
  </r>
  <r>
    <x v="2"/>
    <n v="14"/>
    <n v="2"/>
    <n v="2"/>
    <n v="1"/>
    <x v="3"/>
    <s v="Check"/>
    <n v="16.706250000000001"/>
    <n v="15.074383229274837"/>
    <m/>
    <n v="16.706250000000001"/>
    <n v="16.837499999999999"/>
    <m/>
    <n v="15.074383229274837"/>
    <n v="27.889416730000001"/>
    <m/>
    <m/>
    <n v="27.45"/>
    <n v="27.889416730000001"/>
    <n v="27.45"/>
    <n v="27.2575761292224"/>
    <n v="44.196135640000001"/>
    <m/>
    <n v="44.196135640000001"/>
    <n v="46.054278340000003"/>
    <m/>
    <n v="42.139664681100008"/>
    <n v="38.476490653868503"/>
    <n v="22"/>
    <n v="22"/>
    <n v="22"/>
    <n v="22"/>
    <n v="22"/>
    <n v="22"/>
    <n v="22"/>
  </r>
  <r>
    <x v="91"/>
    <n v="26"/>
    <n v="3"/>
    <n v="2"/>
    <n v="1"/>
    <x v="3"/>
    <s v="Line"/>
    <m/>
    <n v="14.174933238947704"/>
    <n v="15.275"/>
    <m/>
    <m/>
    <n v="15.275"/>
    <n v="14.174933238947704"/>
    <m/>
    <n v="23"/>
    <n v="23"/>
    <m/>
    <m/>
    <s v=""/>
    <m/>
    <m/>
    <m/>
    <m/>
    <m/>
    <m/>
    <s v=""/>
    <m/>
    <m/>
    <n v="30"/>
    <n v="30"/>
    <m/>
    <m/>
    <n v="29.512907608695599"/>
    <n v="30"/>
  </r>
  <r>
    <x v="7"/>
    <n v="38"/>
    <n v="4"/>
    <n v="2"/>
    <n v="1"/>
    <x v="3"/>
    <s v="Check"/>
    <n v="16.34791667"/>
    <n v="16.528598882918043"/>
    <m/>
    <n v="16.34791667"/>
    <n v="16.004999999999999"/>
    <m/>
    <n v="16.528598882918043"/>
    <n v="26.492626680000001"/>
    <m/>
    <m/>
    <n v="27.95"/>
    <n v="26.492626680000001"/>
    <n v="27.95"/>
    <n v="27.486443821653602"/>
    <n v="38.275396790000002"/>
    <m/>
    <n v="38.275396790000002"/>
    <n v="47.011602420000003"/>
    <m/>
    <n v="43.015616214300003"/>
    <n v="36.940581883621498"/>
    <n v="28"/>
    <n v="28"/>
    <n v="28"/>
    <n v="28"/>
    <n v="28"/>
    <n v="28"/>
    <n v="28"/>
  </r>
  <r>
    <x v="92"/>
    <n v="50"/>
    <n v="5"/>
    <n v="2"/>
    <n v="2"/>
    <x v="3"/>
    <s v="Line"/>
    <n v="16.574999999999999"/>
    <n v="15.219760158112464"/>
    <n v="16.574999999999999"/>
    <n v="16.574999999999999"/>
    <n v="16.574999999999999"/>
    <n v="16.574999999999999"/>
    <n v="15.219760158112464"/>
    <n v="26.041171810000002"/>
    <n v="26"/>
    <n v="26"/>
    <n v="26"/>
    <n v="26.041171810000002"/>
    <n v="26"/>
    <n v="26.482980681925302"/>
    <n v="45.093946420000002"/>
    <n v="46.017699120000003"/>
    <n v="45.093946420000002"/>
    <n v="50.442477879999998"/>
    <n v="45.093946419997302"/>
    <n v="45.624406840098651"/>
    <n v="42.435987519181403"/>
    <n v="29.512907609999999"/>
    <n v="30"/>
    <n v="30"/>
    <n v="30"/>
    <n v="29.512907609999999"/>
    <n v="29.512907608695599"/>
    <n v="30"/>
  </r>
  <r>
    <x v="93"/>
    <n v="62"/>
    <n v="6"/>
    <n v="2"/>
    <n v="2"/>
    <x v="3"/>
    <s v="Line"/>
    <n v="16.5"/>
    <n v="15.883338653866407"/>
    <n v="16.5"/>
    <n v="16.5"/>
    <n v="16.5"/>
    <n v="16.5"/>
    <n v="15.883338653866407"/>
    <n v="25.54038005"/>
    <n v="25.5"/>
    <n v="25.5"/>
    <n v="25.5"/>
    <n v="25.54038005"/>
    <n v="25.5"/>
    <n v="26.414035761688201"/>
    <n v="30.555553310000001"/>
    <n v="31.181485989999999"/>
    <n v="30.555553310000001"/>
    <n v="34.226552980000001"/>
    <n v="30.555553312978599"/>
    <n v="30.936424644839299"/>
    <n v="32.463673131111399"/>
    <n v="26.56161685"/>
    <n v="27"/>
    <n v="27"/>
    <n v="27"/>
    <n v="26.56161685"/>
    <n v="26.561616847825999"/>
    <n v="27"/>
  </r>
  <r>
    <x v="5"/>
    <n v="74"/>
    <n v="7"/>
    <n v="2"/>
    <n v="2"/>
    <x v="3"/>
    <s v="Check"/>
    <n v="16.675000000000001"/>
    <n v="17.260237577960236"/>
    <m/>
    <n v="16.675000000000001"/>
    <n v="16.844999999999999"/>
    <m/>
    <n v="17.260237577960236"/>
    <n v="28.23675442"/>
    <m/>
    <m/>
    <n v="26.225000000000001"/>
    <n v="28.23675442"/>
    <n v="26.225000000000001"/>
    <n v="26.788876745299198"/>
    <n v="42.839836890000001"/>
    <m/>
    <n v="42.839836890000001"/>
    <n v="47.579031409999999"/>
    <m/>
    <n v="43.53481374015"/>
    <n v="39.222057556332999"/>
    <n v="29"/>
    <n v="29"/>
    <n v="29"/>
    <n v="29"/>
    <n v="29"/>
    <n v="29"/>
    <n v="29"/>
  </r>
  <r>
    <x v="2"/>
    <n v="86"/>
    <n v="8"/>
    <n v="2"/>
    <n v="2"/>
    <x v="3"/>
    <s v="Check"/>
    <n v="17.014583330000001"/>
    <n v="17.519991602294901"/>
    <m/>
    <n v="17.014583330000001"/>
    <n v="16.157499999999999"/>
    <m/>
    <n v="17.519991602294901"/>
    <n v="28.858158490000001"/>
    <m/>
    <m/>
    <n v="28.074999999999999"/>
    <n v="28.858158490000001"/>
    <n v="28.074999999999999"/>
    <n v="27.4810094996425"/>
    <n v="44.825325679999999"/>
    <m/>
    <n v="44.825325679999999"/>
    <n v="47.163447300000001"/>
    <m/>
    <n v="43.154554279500005"/>
    <n v="44.018252407346203"/>
    <n v="20"/>
    <n v="18"/>
    <n v="18"/>
    <n v="18"/>
    <n v="20"/>
    <n v="20"/>
    <n v="18"/>
  </r>
  <r>
    <x v="94"/>
    <n v="98"/>
    <n v="9"/>
    <n v="2"/>
    <n v="3"/>
    <x v="3"/>
    <s v="Line"/>
    <m/>
    <n v="13.487972932449251"/>
    <n v="14.475"/>
    <m/>
    <m/>
    <n v="14.475"/>
    <n v="13.487972932449251"/>
    <m/>
    <n v="26.5"/>
    <n v="26.5"/>
    <m/>
    <m/>
    <s v=""/>
    <m/>
    <m/>
    <m/>
    <m/>
    <m/>
    <m/>
    <s v=""/>
    <m/>
    <m/>
    <n v="32"/>
    <n v="32"/>
    <m/>
    <m/>
    <n v="31.480434782608601"/>
    <n v="32"/>
  </r>
  <r>
    <x v="95"/>
    <n v="110"/>
    <n v="10"/>
    <n v="2"/>
    <n v="3"/>
    <x v="3"/>
    <s v="Line"/>
    <m/>
    <n v="16.427404071020256"/>
    <n v="16.850000000000001"/>
    <m/>
    <m/>
    <n v="16.850000000000001"/>
    <n v="16.427404071020256"/>
    <m/>
    <n v="28.5"/>
    <n v="28.5"/>
    <m/>
    <m/>
    <s v=""/>
    <m/>
    <m/>
    <m/>
    <m/>
    <m/>
    <m/>
    <s v=""/>
    <m/>
    <m/>
    <n v="26"/>
    <n v="26"/>
    <m/>
    <m/>
    <n v="25.5778532608695"/>
    <n v="26"/>
  </r>
  <r>
    <x v="5"/>
    <n v="122"/>
    <n v="11"/>
    <n v="2"/>
    <n v="3"/>
    <x v="3"/>
    <s v="Check"/>
    <n v="16.497916669999999"/>
    <n v="16.862949080577383"/>
    <m/>
    <n v="16.497916669999999"/>
    <n v="15.785"/>
    <m/>
    <n v="16.862949080577383"/>
    <n v="26.868451440000001"/>
    <m/>
    <m/>
    <n v="26.6"/>
    <n v="26.868451440000001"/>
    <n v="26.6"/>
    <n v="27.671159904354798"/>
    <n v="41.838363340000001"/>
    <m/>
    <n v="41.838363340000001"/>
    <n v="42.361613009999999"/>
    <m/>
    <n v="38.760875904149998"/>
    <n v="38.4863849114858"/>
    <n v="30"/>
    <n v="30"/>
    <n v="30"/>
    <n v="30"/>
    <n v="30"/>
    <n v="30"/>
    <n v="30"/>
  </r>
  <r>
    <x v="1"/>
    <n v="134"/>
    <n v="12"/>
    <n v="2"/>
    <n v="3"/>
    <x v="3"/>
    <s v="Check"/>
    <n v="17.820833329999999"/>
    <n v="17.533406609607841"/>
    <m/>
    <n v="17.820833329999999"/>
    <n v="16.074999999999999"/>
    <m/>
    <n v="17.533406609607841"/>
    <n v="28.20590855"/>
    <m/>
    <m/>
    <n v="28.125"/>
    <n v="28.20590855"/>
    <n v="28.125"/>
    <n v="27.9194970969093"/>
    <n v="44.07082364"/>
    <m/>
    <n v="44.07082364"/>
    <n v="44.645609880000002"/>
    <m/>
    <n v="40.850733040200005"/>
    <n v="40.824555846135802"/>
    <n v="32"/>
    <n v="32"/>
    <n v="32"/>
    <n v="32"/>
    <n v="32"/>
    <n v="32"/>
    <n v="32"/>
  </r>
  <r>
    <x v="1"/>
    <n v="146"/>
    <n v="13"/>
    <n v="2"/>
    <n v="4"/>
    <x v="3"/>
    <s v="Check"/>
    <n v="17.983333330000001"/>
    <n v="15.66126709101426"/>
    <m/>
    <n v="17.983333330000001"/>
    <n v="16.28"/>
    <m/>
    <n v="15.66126709101426"/>
    <n v="28.246585509999999"/>
    <m/>
    <m/>
    <n v="26.524999999999999"/>
    <n v="28.246585509999999"/>
    <n v="26.524999999999999"/>
    <n v="26.2087041523518"/>
    <n v="42.95115062"/>
    <m/>
    <n v="42.95115062"/>
    <n v="43.543994400000003"/>
    <m/>
    <n v="39.842754876000001"/>
    <n v="38.036617541004503"/>
    <n v="23"/>
    <n v="23"/>
    <n v="23"/>
    <n v="23"/>
    <n v="23"/>
    <n v="23"/>
    <n v="23"/>
  </r>
  <r>
    <x v="7"/>
    <n v="158"/>
    <n v="14"/>
    <n v="2"/>
    <n v="4"/>
    <x v="3"/>
    <s v="Check"/>
    <n v="16.606249999999999"/>
    <n v="16.46215073994701"/>
    <m/>
    <n v="16.606249999999999"/>
    <n v="17.135000000000002"/>
    <m/>
    <n v="16.46215073994701"/>
    <n v="28.99292359"/>
    <m/>
    <m/>
    <n v="26.375"/>
    <n v="28.99292359"/>
    <n v="26.375"/>
    <n v="25.8899301991197"/>
    <n v="39.038728849999998"/>
    <m/>
    <n v="39.038728849999998"/>
    <n v="42.099375219999999"/>
    <m/>
    <n v="38.520928326300002"/>
    <n v="40.625409316719903"/>
    <n v="28"/>
    <n v="28"/>
    <n v="28"/>
    <n v="28"/>
    <n v="28"/>
    <n v="28"/>
    <n v="28"/>
  </r>
  <r>
    <x v="2"/>
    <n v="170"/>
    <n v="15"/>
    <n v="2"/>
    <n v="4"/>
    <x v="3"/>
    <s v="Check"/>
    <n v="16.164583329999999"/>
    <n v="16.919164233127567"/>
    <m/>
    <n v="16.164583329999999"/>
    <n v="16.7"/>
    <m/>
    <n v="16.919164233127567"/>
    <n v="26.7841284"/>
    <m/>
    <m/>
    <n v="25.85"/>
    <n v="26.7841284"/>
    <n v="25.85"/>
    <n v="27.2366507006025"/>
    <n v="42.588900940000002"/>
    <m/>
    <n v="42.588900940000002"/>
    <n v="44.420232040000002"/>
    <m/>
    <n v="40.6445123166"/>
    <n v="45.292006768903299"/>
    <n v="30"/>
    <n v="30"/>
    <n v="30"/>
    <n v="30"/>
    <n v="30"/>
    <n v="30"/>
    <n v="30"/>
  </r>
  <r>
    <x v="96"/>
    <n v="182"/>
    <n v="16"/>
    <n v="2"/>
    <n v="4"/>
    <x v="3"/>
    <s v="Line"/>
    <n v="18.875"/>
    <n v="19.135936950310072"/>
    <n v="18.875"/>
    <n v="18.875"/>
    <n v="18.875"/>
    <n v="18.875"/>
    <n v="19.135936950310072"/>
    <n v="30.29790182"/>
    <n v="30.25"/>
    <n v="30.25"/>
    <n v="30.25"/>
    <n v="30.29790182"/>
    <n v="30.25"/>
    <n v="30.750471483831198"/>
    <n v="39.702955979999999"/>
    <n v="40.516273849999997"/>
    <n v="39.702955979999999"/>
    <n v="43.322109990000001"/>
    <n v="39.702955976667297"/>
    <n v="39.671343308758651"/>
    <n v="36.094138594841901"/>
    <n v="26.56161685"/>
    <n v="27"/>
    <n v="27"/>
    <n v="27"/>
    <n v="26.56161685"/>
    <n v="26.561616847825999"/>
    <n v="27"/>
  </r>
  <r>
    <x v="7"/>
    <n v="194"/>
    <n v="17"/>
    <n v="2"/>
    <n v="5"/>
    <x v="3"/>
    <s v="Check"/>
    <n v="16.556249999999999"/>
    <n v="16.347864825059215"/>
    <m/>
    <n v="16.556249999999999"/>
    <n v="15.1425"/>
    <m/>
    <n v="16.347864825059215"/>
    <n v="26.71907165"/>
    <m/>
    <m/>
    <n v="26.425000000000001"/>
    <n v="26.71907165"/>
    <n v="26.425000000000001"/>
    <n v="27.7501299297328"/>
    <n v="38.46213857"/>
    <m/>
    <n v="38.46213857"/>
    <n v="45.244279480000003"/>
    <m/>
    <n v="41.398515724200003"/>
    <n v="41.6067116063954"/>
    <n v="27"/>
    <n v="28"/>
    <n v="28"/>
    <n v="28"/>
    <n v="27"/>
    <n v="27"/>
    <n v="28"/>
  </r>
  <r>
    <x v="97"/>
    <n v="206"/>
    <n v="18"/>
    <n v="2"/>
    <n v="5"/>
    <x v="3"/>
    <s v="Line"/>
    <n v="16.675000000000001"/>
    <n v="16.674997980863498"/>
    <n v="16.675000000000001"/>
    <n v="16.675000000000001"/>
    <n v="16.675000000000001"/>
    <n v="16.675000000000001"/>
    <n v="16.674997980863498"/>
    <n v="23.78760887"/>
    <n v="23.75"/>
    <n v="23.75"/>
    <n v="23.75"/>
    <n v="23.78760887"/>
    <n v="23.75"/>
    <n v="24.311156419086998"/>
    <n v="32.431221860000001"/>
    <n v="33.095577749999997"/>
    <n v="32.431221860000001"/>
    <n v="36.661911549999999"/>
    <n v="32.431221862906"/>
    <n v="32.988435465578"/>
    <n v="33.514100908844199"/>
    <n v="23.610326090000001"/>
    <n v="24"/>
    <n v="24"/>
    <n v="24"/>
    <n v="23.610326090000001"/>
    <n v="23.610326086956501"/>
    <n v="24"/>
  </r>
  <r>
    <x v="98"/>
    <n v="218"/>
    <n v="19"/>
    <n v="2"/>
    <n v="5"/>
    <x v="3"/>
    <s v="Line"/>
    <n v="15.275"/>
    <n v="15.689290275957465"/>
    <n v="15.275"/>
    <n v="15.275"/>
    <n v="15.275"/>
    <n v="15.275"/>
    <n v="15.689290275957465"/>
    <n v="27.793942990000001"/>
    <n v="27.75"/>
    <n v="27.75"/>
    <n v="27.75"/>
    <n v="27.793942990000001"/>
    <n v="27.75"/>
    <n v="29.251073013034699"/>
    <n v="38.069073199999998"/>
    <n v="38.84892086"/>
    <n v="38.069073199999998"/>
    <n v="42.446043170000003"/>
    <n v="38.0690731951887"/>
    <n v="38.453601347869352"/>
    <n v="41.754960899951698"/>
    <n v="38.366779889999997"/>
    <n v="39"/>
    <n v="39"/>
    <n v="39"/>
    <n v="38.366779889999997"/>
    <n v="38.366779891304297"/>
    <n v="39"/>
  </r>
  <r>
    <x v="1"/>
    <n v="230"/>
    <n v="20"/>
    <n v="2"/>
    <n v="5"/>
    <x v="3"/>
    <s v="Check"/>
    <n v="17.46458333"/>
    <n v="17.516345208715954"/>
    <m/>
    <n v="17.46458333"/>
    <n v="16.440000000000001"/>
    <m/>
    <n v="17.516345208715954"/>
    <n v="28.661140799999998"/>
    <m/>
    <m/>
    <n v="28.774999999999999"/>
    <n v="28.661140799999998"/>
    <n v="28.774999999999999"/>
    <n v="28.084961748614901"/>
    <n v="44.464580480000002"/>
    <m/>
    <n v="44.464580480000002"/>
    <n v="47.056448029999999"/>
    <m/>
    <n v="43.056649947449998"/>
    <n v="44.309963803311398"/>
    <n v="29"/>
    <n v="29"/>
    <n v="29"/>
    <n v="29"/>
    <n v="29"/>
    <n v="29"/>
    <n v="29"/>
  </r>
  <r>
    <x v="99"/>
    <n v="229"/>
    <n v="20"/>
    <n v="1"/>
    <n v="5"/>
    <x v="3"/>
    <s v="Line"/>
    <m/>
    <m/>
    <m/>
    <m/>
    <m/>
    <m/>
    <m/>
    <m/>
    <m/>
    <m/>
    <m/>
    <m/>
    <s v=""/>
    <m/>
    <m/>
    <m/>
    <m/>
    <m/>
    <m/>
    <s v=""/>
    <m/>
    <m/>
    <n v="26"/>
    <n v="26"/>
    <m/>
    <m/>
    <n v="25.5778532608695"/>
    <n v="26"/>
  </r>
  <r>
    <x v="2"/>
    <n v="217"/>
    <n v="19"/>
    <n v="1"/>
    <n v="5"/>
    <x v="3"/>
    <s v="Check"/>
    <n v="16.835416670000001"/>
    <n v="15.995586062248192"/>
    <m/>
    <n v="16.835416670000001"/>
    <n v="15.93"/>
    <m/>
    <n v="15.995586062248192"/>
    <n v="28.706535370000001"/>
    <m/>
    <m/>
    <n v="27.95"/>
    <n v="28.706535370000001"/>
    <n v="27.95"/>
    <n v="27.7243623851401"/>
    <n v="44.497330400000003"/>
    <m/>
    <n v="44.497330400000003"/>
    <n v="45.476572779999998"/>
    <m/>
    <n v="41.611064093700001"/>
    <n v="41.679375964403199"/>
    <n v="19"/>
    <n v="18"/>
    <n v="18"/>
    <n v="18"/>
    <n v="19"/>
    <n v="19"/>
    <n v="18"/>
  </r>
  <r>
    <x v="1"/>
    <n v="205"/>
    <n v="18"/>
    <n v="1"/>
    <n v="5"/>
    <x v="3"/>
    <s v="Check"/>
    <n v="17.497916669999999"/>
    <n v="17.716269951582998"/>
    <m/>
    <n v="17.497916669999999"/>
    <n v="15.79"/>
    <m/>
    <n v="17.716269951582998"/>
    <n v="28.861820399999999"/>
    <m/>
    <m/>
    <n v="27.05"/>
    <n v="28.861820399999999"/>
    <n v="27.05"/>
    <n v="26.187272673723001"/>
    <n v="43.24816045"/>
    <m/>
    <n v="43.24816045"/>
    <n v="45.136525769999999"/>
    <m/>
    <n v="41.299921079550003"/>
    <n v="39.090885504065298"/>
    <n v="26"/>
    <n v="26"/>
    <n v="26"/>
    <n v="26"/>
    <n v="26"/>
    <n v="26"/>
    <n v="26"/>
  </r>
  <r>
    <x v="100"/>
    <n v="193"/>
    <n v="17"/>
    <n v="1"/>
    <n v="5"/>
    <x v="3"/>
    <s v="Line"/>
    <n v="16.497916669999999"/>
    <n v="15.652974968023129"/>
    <m/>
    <n v="16.497916669999999"/>
    <n v="14.49"/>
    <m/>
    <n v="15.652974968023129"/>
    <n v="31.537394429999999"/>
    <m/>
    <m/>
    <n v="26.975000000000001"/>
    <n v="31.537394429999999"/>
    <n v="26.975000000000001"/>
    <n v="25.982910722315101"/>
    <n v="41.788585949999998"/>
    <n v="42.644628099999998"/>
    <n v="41.788585949999998"/>
    <n v="46.7768595"/>
    <n v="41.788585948143698"/>
    <n v="42.294706195321851"/>
    <n v="41.595255471678499"/>
    <n v="25.577853260000001"/>
    <n v="26"/>
    <n v="26"/>
    <n v="26"/>
    <n v="25.577853260000001"/>
    <n v="25.5778532608695"/>
    <n v="26"/>
  </r>
  <r>
    <x v="5"/>
    <n v="181"/>
    <n v="16"/>
    <n v="1"/>
    <n v="4"/>
    <x v="3"/>
    <s v="Check"/>
    <n v="17.091666669999999"/>
    <n v="15.084325848180713"/>
    <m/>
    <n v="17.091666669999999"/>
    <n v="16.172499999999999"/>
    <m/>
    <n v="15.084325848180713"/>
    <n v="27.97284904"/>
    <m/>
    <m/>
    <n v="25.3"/>
    <n v="27.97284904"/>
    <n v="25.3"/>
    <n v="25.004239760179502"/>
    <n v="41.941178739999998"/>
    <m/>
    <n v="41.941178739999998"/>
    <n v="41.026117939999999"/>
    <m/>
    <n v="37.538897915100002"/>
    <n v="40.181378395631597"/>
    <n v="27"/>
    <n v="27"/>
    <n v="27"/>
    <n v="27"/>
    <n v="27"/>
    <n v="27"/>
    <n v="27"/>
  </r>
  <r>
    <x v="101"/>
    <n v="169"/>
    <n v="15"/>
    <n v="1"/>
    <n v="4"/>
    <x v="3"/>
    <s v="Line"/>
    <n v="17.8"/>
    <n v="18.010865349443719"/>
    <n v="17.8"/>
    <n v="17.8"/>
    <n v="17.8"/>
    <n v="17.8"/>
    <n v="18.010865349443719"/>
    <n v="25.03958828"/>
    <n v="25"/>
    <n v="25"/>
    <n v="25"/>
    <n v="25.03958828"/>
    <n v="25"/>
    <n v="24.742281706631999"/>
    <n v="40.215847199999999"/>
    <n v="41.039671679999998"/>
    <n v="40.215847199999999"/>
    <n v="44.459644320000002"/>
    <n v="40.215847196619698"/>
    <n v="40.448210874709851"/>
    <n v="41.511253172312301"/>
    <n v="28.52914402"/>
    <n v="29"/>
    <n v="29"/>
    <n v="29"/>
    <n v="28.52914402"/>
    <n v="28.5291440217391"/>
    <n v="29"/>
  </r>
  <r>
    <x v="7"/>
    <n v="157"/>
    <n v="14"/>
    <n v="1"/>
    <n v="4"/>
    <x v="3"/>
    <s v="Check"/>
    <n v="16.866666670000001"/>
    <n v="16.459164866783709"/>
    <m/>
    <n v="16.866666670000001"/>
    <n v="16.362500000000001"/>
    <m/>
    <n v="16.459164866783709"/>
    <n v="28.677256530000001"/>
    <m/>
    <m/>
    <n v="25.925000000000001"/>
    <n v="28.677256530000001"/>
    <n v="25.925000000000001"/>
    <n v="26.965299084585499"/>
    <n v="40.654594609999997"/>
    <m/>
    <n v="40.654594609999997"/>
    <n v="44.167568320000001"/>
    <m/>
    <n v="40.413325012800001"/>
    <n v="31.1365473226255"/>
    <n v="28"/>
    <n v="28"/>
    <n v="28"/>
    <n v="28"/>
    <n v="28"/>
    <n v="28"/>
    <n v="28"/>
  </r>
  <r>
    <x v="102"/>
    <n v="145"/>
    <n v="13"/>
    <n v="1"/>
    <n v="4"/>
    <x v="3"/>
    <s v="Line"/>
    <n v="18.225000000000001"/>
    <n v="17.523955619176608"/>
    <n v="18.225000000000001"/>
    <n v="18.225000000000001"/>
    <n v="18.225000000000001"/>
    <n v="18.225000000000001"/>
    <n v="17.523955619176608"/>
    <n v="27.543547109999999"/>
    <n v="27.5"/>
    <n v="27.5"/>
    <n v="27.5"/>
    <n v="27.543547109999999"/>
    <n v="27.5"/>
    <n v="29.1821801416102"/>
    <n v="36.569310819999998"/>
    <n v="37.318435749999999"/>
    <n v="36.569310819999998"/>
    <n v="40.111731839999997"/>
    <n v="36.569310824742999"/>
    <n v="36.635772729171499"/>
    <n v="36.894264397507598"/>
    <n v="33.447961960000001"/>
    <n v="34"/>
    <n v="34"/>
    <n v="34"/>
    <n v="33.447961960000001"/>
    <n v="33.447961956521702"/>
    <n v="34"/>
  </r>
  <r>
    <x v="103"/>
    <n v="133"/>
    <n v="12"/>
    <n v="1"/>
    <n v="3"/>
    <x v="3"/>
    <s v="Line"/>
    <n v="16.600000000000001"/>
    <n v="16.508052688768583"/>
    <n v="16.600000000000001"/>
    <n v="16.600000000000001"/>
    <n v="16.600000000000001"/>
    <n v="16.600000000000001"/>
    <n v="16.508052688768583"/>
    <n v="24.038004749999999"/>
    <n v="24"/>
    <n v="24"/>
    <n v="24"/>
    <n v="24.038004749999999"/>
    <n v="24"/>
    <n v="25.117167182524799"/>
    <n v="50.209549060000001"/>
    <n v="51.23809524"/>
    <n v="50.209549060000001"/>
    <n v="56"/>
    <n v="50.209549059657903"/>
    <n v="50.724774529828949"/>
    <n v="54.506139191637203"/>
    <n v="23.610326090000001"/>
    <n v="24"/>
    <n v="24"/>
    <n v="24"/>
    <n v="23.610326090000001"/>
    <n v="23.610326086956501"/>
    <n v="24"/>
  </r>
  <r>
    <x v="104"/>
    <n v="121"/>
    <n v="11"/>
    <n v="1"/>
    <n v="3"/>
    <x v="3"/>
    <s v="Line"/>
    <n v="15.324999999999999"/>
    <n v="13.875990508325017"/>
    <n v="15.324999999999999"/>
    <n v="15.324999999999999"/>
    <n v="15.324999999999999"/>
    <n v="15.324999999999999"/>
    <n v="13.875990508325017"/>
    <n v="23.78760887"/>
    <n v="23.75"/>
    <n v="23.75"/>
    <n v="23.75"/>
    <n v="23.78760887"/>
    <n v="23.75"/>
    <n v="24.914487512001699"/>
    <n v="41.877185609999998"/>
    <n v="42.735042739999997"/>
    <n v="41.877185609999998"/>
    <n v="47.008547010000001"/>
    <n v="41.877185613574099"/>
    <n v="42.445003063862046"/>
    <n v="45.8467582771992"/>
    <n v="30.496671200000002"/>
    <n v="31"/>
    <n v="31"/>
    <n v="31"/>
    <n v="30.496671200000002"/>
    <n v="30.496671195652102"/>
    <n v="31"/>
  </r>
  <r>
    <x v="7"/>
    <n v="109"/>
    <n v="10"/>
    <n v="1"/>
    <n v="3"/>
    <x v="3"/>
    <s v="Check"/>
    <n v="16.170833330000001"/>
    <n v="16.338200603173142"/>
    <m/>
    <n v="16.170833330000001"/>
    <n v="16.100000000000001"/>
    <m/>
    <n v="16.338200603173142"/>
    <n v="25.999079080000001"/>
    <m/>
    <m/>
    <n v="29.225000000000001"/>
    <n v="25.999079080000001"/>
    <n v="29.225000000000001"/>
    <n v="28.927785538512399"/>
    <n v="38.889528689999999"/>
    <m/>
    <n v="38.889528689999999"/>
    <n v="45.57473006"/>
    <m/>
    <n v="41.700878004900005"/>
    <n v="36.355075119799999"/>
    <n v="41"/>
    <n v="46"/>
    <n v="46"/>
    <n v="46"/>
    <n v="41"/>
    <n v="41"/>
    <n v="46"/>
  </r>
  <r>
    <x v="5"/>
    <n v="97"/>
    <n v="9"/>
    <n v="1"/>
    <n v="3"/>
    <x v="3"/>
    <s v="Check"/>
    <n v="16.591666669999999"/>
    <n v="17.636444372272734"/>
    <m/>
    <n v="16.591666669999999"/>
    <n v="15.9825"/>
    <m/>
    <n v="17.636444372272734"/>
    <n v="27.739756530000001"/>
    <m/>
    <m/>
    <n v="26.225000000000001"/>
    <n v="27.739756530000001"/>
    <n v="26.225000000000001"/>
    <n v="25.732540695068"/>
    <n v="43.005687250000001"/>
    <m/>
    <n v="43.005687250000001"/>
    <n v="42.316959750000002"/>
    <m/>
    <n v="38.720018171250004"/>
    <n v="35.326832734807702"/>
    <n v="29"/>
    <n v="29"/>
    <n v="29"/>
    <n v="29"/>
    <n v="29"/>
    <n v="29"/>
    <n v="29"/>
  </r>
  <r>
    <x v="105"/>
    <n v="85"/>
    <n v="8"/>
    <n v="1"/>
    <n v="2"/>
    <x v="3"/>
    <s v="Line"/>
    <n v="15.574999999999999"/>
    <n v="14.522950604987674"/>
    <n v="15.574999999999999"/>
    <n v="15.574999999999999"/>
    <n v="15.574999999999999"/>
    <n v="15.574999999999999"/>
    <n v="14.522950604987674"/>
    <n v="27.042755339999999"/>
    <n v="27"/>
    <n v="27"/>
    <n v="27"/>
    <n v="27.042755339999999"/>
    <n v="27"/>
    <n v="27.990356351602699"/>
    <n v="43.883649030000001"/>
    <n v="44.782608699999997"/>
    <n v="43.883649030000001"/>
    <n v="48.405797100000001"/>
    <n v="43.883649028624497"/>
    <n v="44.087476687562251"/>
    <n v="46.480670555345696"/>
    <n v="31.48043478"/>
    <n v="32"/>
    <n v="32"/>
    <n v="32"/>
    <n v="31.48043478"/>
    <n v="31.480434782608601"/>
    <n v="32"/>
  </r>
  <r>
    <x v="106"/>
    <n v="73"/>
    <n v="7"/>
    <n v="1"/>
    <n v="2"/>
    <x v="3"/>
    <s v="Line"/>
    <n v="16.885416670000001"/>
    <n v="16.648498272799699"/>
    <m/>
    <n v="16.885416670000001"/>
    <n v="17.552499999999998"/>
    <m/>
    <n v="16.648498272799699"/>
    <n v="31.833316839999998"/>
    <m/>
    <m/>
    <n v="28.074999999999999"/>
    <n v="31.833316839999998"/>
    <n v="28.074999999999999"/>
    <n v="28.825817653443501"/>
    <n v="39.146206509999999"/>
    <n v="39.948119329999997"/>
    <n v="39.146206509999999"/>
    <n v="43.190661480000003"/>
    <n v="39.146206505077998"/>
    <n v="39.332830879639005"/>
    <n v="35.864863638689698"/>
    <n v="26.56161685"/>
    <n v="27"/>
    <n v="27"/>
    <n v="27"/>
    <n v="26.56161685"/>
    <n v="26.561616847825999"/>
    <n v="27"/>
  </r>
  <r>
    <x v="2"/>
    <n v="61"/>
    <n v="6"/>
    <n v="1"/>
    <n v="2"/>
    <x v="3"/>
    <s v="Check"/>
    <n v="16.44166667"/>
    <n v="16.046113387665276"/>
    <m/>
    <n v="16.44166667"/>
    <n v="16.592500000000001"/>
    <m/>
    <n v="16.046113387665276"/>
    <n v="26.76078781"/>
    <m/>
    <m/>
    <n v="28.65"/>
    <n v="26.76078781"/>
    <n v="28.65"/>
    <n v="27.534260985607499"/>
    <n v="41.851077600000004"/>
    <m/>
    <n v="41.851077600000004"/>
    <n v="43.69198935"/>
    <m/>
    <n v="39.978170255249999"/>
    <n v="37.715923616634001"/>
    <n v="33"/>
    <n v="33"/>
    <n v="33"/>
    <n v="33"/>
    <n v="33"/>
    <n v="33"/>
    <n v="33"/>
  </r>
  <r>
    <x v="7"/>
    <n v="49"/>
    <n v="5"/>
    <n v="1"/>
    <n v="2"/>
    <x v="3"/>
    <s v="Check"/>
    <n v="16.260416670000001"/>
    <n v="15.495815045597043"/>
    <m/>
    <n v="16.260416670000001"/>
    <n v="15.8775"/>
    <m/>
    <n v="15.495815045597043"/>
    <n v="27.687681449999999"/>
    <m/>
    <m/>
    <n v="26.675000000000001"/>
    <n v="27.687681449999999"/>
    <n v="26.675000000000001"/>
    <n v="27.092164578884901"/>
    <n v="39.036781589999997"/>
    <m/>
    <n v="39.036781589999997"/>
    <n v="40.541020410000002"/>
    <m/>
    <n v="37.095033675150006"/>
    <n v="40.867067478842401"/>
    <n v="29"/>
    <n v="30"/>
    <n v="30"/>
    <n v="30"/>
    <n v="29"/>
    <n v="29"/>
    <n v="30"/>
  </r>
  <r>
    <x v="2"/>
    <n v="37"/>
    <n v="4"/>
    <n v="1"/>
    <n v="1"/>
    <x v="3"/>
    <s v="Check"/>
    <n v="16.274999999999999"/>
    <n v="13.374372247116064"/>
    <m/>
    <n v="16.274999999999999"/>
    <n v="15.91"/>
    <m/>
    <n v="13.374372247116064"/>
    <n v="27.729579040000001"/>
    <m/>
    <m/>
    <n v="29.1"/>
    <n v="27.729579040000001"/>
    <n v="29.1"/>
    <n v="29.091896549367998"/>
    <n v="43.752464779999997"/>
    <m/>
    <n v="43.752464779999997"/>
    <n v="46.704825100000001"/>
    <m/>
    <n v="42.7349149665"/>
    <n v="42.054451405118897"/>
    <n v="20"/>
    <n v="20"/>
    <n v="20"/>
    <n v="20"/>
    <n v="20"/>
    <n v="20"/>
    <n v="20"/>
  </r>
  <r>
    <x v="1"/>
    <n v="25"/>
    <n v="3"/>
    <n v="1"/>
    <n v="1"/>
    <x v="3"/>
    <s v="Check"/>
    <n v="17.5625"/>
    <n v="19.210878899263378"/>
    <m/>
    <n v="17.5625"/>
    <n v="16.322500000000002"/>
    <m/>
    <n v="19.210878899263378"/>
    <n v="28.390505409999999"/>
    <m/>
    <m/>
    <n v="29.175000000000001"/>
    <n v="28.390505409999999"/>
    <n v="29.175000000000001"/>
    <n v="28.235572841874099"/>
    <n v="44.855122020000003"/>
    <m/>
    <n v="44.855122020000003"/>
    <n v="43.847076489999999"/>
    <m/>
    <n v="40.120074988349998"/>
    <n v="38.147988797202899"/>
    <n v="29"/>
    <n v="29"/>
    <n v="29"/>
    <n v="29"/>
    <n v="29"/>
    <n v="29"/>
    <n v="29"/>
  </r>
  <r>
    <x v="5"/>
    <n v="13"/>
    <n v="2"/>
    <n v="1"/>
    <n v="1"/>
    <x v="3"/>
    <s v="Check"/>
    <n v="17.462499999999999"/>
    <n v="19.30040119392514"/>
    <m/>
    <n v="17.462499999999999"/>
    <n v="16.517499999999998"/>
    <m/>
    <n v="19.30040119392514"/>
    <n v="28.386348640000001"/>
    <m/>
    <m/>
    <n v="26.774999999999999"/>
    <n v="28.386348640000001"/>
    <n v="26.774999999999999"/>
    <n v="27.367540450069299"/>
    <n v="43.064333980000001"/>
    <m/>
    <n v="43.064333980000001"/>
    <n v="44.207977820000004"/>
    <m/>
    <n v="40.450299705300004"/>
    <n v="38.911623832234497"/>
    <n v="27"/>
    <n v="29"/>
    <n v="29"/>
    <n v="29"/>
    <n v="27"/>
    <n v="27"/>
    <n v="29"/>
  </r>
  <r>
    <x v="107"/>
    <n v="1"/>
    <n v="1"/>
    <n v="1"/>
    <n v="1"/>
    <x v="3"/>
    <s v="Line"/>
    <m/>
    <m/>
    <m/>
    <m/>
    <m/>
    <m/>
    <m/>
    <m/>
    <n v="27.25"/>
    <n v="27.25"/>
    <m/>
    <m/>
    <m/>
    <m/>
    <m/>
    <m/>
    <m/>
    <m/>
    <m/>
    <s v=""/>
    <m/>
    <m/>
    <n v="26"/>
    <n v="26"/>
    <m/>
    <m/>
    <n v="25.5778532608695"/>
    <n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Experimental_site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2">
  <location ref="A4:B9" firstHeaderRow="1" firstDataRow="1" firstDataCol="1"/>
  <pivotFields count="85"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4">
        <item x="3"/>
        <item x="2"/>
        <item x="1"/>
        <item x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LAUG_65_75" fld="45" subtotal="average" baseField="0" baseItem="0"/>
  </dataFields>
  <chartFormats count="1">
    <chartFormat chart="0" format="3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4:A9" firstHeaderRow="1" firstDataRow="1" firstDataCol="1" rowPageCount="1" colPageCount="1"/>
  <pivotFields count="35">
    <pivotField axis="axisPage" showAll="0">
      <items count="109">
        <item x="2"/>
        <item x="5"/>
        <item x="1"/>
        <item x="7"/>
        <item x="106"/>
        <item x="15"/>
        <item x="40"/>
        <item x="78"/>
        <item x="60"/>
        <item x="81"/>
        <item x="70"/>
        <item x="0"/>
        <item x="90"/>
        <item x="37"/>
        <item x="80"/>
        <item x="6"/>
        <item x="17"/>
        <item x="68"/>
        <item x="54"/>
        <item x="76"/>
        <item x="9"/>
        <item x="53"/>
        <item x="64"/>
        <item x="98"/>
        <item x="107"/>
        <item x="50"/>
        <item x="101"/>
        <item x="69"/>
        <item x="20"/>
        <item x="99"/>
        <item x="84"/>
        <item x="31"/>
        <item x="49"/>
        <item x="83"/>
        <item x="82"/>
        <item x="88"/>
        <item x="36"/>
        <item x="21"/>
        <item x="41"/>
        <item x="94"/>
        <item x="65"/>
        <item x="10"/>
        <item x="14"/>
        <item x="85"/>
        <item x="16"/>
        <item x="29"/>
        <item x="32"/>
        <item x="71"/>
        <item x="18"/>
        <item x="48"/>
        <item x="57"/>
        <item x="25"/>
        <item x="92"/>
        <item x="62"/>
        <item x="13"/>
        <item x="34"/>
        <item x="77"/>
        <item x="67"/>
        <item x="26"/>
        <item x="102"/>
        <item x="104"/>
        <item x="105"/>
        <item x="23"/>
        <item x="19"/>
        <item x="95"/>
        <item x="56"/>
        <item x="103"/>
        <item x="91"/>
        <item x="28"/>
        <item x="73"/>
        <item x="89"/>
        <item x="59"/>
        <item x="46"/>
        <item x="43"/>
        <item x="96"/>
        <item x="61"/>
        <item x="38"/>
        <item x="63"/>
        <item x="75"/>
        <item x="55"/>
        <item x="87"/>
        <item x="79"/>
        <item x="30"/>
        <item x="44"/>
        <item x="86"/>
        <item x="3"/>
        <item x="58"/>
        <item x="72"/>
        <item x="97"/>
        <item x="27"/>
        <item x="33"/>
        <item x="51"/>
        <item x="35"/>
        <item x="100"/>
        <item x="52"/>
        <item x="12"/>
        <item x="22"/>
        <item x="45"/>
        <item x="66"/>
        <item x="47"/>
        <item x="4"/>
        <item x="74"/>
        <item x="24"/>
        <item x="11"/>
        <item x="42"/>
        <item x="93"/>
        <item x="8"/>
        <item x="39"/>
        <item t="default"/>
      </items>
    </pivotField>
    <pivotField showAll="0"/>
    <pivotField showAll="0"/>
    <pivotField showAll="0"/>
    <pivotField showAll="0"/>
    <pivotField axis="axisRow" showAll="0">
      <items count="5">
        <item x="3"/>
        <item x="2"/>
        <item x="1"/>
        <item x="0"/>
        <item t="default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123</v>
      </c>
    </row>
    <row r="3" spans="1:1" x14ac:dyDescent="0.25">
      <c r="A3" t="s">
        <v>200</v>
      </c>
    </row>
    <row r="4" spans="1:1" x14ac:dyDescent="0.25">
      <c r="A4" t="s">
        <v>201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115"/>
  <sheetViews>
    <sheetView topLeftCell="A2" workbookViewId="0">
      <selection activeCell="A4" sqref="A4"/>
    </sheetView>
  </sheetViews>
  <sheetFormatPr defaultRowHeight="15" x14ac:dyDescent="0.25"/>
  <cols>
    <col min="1" max="1" width="13.140625" customWidth="1"/>
    <col min="2" max="2" width="22.42578125" customWidth="1"/>
    <col min="3" max="8" width="16.5703125" customWidth="1"/>
    <col min="9" max="10" width="2" customWidth="1"/>
    <col min="11" max="21" width="3" customWidth="1"/>
    <col min="22" max="22" width="11.28515625" customWidth="1"/>
    <col min="23" max="23" width="16.5703125" bestFit="1" customWidth="1"/>
    <col min="24" max="24" width="15.5703125" bestFit="1" customWidth="1"/>
    <col min="25" max="25" width="16.5703125" bestFit="1" customWidth="1"/>
    <col min="26" max="26" width="15.5703125" bestFit="1" customWidth="1"/>
    <col min="27" max="27" width="16.5703125" bestFit="1" customWidth="1"/>
    <col min="28" max="28" width="15.5703125" bestFit="1" customWidth="1"/>
    <col min="29" max="29" width="16.5703125" bestFit="1" customWidth="1"/>
    <col min="30" max="30" width="15.5703125" bestFit="1" customWidth="1"/>
    <col min="31" max="31" width="16.5703125" bestFit="1" customWidth="1"/>
    <col min="32" max="32" width="15.5703125" bestFit="1" customWidth="1"/>
    <col min="33" max="33" width="16.5703125" bestFit="1" customWidth="1"/>
    <col min="34" max="34" width="15.5703125" bestFit="1" customWidth="1"/>
    <col min="35" max="35" width="16.5703125" bestFit="1" customWidth="1"/>
    <col min="36" max="36" width="15.5703125" bestFit="1" customWidth="1"/>
    <col min="37" max="37" width="16.5703125" bestFit="1" customWidth="1"/>
    <col min="38" max="38" width="15.5703125" bestFit="1" customWidth="1"/>
    <col min="39" max="39" width="16.5703125" bestFit="1" customWidth="1"/>
    <col min="40" max="40" width="15.5703125" bestFit="1" customWidth="1"/>
    <col min="41" max="41" width="16.5703125" bestFit="1" customWidth="1"/>
    <col min="42" max="42" width="20.5703125" bestFit="1" customWidth="1"/>
    <col min="43" max="43" width="21.7109375" bestFit="1" customWidth="1"/>
  </cols>
  <sheetData>
    <row r="4" spans="1:2" x14ac:dyDescent="0.25">
      <c r="A4" s="1" t="s">
        <v>121</v>
      </c>
      <c r="B4" t="s">
        <v>205</v>
      </c>
    </row>
    <row r="5" spans="1:2" x14ac:dyDescent="0.25">
      <c r="A5" s="2">
        <v>1</v>
      </c>
      <c r="B5" s="3">
        <v>106.97322037675777</v>
      </c>
    </row>
    <row r="6" spans="1:2" x14ac:dyDescent="0.25">
      <c r="A6" s="2">
        <v>2</v>
      </c>
      <c r="B6" s="3">
        <v>103.41997182207672</v>
      </c>
    </row>
    <row r="7" spans="1:2" x14ac:dyDescent="0.25">
      <c r="A7" s="2">
        <v>3</v>
      </c>
      <c r="B7" s="3">
        <v>102.69895491877622</v>
      </c>
    </row>
    <row r="8" spans="1:2" x14ac:dyDescent="0.25">
      <c r="A8" s="2">
        <v>4</v>
      </c>
      <c r="B8" s="3">
        <v>105.59025755600081</v>
      </c>
    </row>
    <row r="9" spans="1:2" x14ac:dyDescent="0.25">
      <c r="A9" s="2" t="s">
        <v>122</v>
      </c>
      <c r="B9" s="3">
        <v>104.67199181108666</v>
      </c>
    </row>
    <row r="115" spans="8:8" x14ac:dyDescent="0.25">
      <c r="H115" t="s">
        <v>184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"/>
  <sheetViews>
    <sheetView workbookViewId="0">
      <selection activeCell="A4" sqref="A4"/>
    </sheetView>
  </sheetViews>
  <sheetFormatPr defaultRowHeight="15" x14ac:dyDescent="0.25"/>
  <cols>
    <col min="1" max="1" width="13.140625" customWidth="1"/>
    <col min="2" max="2" width="7.140625" customWidth="1"/>
    <col min="3" max="4" width="25.28515625" customWidth="1"/>
    <col min="5" max="6" width="23.28515625" customWidth="1"/>
    <col min="7" max="7" width="3.85546875" customWidth="1"/>
    <col min="8" max="15" width="4.85546875" customWidth="1"/>
    <col min="16" max="24" width="3.85546875" customWidth="1"/>
    <col min="25" max="25" width="2.85546875" customWidth="1"/>
    <col min="26" max="34" width="3.85546875" customWidth="1"/>
    <col min="35" max="35" width="2.85546875" customWidth="1"/>
    <col min="36" max="45" width="3.85546875" customWidth="1"/>
    <col min="46" max="46" width="2.85546875" customWidth="1"/>
    <col min="47" max="56" width="3.85546875" customWidth="1"/>
    <col min="57" max="57" width="2.85546875" customWidth="1"/>
    <col min="58" max="66" width="3.85546875" customWidth="1"/>
    <col min="67" max="67" width="2.85546875" customWidth="1"/>
    <col min="68" max="77" width="3.85546875" customWidth="1"/>
    <col min="78" max="78" width="2.85546875" customWidth="1"/>
    <col min="79" max="87" width="3.85546875" customWidth="1"/>
    <col min="88" max="88" width="2.85546875" customWidth="1"/>
    <col min="89" max="98" width="3.85546875" customWidth="1"/>
    <col min="99" max="99" width="2.85546875" customWidth="1"/>
    <col min="100" max="109" width="3.85546875" customWidth="1"/>
    <col min="110" max="110" width="11.28515625" bestFit="1" customWidth="1"/>
  </cols>
  <sheetData>
    <row r="2" spans="1:2" x14ac:dyDescent="0.25">
      <c r="A2" s="1" t="s">
        <v>0</v>
      </c>
      <c r="B2" t="s">
        <v>198</v>
      </c>
    </row>
    <row r="4" spans="1:2" x14ac:dyDescent="0.25">
      <c r="A4" s="1" t="s">
        <v>121</v>
      </c>
    </row>
    <row r="5" spans="1:2" x14ac:dyDescent="0.25">
      <c r="A5" s="2">
        <v>1</v>
      </c>
    </row>
    <row r="6" spans="1:2" x14ac:dyDescent="0.25">
      <c r="A6" s="2">
        <v>2</v>
      </c>
    </row>
    <row r="7" spans="1:2" x14ac:dyDescent="0.25">
      <c r="A7" s="2">
        <v>3</v>
      </c>
    </row>
    <row r="8" spans="1:2" x14ac:dyDescent="0.25">
      <c r="A8" s="2">
        <v>4</v>
      </c>
    </row>
    <row r="9" spans="1:2" x14ac:dyDescent="0.25">
      <c r="A9" s="2" t="s">
        <v>122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49"/>
  <sheetViews>
    <sheetView tabSelected="1" topLeftCell="AL1" zoomScale="90" zoomScaleNormal="90" workbookViewId="0">
      <pane ySplit="1" topLeftCell="A241" activePane="bottomLeft" state="frozen"/>
      <selection pane="bottomLeft" activeCell="AL252" sqref="AL252"/>
    </sheetView>
  </sheetViews>
  <sheetFormatPr defaultRowHeight="15" x14ac:dyDescent="0.25"/>
  <cols>
    <col min="29" max="29" width="12" bestFit="1" customWidth="1"/>
    <col min="34" max="34" width="12" customWidth="1"/>
    <col min="36" max="36" width="12" bestFit="1" customWidth="1"/>
    <col min="41" max="41" width="12" customWidth="1"/>
    <col min="43" max="43" width="14.5703125" bestFit="1" customWidth="1"/>
    <col min="44" max="45" width="14.5703125" customWidth="1"/>
    <col min="50" max="50" width="17.85546875" bestFit="1" customWidth="1"/>
    <col min="51" max="51" width="11.7109375" bestFit="1" customWidth="1"/>
  </cols>
  <sheetData>
    <row r="1" spans="1:8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202</v>
      </c>
      <c r="H1" t="s">
        <v>6</v>
      </c>
      <c r="I1" t="s">
        <v>148</v>
      </c>
      <c r="J1" t="s">
        <v>149</v>
      </c>
      <c r="K1" t="s">
        <v>150</v>
      </c>
      <c r="L1" t="s">
        <v>151</v>
      </c>
      <c r="M1" t="s">
        <v>152</v>
      </c>
      <c r="N1" t="s">
        <v>186</v>
      </c>
      <c r="O1" t="s">
        <v>7</v>
      </c>
      <c r="P1" t="s">
        <v>156</v>
      </c>
      <c r="Q1" t="s">
        <v>155</v>
      </c>
      <c r="R1" t="s">
        <v>154</v>
      </c>
      <c r="S1" t="s">
        <v>153</v>
      </c>
      <c r="T1" t="s">
        <v>161</v>
      </c>
      <c r="U1" t="s">
        <v>185</v>
      </c>
      <c r="V1" t="s">
        <v>8</v>
      </c>
      <c r="W1" t="s">
        <v>160</v>
      </c>
      <c r="X1" t="s">
        <v>159</v>
      </c>
      <c r="Y1" t="s">
        <v>158</v>
      </c>
      <c r="Z1" t="s">
        <v>157</v>
      </c>
      <c r="AA1" t="s">
        <v>162</v>
      </c>
      <c r="AB1" t="s">
        <v>187</v>
      </c>
      <c r="AC1" t="s">
        <v>9</v>
      </c>
      <c r="AD1" t="s">
        <v>173</v>
      </c>
      <c r="AE1" t="s">
        <v>172</v>
      </c>
      <c r="AF1" t="s">
        <v>171</v>
      </c>
      <c r="AG1" t="s">
        <v>170</v>
      </c>
      <c r="AH1" t="s">
        <v>174</v>
      </c>
      <c r="AI1" t="s">
        <v>194</v>
      </c>
      <c r="AJ1" t="s">
        <v>180</v>
      </c>
      <c r="AK1" t="s">
        <v>178</v>
      </c>
      <c r="AL1" t="s">
        <v>177</v>
      </c>
      <c r="AM1" t="s">
        <v>176</v>
      </c>
      <c r="AN1" t="s">
        <v>175</v>
      </c>
      <c r="AO1" t="s">
        <v>179</v>
      </c>
      <c r="AP1" t="s">
        <v>184</v>
      </c>
      <c r="AQ1" t="s">
        <v>10</v>
      </c>
      <c r="AR1" t="s">
        <v>11</v>
      </c>
      <c r="AS1" t="s">
        <v>12</v>
      </c>
      <c r="AT1" t="s">
        <v>13</v>
      </c>
      <c r="AU1" t="s">
        <v>14</v>
      </c>
      <c r="AV1" t="s">
        <v>15</v>
      </c>
      <c r="AW1" t="s">
        <v>16</v>
      </c>
      <c r="AX1" t="s">
        <v>124</v>
      </c>
      <c r="AY1" t="s">
        <v>125</v>
      </c>
      <c r="AZ1" t="s">
        <v>126</v>
      </c>
      <c r="BA1" t="s">
        <v>127</v>
      </c>
      <c r="BB1" t="s">
        <v>128</v>
      </c>
      <c r="BC1" t="s">
        <v>129</v>
      </c>
      <c r="BD1" t="s">
        <v>130</v>
      </c>
      <c r="BE1" t="s">
        <v>131</v>
      </c>
      <c r="BF1" t="s">
        <v>132</v>
      </c>
      <c r="BG1" t="s">
        <v>133</v>
      </c>
      <c r="BH1" t="s">
        <v>134</v>
      </c>
      <c r="BI1" t="s">
        <v>135</v>
      </c>
      <c r="BJ1" t="s">
        <v>136</v>
      </c>
      <c r="BK1" t="s">
        <v>137</v>
      </c>
      <c r="BL1" t="s">
        <v>138</v>
      </c>
      <c r="BM1" t="s">
        <v>139</v>
      </c>
      <c r="BN1" t="s">
        <v>140</v>
      </c>
      <c r="BO1" t="s">
        <v>141</v>
      </c>
      <c r="BP1" t="s">
        <v>142</v>
      </c>
      <c r="BQ1" t="s">
        <v>183</v>
      </c>
      <c r="BR1" t="s">
        <v>143</v>
      </c>
      <c r="BS1" t="s">
        <v>144</v>
      </c>
      <c r="BT1" t="s">
        <v>145</v>
      </c>
      <c r="BU1" t="s">
        <v>146</v>
      </c>
      <c r="BV1" t="s">
        <v>147</v>
      </c>
      <c r="BW1" t="s">
        <v>182</v>
      </c>
      <c r="BX1" t="s">
        <v>181</v>
      </c>
      <c r="BY1" t="s">
        <v>192</v>
      </c>
      <c r="BZ1" t="s">
        <v>191</v>
      </c>
      <c r="CA1" t="s">
        <v>190</v>
      </c>
      <c r="CB1" t="s">
        <v>189</v>
      </c>
      <c r="CC1" t="s">
        <v>188</v>
      </c>
      <c r="CD1" t="s">
        <v>197</v>
      </c>
      <c r="CE1" t="s">
        <v>196</v>
      </c>
      <c r="CF1" t="s">
        <v>195</v>
      </c>
      <c r="CG1" t="s">
        <v>206</v>
      </c>
    </row>
    <row r="2" spans="1:85" x14ac:dyDescent="0.25">
      <c r="A2" t="s">
        <v>17</v>
      </c>
      <c r="B2">
        <v>12</v>
      </c>
      <c r="C2">
        <v>1</v>
      </c>
      <c r="D2">
        <v>12</v>
      </c>
      <c r="E2">
        <v>1</v>
      </c>
      <c r="F2">
        <v>4</v>
      </c>
      <c r="G2" t="s">
        <v>203</v>
      </c>
      <c r="H2">
        <v>17.637499999999999</v>
      </c>
      <c r="I2">
        <v>16.617891886465017</v>
      </c>
      <c r="K2">
        <v>17.637499999999999</v>
      </c>
      <c r="L2">
        <v>17.6175</v>
      </c>
      <c r="N2">
        <v>16.617891886465017</v>
      </c>
      <c r="O2">
        <v>31.332986940000001</v>
      </c>
      <c r="R2">
        <v>28.85</v>
      </c>
      <c r="S2">
        <v>31.332986940000001</v>
      </c>
      <c r="T2">
        <f t="shared" ref="T2:T65" si="0">IF(ISBLANK(R2),IF(ISBLANK(S2),"",S2),R2)</f>
        <v>28.85</v>
      </c>
      <c r="U2">
        <v>29.435283891748</v>
      </c>
      <c r="V2">
        <v>42.820302060000003</v>
      </c>
      <c r="W2">
        <v>43.69747899</v>
      </c>
      <c r="X2">
        <v>42.820302060000003</v>
      </c>
      <c r="Y2">
        <v>47.899159660000002</v>
      </c>
      <c r="Z2">
        <v>42.820302062686601</v>
      </c>
      <c r="AA2">
        <f t="shared" ref="AA2:AA65" si="1">IF(ISBLANK(Z2),(IF(ISBLANK(Y2),"",Y2*0.915)),((IF(ISBLANK(Y2),"",Y2*0.915))+Z2)/2)</f>
        <v>43.324016575793301</v>
      </c>
      <c r="AB2">
        <v>44.234429256647601</v>
      </c>
      <c r="AC2">
        <v>26.56161685</v>
      </c>
      <c r="AD2">
        <v>27</v>
      </c>
      <c r="AE2">
        <v>27</v>
      </c>
      <c r="AF2">
        <v>27</v>
      </c>
      <c r="AG2">
        <v>26.56161685</v>
      </c>
      <c r="AH2">
        <v>26.561616847825999</v>
      </c>
      <c r="AI2">
        <v>27</v>
      </c>
      <c r="AJ2">
        <v>6.1634028890000003</v>
      </c>
      <c r="AK2">
        <v>6.2571428569999998</v>
      </c>
      <c r="AL2">
        <v>6.3071999999999999</v>
      </c>
      <c r="AM2">
        <v>6.3071999999999999</v>
      </c>
      <c r="AN2">
        <v>6.1634028890000003</v>
      </c>
      <c r="AO2">
        <v>6.1634028892455701</v>
      </c>
      <c r="AP2">
        <v>5.9634020000000003</v>
      </c>
      <c r="AQ2">
        <v>8.35</v>
      </c>
      <c r="AR2">
        <v>7.96</v>
      </c>
      <c r="AS2">
        <v>6.97</v>
      </c>
      <c r="AT2">
        <v>120.081610840906</v>
      </c>
      <c r="AU2">
        <v>92.178697172636802</v>
      </c>
      <c r="AV2">
        <v>20.401666670000001</v>
      </c>
      <c r="AW2">
        <v>1.8433333329999999</v>
      </c>
      <c r="AX2">
        <v>4</v>
      </c>
      <c r="AY2">
        <v>1</v>
      </c>
      <c r="AZ2">
        <v>12.1</v>
      </c>
      <c r="BA2">
        <v>10.1</v>
      </c>
      <c r="BB2">
        <v>47</v>
      </c>
      <c r="BC2">
        <v>64</v>
      </c>
      <c r="BD2">
        <v>26.1</v>
      </c>
      <c r="BE2">
        <v>21.5</v>
      </c>
      <c r="BF2">
        <v>14.9</v>
      </c>
      <c r="BG2">
        <v>72</v>
      </c>
      <c r="BH2">
        <v>26.5</v>
      </c>
      <c r="BI2">
        <v>2</v>
      </c>
      <c r="BJ2">
        <v>96</v>
      </c>
      <c r="BK2">
        <v>95</v>
      </c>
      <c r="BL2">
        <v>95</v>
      </c>
      <c r="BM2">
        <v>22.6</v>
      </c>
      <c r="BN2">
        <v>24</v>
      </c>
      <c r="BO2">
        <v>24</v>
      </c>
      <c r="BP2">
        <v>23.8</v>
      </c>
      <c r="BQ2">
        <v>23.6</v>
      </c>
      <c r="BR2">
        <v>26.2</v>
      </c>
      <c r="BS2">
        <v>53.1</v>
      </c>
      <c r="BT2">
        <v>53.2</v>
      </c>
      <c r="BU2">
        <v>59.5</v>
      </c>
      <c r="BV2">
        <v>54</v>
      </c>
      <c r="BW2">
        <v>54.95</v>
      </c>
      <c r="BX2">
        <v>44.575000000000003</v>
      </c>
      <c r="BY2">
        <v>0</v>
      </c>
      <c r="BZ2">
        <v>1.3333333329999999</v>
      </c>
      <c r="CA2">
        <v>1.06</v>
      </c>
      <c r="CB2">
        <v>1</v>
      </c>
      <c r="CC2">
        <v>7.62</v>
      </c>
      <c r="CD2">
        <v>9</v>
      </c>
      <c r="CE2">
        <v>6</v>
      </c>
      <c r="CF2">
        <v>2</v>
      </c>
      <c r="CG2" t="s">
        <v>207</v>
      </c>
    </row>
    <row r="3" spans="1:85" x14ac:dyDescent="0.25">
      <c r="A3">
        <v>3</v>
      </c>
      <c r="B3">
        <v>24</v>
      </c>
      <c r="C3">
        <v>2</v>
      </c>
      <c r="D3">
        <v>12</v>
      </c>
      <c r="E3">
        <v>1</v>
      </c>
      <c r="F3">
        <v>4</v>
      </c>
      <c r="G3" t="s">
        <v>204</v>
      </c>
      <c r="H3">
        <v>17.175000000000001</v>
      </c>
      <c r="I3">
        <v>16.60772574746818</v>
      </c>
      <c r="J3">
        <v>17.175000000000001</v>
      </c>
      <c r="K3">
        <v>17.175000000000001</v>
      </c>
      <c r="L3">
        <v>17.175000000000001</v>
      </c>
      <c r="M3">
        <v>17.175000000000001</v>
      </c>
      <c r="N3">
        <v>16.60772574746818</v>
      </c>
      <c r="O3">
        <v>28.5</v>
      </c>
      <c r="P3">
        <v>28.5</v>
      </c>
      <c r="Q3">
        <v>28.5</v>
      </c>
      <c r="R3">
        <v>28.5</v>
      </c>
      <c r="S3">
        <v>28.5</v>
      </c>
      <c r="T3">
        <f t="shared" si="0"/>
        <v>28.5</v>
      </c>
      <c r="U3">
        <v>28.245631163909898</v>
      </c>
      <c r="V3">
        <v>46.240634010000001</v>
      </c>
      <c r="X3">
        <v>46.240634010000001</v>
      </c>
      <c r="Y3">
        <v>44.060374459999998</v>
      </c>
      <c r="AA3">
        <f t="shared" si="1"/>
        <v>40.315242630900002</v>
      </c>
      <c r="AB3">
        <v>36.417924236276001</v>
      </c>
      <c r="AC3">
        <v>20</v>
      </c>
      <c r="AD3">
        <v>20</v>
      </c>
      <c r="AE3">
        <v>20</v>
      </c>
      <c r="AF3">
        <v>20</v>
      </c>
      <c r="AG3">
        <v>20</v>
      </c>
      <c r="AH3">
        <v>20</v>
      </c>
      <c r="AI3">
        <v>20</v>
      </c>
      <c r="AJ3">
        <v>4.37839461</v>
      </c>
      <c r="AM3">
        <v>5.2476676920000003</v>
      </c>
      <c r="AN3">
        <v>4.37839461</v>
      </c>
      <c r="AP3">
        <v>4.3783946104977103</v>
      </c>
      <c r="AQ3">
        <v>7.85</v>
      </c>
      <c r="AR3">
        <v>7.8</v>
      </c>
      <c r="AS3">
        <v>5.0599999999999996</v>
      </c>
      <c r="AT3">
        <v>109.34895853809699</v>
      </c>
      <c r="AU3">
        <v>81.569233079279101</v>
      </c>
      <c r="AV3">
        <v>16.22</v>
      </c>
      <c r="AW3">
        <v>1.93</v>
      </c>
      <c r="AX3">
        <v>2</v>
      </c>
      <c r="AY3">
        <v>3</v>
      </c>
      <c r="AZ3">
        <v>10.5</v>
      </c>
      <c r="BA3">
        <v>10.3</v>
      </c>
      <c r="BB3">
        <v>56</v>
      </c>
      <c r="BC3">
        <v>74</v>
      </c>
      <c r="BD3">
        <v>20.6</v>
      </c>
      <c r="BE3">
        <v>20.399999999999999</v>
      </c>
      <c r="BI3">
        <v>1</v>
      </c>
      <c r="BJ3">
        <v>100</v>
      </c>
      <c r="BM3">
        <v>21.3</v>
      </c>
      <c r="BN3">
        <v>19.100000000000001</v>
      </c>
      <c r="BO3">
        <v>21.3</v>
      </c>
      <c r="BQ3">
        <v>20.56666667</v>
      </c>
      <c r="BR3">
        <v>26.36</v>
      </c>
      <c r="BS3">
        <v>60.5</v>
      </c>
      <c r="BT3">
        <v>53</v>
      </c>
      <c r="BU3">
        <v>51.4</v>
      </c>
      <c r="BW3">
        <v>54.966666670000002</v>
      </c>
      <c r="BX3">
        <v>44.15</v>
      </c>
      <c r="BZ3">
        <v>2.3333333333333299</v>
      </c>
      <c r="CA3">
        <v>0.53</v>
      </c>
      <c r="CB3">
        <v>1</v>
      </c>
      <c r="CC3">
        <v>5.54</v>
      </c>
      <c r="CD3">
        <v>8</v>
      </c>
      <c r="CE3">
        <v>7</v>
      </c>
      <c r="CF3">
        <v>2</v>
      </c>
      <c r="CG3" t="s">
        <v>167</v>
      </c>
    </row>
    <row r="4" spans="1:85" x14ac:dyDescent="0.25">
      <c r="A4">
        <v>1</v>
      </c>
      <c r="B4">
        <v>36</v>
      </c>
      <c r="C4">
        <v>3</v>
      </c>
      <c r="D4">
        <v>12</v>
      </c>
      <c r="E4">
        <v>1</v>
      </c>
      <c r="F4">
        <v>4</v>
      </c>
      <c r="G4" t="s">
        <v>204</v>
      </c>
      <c r="H4">
        <v>17.574999999999999</v>
      </c>
      <c r="I4">
        <v>18.889727656624387</v>
      </c>
      <c r="J4">
        <v>17.574999999999999</v>
      </c>
      <c r="K4">
        <v>17.574999999999999</v>
      </c>
      <c r="L4">
        <v>17.574999999999999</v>
      </c>
      <c r="M4">
        <v>17.574999999999999</v>
      </c>
      <c r="N4">
        <v>18.889727656624387</v>
      </c>
      <c r="O4">
        <v>30.75</v>
      </c>
      <c r="P4">
        <v>30.75</v>
      </c>
      <c r="Q4">
        <v>30.75</v>
      </c>
      <c r="R4">
        <v>30.75</v>
      </c>
      <c r="S4">
        <v>30.75</v>
      </c>
      <c r="T4">
        <f t="shared" si="0"/>
        <v>30.75</v>
      </c>
      <c r="U4">
        <v>30.961014854466502</v>
      </c>
      <c r="V4">
        <v>45.360452680000002</v>
      </c>
      <c r="X4">
        <v>45.360452680000002</v>
      </c>
      <c r="Y4">
        <v>42.259392640000002</v>
      </c>
      <c r="AA4">
        <f t="shared" si="1"/>
        <v>38.667344265600001</v>
      </c>
      <c r="AB4">
        <v>35.4283590651305</v>
      </c>
      <c r="AC4">
        <v>22</v>
      </c>
      <c r="AD4">
        <v>22</v>
      </c>
      <c r="AE4">
        <v>22</v>
      </c>
      <c r="AF4">
        <v>22</v>
      </c>
      <c r="AG4">
        <v>22</v>
      </c>
      <c r="AH4">
        <v>22</v>
      </c>
      <c r="AI4">
        <v>22</v>
      </c>
      <c r="AJ4">
        <v>4.5864361220000003</v>
      </c>
      <c r="AM4">
        <v>5.3325498959999997</v>
      </c>
      <c r="AN4">
        <v>4.5864361220000003</v>
      </c>
      <c r="AP4">
        <v>4.5864361218726204</v>
      </c>
      <c r="AQ4">
        <v>8.58</v>
      </c>
      <c r="AR4">
        <v>8.4499999999999993</v>
      </c>
      <c r="AS4">
        <v>6.77</v>
      </c>
      <c r="AT4">
        <v>118.16489133677599</v>
      </c>
      <c r="AU4">
        <v>109.793068025203</v>
      </c>
      <c r="AV4">
        <v>20.59333333</v>
      </c>
      <c r="AW4">
        <v>1.5333333330000001</v>
      </c>
      <c r="AX4">
        <v>15</v>
      </c>
      <c r="AY4">
        <v>4</v>
      </c>
      <c r="AZ4">
        <v>9.8000000000000007</v>
      </c>
      <c r="BA4">
        <v>10.3</v>
      </c>
      <c r="BB4">
        <v>81</v>
      </c>
      <c r="BC4">
        <v>84</v>
      </c>
      <c r="BD4">
        <v>21.1</v>
      </c>
      <c r="BE4">
        <v>21.7</v>
      </c>
      <c r="BI4">
        <v>1</v>
      </c>
      <c r="BJ4">
        <v>106</v>
      </c>
      <c r="BM4">
        <v>21.8</v>
      </c>
      <c r="BN4">
        <v>26.7</v>
      </c>
      <c r="BO4">
        <v>21.7</v>
      </c>
      <c r="BQ4">
        <v>23.4</v>
      </c>
      <c r="BR4">
        <v>26.52</v>
      </c>
      <c r="BS4">
        <v>46</v>
      </c>
      <c r="BT4">
        <v>44.6</v>
      </c>
      <c r="BU4">
        <v>53.7</v>
      </c>
      <c r="BW4">
        <v>48.1</v>
      </c>
      <c r="BX4">
        <v>40.4</v>
      </c>
      <c r="BZ4">
        <v>3.3333333333333299</v>
      </c>
      <c r="CA4">
        <v>0</v>
      </c>
      <c r="CB4">
        <v>0</v>
      </c>
      <c r="CC4">
        <v>7.62</v>
      </c>
      <c r="CD4">
        <v>6</v>
      </c>
      <c r="CE4">
        <v>8</v>
      </c>
      <c r="CF4">
        <v>2</v>
      </c>
      <c r="CG4" t="s">
        <v>165</v>
      </c>
    </row>
    <row r="5" spans="1:85" x14ac:dyDescent="0.25">
      <c r="A5" t="s">
        <v>18</v>
      </c>
      <c r="B5">
        <v>48</v>
      </c>
      <c r="C5">
        <v>4</v>
      </c>
      <c r="D5">
        <v>12</v>
      </c>
      <c r="E5">
        <v>1</v>
      </c>
      <c r="F5">
        <v>4</v>
      </c>
      <c r="G5" t="s">
        <v>203</v>
      </c>
      <c r="H5">
        <v>20.824999999999999</v>
      </c>
      <c r="I5">
        <v>22.110360509189224</v>
      </c>
      <c r="J5">
        <v>20.824999999999999</v>
      </c>
      <c r="K5">
        <v>20.824999999999999</v>
      </c>
      <c r="L5">
        <v>20.824999999999999</v>
      </c>
      <c r="M5">
        <v>20.824999999999999</v>
      </c>
      <c r="N5">
        <v>22.110360509189224</v>
      </c>
      <c r="O5">
        <v>31.800277120000001</v>
      </c>
      <c r="P5">
        <v>31.75</v>
      </c>
      <c r="Q5">
        <v>31.75</v>
      </c>
      <c r="R5">
        <v>31.75</v>
      </c>
      <c r="S5">
        <v>31.800277120000001</v>
      </c>
      <c r="T5">
        <f t="shared" si="0"/>
        <v>31.75</v>
      </c>
      <c r="U5">
        <v>31.351499594306301</v>
      </c>
      <c r="V5">
        <v>38.382227499999999</v>
      </c>
      <c r="W5">
        <v>39.168490149999997</v>
      </c>
      <c r="X5">
        <v>38.382227499999999</v>
      </c>
      <c r="Y5">
        <v>44.638949670000002</v>
      </c>
      <c r="Z5">
        <v>38.382227496940097</v>
      </c>
      <c r="AA5">
        <f t="shared" si="1"/>
        <v>39.613433222495047</v>
      </c>
      <c r="AB5">
        <v>39.382653213742898</v>
      </c>
      <c r="AC5">
        <v>36.39925272</v>
      </c>
      <c r="AD5">
        <v>37</v>
      </c>
      <c r="AE5">
        <v>37</v>
      </c>
      <c r="AF5">
        <v>37</v>
      </c>
      <c r="AG5">
        <v>36.39925272</v>
      </c>
      <c r="AH5">
        <v>36.399252717391299</v>
      </c>
      <c r="AI5">
        <v>37</v>
      </c>
      <c r="AJ5">
        <v>5.6244347829999999</v>
      </c>
      <c r="AK5">
        <v>5.4061714289999996</v>
      </c>
      <c r="AL5">
        <v>5.4562285709999996</v>
      </c>
      <c r="AM5">
        <v>5.4562285709999996</v>
      </c>
      <c r="AN5">
        <v>5.6244347829999999</v>
      </c>
      <c r="AO5">
        <v>5.6244347834910302</v>
      </c>
      <c r="AP5">
        <v>5.6244347834910302</v>
      </c>
      <c r="AQ5">
        <v>7.66</v>
      </c>
      <c r="AR5">
        <v>5.17</v>
      </c>
      <c r="AS5">
        <v>2.0299999999999998</v>
      </c>
      <c r="AT5">
        <v>100.36595269637399</v>
      </c>
      <c r="AU5">
        <v>25.216532074280799</v>
      </c>
      <c r="AV5">
        <v>25.930666670000001</v>
      </c>
      <c r="AW5">
        <v>1.878333333</v>
      </c>
      <c r="AX5">
        <v>5</v>
      </c>
      <c r="AY5">
        <v>3</v>
      </c>
      <c r="AZ5">
        <v>10.5</v>
      </c>
      <c r="BA5">
        <v>12.5</v>
      </c>
      <c r="BB5">
        <v>74</v>
      </c>
      <c r="BC5">
        <v>66</v>
      </c>
      <c r="BD5">
        <v>21.4</v>
      </c>
      <c r="BE5">
        <v>20.3</v>
      </c>
      <c r="BI5">
        <v>3</v>
      </c>
      <c r="BJ5">
        <v>92</v>
      </c>
      <c r="BK5">
        <v>110</v>
      </c>
      <c r="BM5">
        <v>21.2</v>
      </c>
      <c r="BN5">
        <v>20.9</v>
      </c>
      <c r="BO5">
        <v>20.2</v>
      </c>
      <c r="BP5">
        <v>21.3</v>
      </c>
      <c r="BQ5">
        <v>20.9</v>
      </c>
      <c r="BR5">
        <v>26.68</v>
      </c>
      <c r="BS5">
        <v>47</v>
      </c>
      <c r="BT5">
        <v>54.3</v>
      </c>
      <c r="BU5">
        <v>39.9</v>
      </c>
      <c r="BV5">
        <v>41.5</v>
      </c>
      <c r="BW5">
        <v>45.674999999999997</v>
      </c>
      <c r="BX5">
        <v>40.366666670000001</v>
      </c>
      <c r="BY5">
        <v>0</v>
      </c>
      <c r="BZ5">
        <v>1.8333333333333299</v>
      </c>
      <c r="CA5">
        <v>3.71</v>
      </c>
      <c r="CB5">
        <v>4</v>
      </c>
      <c r="CC5">
        <v>2.77</v>
      </c>
      <c r="CD5">
        <v>9</v>
      </c>
      <c r="CE5">
        <v>5.5</v>
      </c>
      <c r="CF5">
        <v>3</v>
      </c>
      <c r="CG5" t="s">
        <v>208</v>
      </c>
    </row>
    <row r="6" spans="1:85" x14ac:dyDescent="0.25">
      <c r="A6" t="s">
        <v>19</v>
      </c>
      <c r="B6">
        <v>60</v>
      </c>
      <c r="C6">
        <v>5</v>
      </c>
      <c r="D6">
        <v>12</v>
      </c>
      <c r="E6">
        <v>2</v>
      </c>
      <c r="F6">
        <v>4</v>
      </c>
      <c r="G6" t="s">
        <v>203</v>
      </c>
      <c r="H6">
        <v>16.956250000000001</v>
      </c>
      <c r="I6">
        <v>16.35599851654781</v>
      </c>
      <c r="K6">
        <v>16.956250000000001</v>
      </c>
      <c r="L6">
        <v>17.037500000000001</v>
      </c>
      <c r="N6">
        <v>16.35599851654781</v>
      </c>
      <c r="O6">
        <v>29.158171679999999</v>
      </c>
      <c r="R6">
        <v>28.774999999999999</v>
      </c>
      <c r="S6">
        <v>29.158171679999999</v>
      </c>
      <c r="T6">
        <f t="shared" si="0"/>
        <v>28.774999999999999</v>
      </c>
      <c r="U6">
        <v>29.218758600932201</v>
      </c>
      <c r="V6">
        <v>39.645866869999999</v>
      </c>
      <c r="W6">
        <v>40.458015269999997</v>
      </c>
      <c r="X6">
        <v>39.645866869999999</v>
      </c>
      <c r="Y6">
        <v>44.274809159999997</v>
      </c>
      <c r="Z6">
        <v>39.645866868667603</v>
      </c>
      <c r="AA6">
        <f t="shared" si="1"/>
        <v>40.078658625033796</v>
      </c>
      <c r="AB6">
        <v>38.231447004729198</v>
      </c>
      <c r="AC6">
        <v>33.447961960000001</v>
      </c>
      <c r="AD6">
        <v>34</v>
      </c>
      <c r="AE6">
        <v>34</v>
      </c>
      <c r="AF6">
        <v>34</v>
      </c>
      <c r="AG6">
        <v>33.447961960000001</v>
      </c>
      <c r="AH6">
        <v>33.447961956521702</v>
      </c>
      <c r="AI6">
        <v>34</v>
      </c>
      <c r="AJ6">
        <v>6.2620173350000004</v>
      </c>
      <c r="AK6">
        <v>6.357257143</v>
      </c>
      <c r="AL6">
        <v>6.4073142860000001</v>
      </c>
      <c r="AM6">
        <v>6.4073142860000001</v>
      </c>
      <c r="AN6">
        <v>6.2620173350000004</v>
      </c>
      <c r="AO6">
        <v>6.2620173354735096</v>
      </c>
      <c r="AP6">
        <v>6.1820170000000001</v>
      </c>
      <c r="AQ6">
        <v>7.63</v>
      </c>
      <c r="AR6">
        <v>3.27</v>
      </c>
      <c r="AS6">
        <v>0.69</v>
      </c>
      <c r="AT6">
        <v>91.134054799765195</v>
      </c>
      <c r="AU6">
        <v>30.593045350655402</v>
      </c>
      <c r="AV6">
        <v>23.17733333</v>
      </c>
      <c r="AW6">
        <v>2.003333333</v>
      </c>
      <c r="AX6">
        <v>13</v>
      </c>
      <c r="AY6">
        <v>4</v>
      </c>
      <c r="AZ6">
        <v>10.9</v>
      </c>
      <c r="BA6">
        <v>10.9</v>
      </c>
      <c r="BB6">
        <v>69</v>
      </c>
      <c r="BC6">
        <v>61</v>
      </c>
      <c r="BD6">
        <v>20.100000000000001</v>
      </c>
      <c r="BE6">
        <v>22.3</v>
      </c>
      <c r="BI6">
        <v>2</v>
      </c>
      <c r="BJ6">
        <v>94</v>
      </c>
      <c r="BK6">
        <v>92</v>
      </c>
      <c r="BM6">
        <v>19.3</v>
      </c>
      <c r="BN6">
        <v>20.399999999999999</v>
      </c>
      <c r="BO6">
        <v>20.8</v>
      </c>
      <c r="BP6">
        <v>21.5</v>
      </c>
      <c r="BQ6">
        <v>20.5</v>
      </c>
      <c r="BR6">
        <v>26.84</v>
      </c>
      <c r="BS6">
        <v>49.5</v>
      </c>
      <c r="BT6">
        <v>47.2</v>
      </c>
      <c r="BU6">
        <v>56.6</v>
      </c>
      <c r="BV6">
        <v>49.6</v>
      </c>
      <c r="BW6">
        <v>50.725000000000001</v>
      </c>
      <c r="BX6">
        <v>31.233333330000001</v>
      </c>
      <c r="BY6">
        <v>0</v>
      </c>
      <c r="BZ6">
        <v>4.1666666670000003</v>
      </c>
      <c r="CA6">
        <v>6.88</v>
      </c>
      <c r="CB6">
        <v>4</v>
      </c>
      <c r="CC6">
        <v>0</v>
      </c>
      <c r="CD6">
        <v>9</v>
      </c>
      <c r="CE6">
        <v>4</v>
      </c>
      <c r="CF6">
        <v>2</v>
      </c>
      <c r="CG6" t="s">
        <v>209</v>
      </c>
    </row>
    <row r="7" spans="1:85" x14ac:dyDescent="0.25">
      <c r="A7">
        <v>1</v>
      </c>
      <c r="B7">
        <v>72</v>
      </c>
      <c r="C7">
        <v>6</v>
      </c>
      <c r="D7">
        <v>12</v>
      </c>
      <c r="E7">
        <v>2</v>
      </c>
      <c r="F7">
        <v>4</v>
      </c>
      <c r="G7" t="s">
        <v>204</v>
      </c>
      <c r="H7">
        <v>16.274999999999999</v>
      </c>
      <c r="I7">
        <v>15.781924419059861</v>
      </c>
      <c r="J7">
        <v>16.274999999999999</v>
      </c>
      <c r="K7">
        <v>16.274999999999999</v>
      </c>
      <c r="L7">
        <v>16.274999999999999</v>
      </c>
      <c r="M7">
        <v>16.274999999999999</v>
      </c>
      <c r="N7">
        <v>15.781924419059861</v>
      </c>
      <c r="O7">
        <v>29.5</v>
      </c>
      <c r="P7">
        <v>29.5</v>
      </c>
      <c r="Q7">
        <v>29.5</v>
      </c>
      <c r="R7">
        <v>29.5</v>
      </c>
      <c r="S7">
        <v>29.5</v>
      </c>
      <c r="T7">
        <f t="shared" si="0"/>
        <v>29.5</v>
      </c>
      <c r="U7">
        <v>30.347849204447499</v>
      </c>
      <c r="V7">
        <v>46.0500981</v>
      </c>
      <c r="X7">
        <v>46.0500981</v>
      </c>
      <c r="Y7">
        <v>44.35556802</v>
      </c>
      <c r="AA7">
        <f t="shared" si="1"/>
        <v>40.585344738300002</v>
      </c>
      <c r="AB7">
        <v>37.092025450804599</v>
      </c>
      <c r="AC7">
        <v>21</v>
      </c>
      <c r="AD7">
        <v>21</v>
      </c>
      <c r="AE7">
        <v>21</v>
      </c>
      <c r="AF7">
        <v>21</v>
      </c>
      <c r="AG7">
        <v>21</v>
      </c>
      <c r="AH7">
        <v>21</v>
      </c>
      <c r="AI7">
        <v>21</v>
      </c>
      <c r="AJ7">
        <v>4.4175613870000001</v>
      </c>
      <c r="AM7">
        <v>5.0817044439999997</v>
      </c>
      <c r="AN7">
        <v>4.4175613870000001</v>
      </c>
      <c r="AP7">
        <v>4.4175613872749002</v>
      </c>
      <c r="AQ7">
        <v>7.92</v>
      </c>
      <c r="AR7">
        <v>7.8</v>
      </c>
      <c r="AS7">
        <v>5.03</v>
      </c>
      <c r="AT7">
        <v>114.223818409058</v>
      </c>
      <c r="AU7">
        <v>81.351760077093601</v>
      </c>
      <c r="AV7">
        <v>23.367333330000001</v>
      </c>
      <c r="AW7">
        <v>1.7450000000000001</v>
      </c>
      <c r="AX7">
        <v>8</v>
      </c>
      <c r="AY7">
        <v>5</v>
      </c>
      <c r="AZ7">
        <v>10</v>
      </c>
      <c r="BA7">
        <v>10.7</v>
      </c>
      <c r="BB7">
        <v>54</v>
      </c>
      <c r="BC7">
        <v>56</v>
      </c>
      <c r="BD7">
        <v>23.3</v>
      </c>
      <c r="BE7">
        <v>23.8</v>
      </c>
      <c r="BF7">
        <v>13.3</v>
      </c>
      <c r="BG7">
        <v>94</v>
      </c>
      <c r="BH7">
        <v>25.7</v>
      </c>
      <c r="BI7">
        <v>1</v>
      </c>
      <c r="BJ7">
        <v>100</v>
      </c>
      <c r="BM7">
        <v>24</v>
      </c>
      <c r="BN7">
        <v>21.4</v>
      </c>
      <c r="BO7">
        <v>21.8</v>
      </c>
      <c r="BQ7">
        <v>22.4</v>
      </c>
      <c r="BR7">
        <v>27</v>
      </c>
      <c r="BS7">
        <v>54.2</v>
      </c>
      <c r="BT7">
        <v>44.7</v>
      </c>
      <c r="BU7">
        <v>59</v>
      </c>
      <c r="BW7">
        <v>52.633333329999999</v>
      </c>
      <c r="BX7">
        <v>47.1</v>
      </c>
      <c r="BY7">
        <v>0</v>
      </c>
      <c r="BZ7">
        <v>3</v>
      </c>
      <c r="CA7">
        <v>0.53</v>
      </c>
      <c r="CB7">
        <v>1</v>
      </c>
      <c r="CC7">
        <v>5.54</v>
      </c>
      <c r="CD7">
        <v>3</v>
      </c>
      <c r="CE7">
        <v>7</v>
      </c>
      <c r="CF7">
        <v>2</v>
      </c>
      <c r="CG7" t="s">
        <v>165</v>
      </c>
    </row>
    <row r="8" spans="1:85" x14ac:dyDescent="0.25">
      <c r="A8">
        <v>1</v>
      </c>
      <c r="B8">
        <v>84</v>
      </c>
      <c r="C8">
        <v>7</v>
      </c>
      <c r="D8">
        <v>12</v>
      </c>
      <c r="E8">
        <v>2</v>
      </c>
      <c r="F8">
        <v>4</v>
      </c>
      <c r="G8" t="s">
        <v>204</v>
      </c>
      <c r="H8">
        <v>17.05</v>
      </c>
      <c r="I8">
        <v>16.648184914100245</v>
      </c>
      <c r="J8">
        <v>17.05</v>
      </c>
      <c r="K8">
        <v>17.05</v>
      </c>
      <c r="L8">
        <v>17.05</v>
      </c>
      <c r="M8">
        <v>17.05</v>
      </c>
      <c r="N8">
        <v>16.648184914100245</v>
      </c>
      <c r="O8">
        <v>24.5</v>
      </c>
      <c r="P8">
        <v>24.5</v>
      </c>
      <c r="Q8">
        <v>24.5</v>
      </c>
      <c r="R8">
        <v>24.5</v>
      </c>
      <c r="S8">
        <v>24.5</v>
      </c>
      <c r="T8">
        <f t="shared" si="0"/>
        <v>24.5</v>
      </c>
      <c r="U8">
        <v>23.7476328598988</v>
      </c>
      <c r="V8">
        <v>39.668700960000002</v>
      </c>
      <c r="W8">
        <v>39.668700960000002</v>
      </c>
      <c r="X8">
        <v>39.668700960000002</v>
      </c>
      <c r="Y8">
        <v>41.848299910000001</v>
      </c>
      <c r="Z8">
        <v>39.668700959023496</v>
      </c>
      <c r="AA8">
        <f t="shared" si="1"/>
        <v>38.97994768833675</v>
      </c>
      <c r="AB8">
        <v>35.114382074193401</v>
      </c>
      <c r="AC8">
        <v>24</v>
      </c>
      <c r="AD8">
        <v>24</v>
      </c>
      <c r="AE8">
        <v>24</v>
      </c>
      <c r="AF8">
        <v>24</v>
      </c>
      <c r="AG8">
        <v>24</v>
      </c>
      <c r="AH8">
        <v>24</v>
      </c>
      <c r="AI8">
        <v>24</v>
      </c>
      <c r="AJ8">
        <v>3.1100261549999999</v>
      </c>
      <c r="AK8">
        <v>3.1100261549999999</v>
      </c>
      <c r="AM8">
        <v>4.8511876919999999</v>
      </c>
      <c r="AN8">
        <v>3.1100261549999999</v>
      </c>
      <c r="AO8">
        <v>3.1100261551874402</v>
      </c>
      <c r="AP8">
        <v>3.1100261551874402</v>
      </c>
      <c r="AQ8">
        <v>7.81</v>
      </c>
      <c r="AR8">
        <v>6.76</v>
      </c>
      <c r="AS8">
        <v>4.53</v>
      </c>
      <c r="AT8">
        <v>101.841369457921</v>
      </c>
      <c r="AU8">
        <v>80.688982007088399</v>
      </c>
      <c r="AV8">
        <v>22.053333330000001</v>
      </c>
      <c r="AW8">
        <v>1.85</v>
      </c>
      <c r="AX8">
        <v>12</v>
      </c>
      <c r="AY8">
        <v>5</v>
      </c>
      <c r="AZ8">
        <v>11.9</v>
      </c>
      <c r="BA8">
        <v>10</v>
      </c>
      <c r="BB8">
        <v>55</v>
      </c>
      <c r="BC8">
        <v>73</v>
      </c>
      <c r="BD8">
        <v>23</v>
      </c>
      <c r="BE8">
        <v>21.8</v>
      </c>
      <c r="BI8">
        <v>1</v>
      </c>
      <c r="BJ8">
        <v>109</v>
      </c>
      <c r="BR8">
        <v>27</v>
      </c>
      <c r="BS8">
        <v>32.200000000000003</v>
      </c>
      <c r="BT8">
        <v>41.9</v>
      </c>
      <c r="BU8">
        <v>51</v>
      </c>
      <c r="BW8">
        <v>41.7</v>
      </c>
      <c r="BX8">
        <v>45.25</v>
      </c>
      <c r="BY8">
        <v>0</v>
      </c>
      <c r="BZ8">
        <v>4</v>
      </c>
      <c r="CA8">
        <v>1.06</v>
      </c>
      <c r="CB8">
        <v>4</v>
      </c>
      <c r="CC8">
        <v>5.54</v>
      </c>
      <c r="CD8">
        <v>5</v>
      </c>
      <c r="CE8">
        <v>7</v>
      </c>
      <c r="CF8">
        <v>3</v>
      </c>
      <c r="CG8" t="s">
        <v>165</v>
      </c>
    </row>
    <row r="9" spans="1:85" x14ac:dyDescent="0.25">
      <c r="A9">
        <v>2</v>
      </c>
      <c r="B9">
        <v>96</v>
      </c>
      <c r="C9">
        <v>8</v>
      </c>
      <c r="D9">
        <v>12</v>
      </c>
      <c r="E9">
        <v>2</v>
      </c>
      <c r="F9">
        <v>4</v>
      </c>
      <c r="G9" t="s">
        <v>204</v>
      </c>
      <c r="H9">
        <v>16.725000000000001</v>
      </c>
      <c r="I9">
        <v>16.477628223029171</v>
      </c>
      <c r="J9">
        <v>16.725000000000001</v>
      </c>
      <c r="K9">
        <v>16.725000000000001</v>
      </c>
      <c r="L9">
        <v>16.725000000000001</v>
      </c>
      <c r="M9">
        <v>16.725000000000001</v>
      </c>
      <c r="N9">
        <v>16.477628223029171</v>
      </c>
      <c r="O9">
        <v>28.5</v>
      </c>
      <c r="P9">
        <v>28.5</v>
      </c>
      <c r="Q9">
        <v>28.5</v>
      </c>
      <c r="R9">
        <v>28.5</v>
      </c>
      <c r="S9">
        <v>28.5</v>
      </c>
      <c r="T9">
        <f t="shared" si="0"/>
        <v>28.5</v>
      </c>
      <c r="U9">
        <v>28.2141397139711</v>
      </c>
      <c r="V9">
        <v>44.486179980000003</v>
      </c>
      <c r="X9">
        <v>44.486179980000003</v>
      </c>
      <c r="Y9">
        <v>40.633976269999998</v>
      </c>
      <c r="AA9">
        <f t="shared" si="1"/>
        <v>37.180088287049998</v>
      </c>
      <c r="AB9">
        <v>37.1829275751967</v>
      </c>
      <c r="AC9">
        <v>23</v>
      </c>
      <c r="AD9">
        <v>23</v>
      </c>
      <c r="AE9">
        <v>23</v>
      </c>
      <c r="AF9">
        <v>23</v>
      </c>
      <c r="AG9">
        <v>23</v>
      </c>
      <c r="AH9">
        <v>23</v>
      </c>
      <c r="AI9">
        <v>23</v>
      </c>
      <c r="AJ9">
        <v>4.5916135929999999</v>
      </c>
      <c r="AM9">
        <v>5.0901689440000002</v>
      </c>
      <c r="AN9">
        <v>4.5916135929999999</v>
      </c>
      <c r="AP9">
        <v>4.5916135933903899</v>
      </c>
      <c r="AQ9">
        <v>7.42</v>
      </c>
      <c r="AR9">
        <v>3.26</v>
      </c>
      <c r="AS9">
        <v>0.42</v>
      </c>
      <c r="AT9">
        <v>79.507322583138603</v>
      </c>
      <c r="AU9">
        <v>21.345899912374598</v>
      </c>
      <c r="AV9">
        <v>23.61</v>
      </c>
      <c r="AW9">
        <v>1.77</v>
      </c>
      <c r="AX9">
        <v>2</v>
      </c>
      <c r="AY9">
        <v>7</v>
      </c>
      <c r="AZ9">
        <v>10.1</v>
      </c>
      <c r="BA9">
        <v>12.5</v>
      </c>
      <c r="BB9">
        <v>74</v>
      </c>
      <c r="BC9">
        <v>62</v>
      </c>
      <c r="BD9">
        <v>21.4</v>
      </c>
      <c r="BE9">
        <v>20.7</v>
      </c>
      <c r="BI9">
        <v>1</v>
      </c>
      <c r="BJ9">
        <v>93</v>
      </c>
      <c r="BM9">
        <v>23.8</v>
      </c>
      <c r="BN9">
        <v>24.4</v>
      </c>
      <c r="BO9">
        <v>23.4</v>
      </c>
      <c r="BQ9">
        <v>23.866666670000001</v>
      </c>
      <c r="BR9">
        <v>27</v>
      </c>
      <c r="BS9">
        <v>42.3</v>
      </c>
      <c r="BT9">
        <v>44.9</v>
      </c>
      <c r="BU9">
        <v>46.1</v>
      </c>
      <c r="BW9">
        <v>44.433333330000004</v>
      </c>
      <c r="BX9">
        <v>33.4</v>
      </c>
      <c r="BY9">
        <v>0</v>
      </c>
      <c r="BZ9">
        <v>6</v>
      </c>
      <c r="CA9">
        <v>4.24</v>
      </c>
      <c r="CB9">
        <v>8</v>
      </c>
      <c r="CC9">
        <v>0.69</v>
      </c>
      <c r="CD9">
        <v>8</v>
      </c>
      <c r="CE9">
        <v>6</v>
      </c>
      <c r="CF9">
        <v>3</v>
      </c>
      <c r="CG9" t="s">
        <v>166</v>
      </c>
    </row>
    <row r="10" spans="1:85" x14ac:dyDescent="0.25">
      <c r="A10">
        <v>3</v>
      </c>
      <c r="B10">
        <v>108</v>
      </c>
      <c r="C10">
        <v>9</v>
      </c>
      <c r="D10">
        <v>12</v>
      </c>
      <c r="E10">
        <v>3</v>
      </c>
      <c r="F10">
        <v>4</v>
      </c>
      <c r="G10" t="s">
        <v>204</v>
      </c>
      <c r="H10">
        <v>18.100000000000001</v>
      </c>
      <c r="I10">
        <v>18.265817369514217</v>
      </c>
      <c r="J10">
        <v>18.100000000000001</v>
      </c>
      <c r="K10">
        <v>18.100000000000001</v>
      </c>
      <c r="L10">
        <v>18.100000000000001</v>
      </c>
      <c r="M10">
        <v>18.100000000000001</v>
      </c>
      <c r="N10">
        <v>18.265817369514217</v>
      </c>
      <c r="O10">
        <v>31.75</v>
      </c>
      <c r="P10">
        <v>33.75</v>
      </c>
      <c r="Q10">
        <v>33.75</v>
      </c>
      <c r="R10">
        <v>33.75</v>
      </c>
      <c r="S10">
        <v>31.75</v>
      </c>
      <c r="T10">
        <f t="shared" si="0"/>
        <v>33.75</v>
      </c>
      <c r="U10">
        <v>33.166606069907999</v>
      </c>
      <c r="V10">
        <v>44.306331790000002</v>
      </c>
      <c r="X10">
        <v>44.306331790000002</v>
      </c>
      <c r="Y10">
        <v>43.476990700000002</v>
      </c>
      <c r="AA10">
        <f t="shared" si="1"/>
        <v>39.781446490500002</v>
      </c>
      <c r="AB10">
        <v>44.1441846334668</v>
      </c>
      <c r="AC10">
        <v>28</v>
      </c>
      <c r="AD10">
        <v>28</v>
      </c>
      <c r="AE10">
        <v>28</v>
      </c>
      <c r="AF10">
        <v>28</v>
      </c>
      <c r="AG10">
        <v>28</v>
      </c>
      <c r="AH10">
        <v>28</v>
      </c>
      <c r="AI10">
        <v>28</v>
      </c>
      <c r="AJ10">
        <v>5.5052237499999999</v>
      </c>
      <c r="AM10">
        <v>5.409348219</v>
      </c>
      <c r="AN10">
        <v>5.5052237499999999</v>
      </c>
      <c r="AP10">
        <v>5.5052237500303702</v>
      </c>
      <c r="AQ10">
        <v>7.96</v>
      </c>
      <c r="AR10">
        <v>6.93</v>
      </c>
      <c r="AS10">
        <v>4.5599999999999996</v>
      </c>
      <c r="AT10">
        <v>116.213350862715</v>
      </c>
      <c r="AU10">
        <v>79.743723762519906</v>
      </c>
      <c r="AV10">
        <v>27.966666669999999</v>
      </c>
      <c r="AW10">
        <v>1.63</v>
      </c>
      <c r="AX10">
        <v>4</v>
      </c>
      <c r="AY10">
        <v>3</v>
      </c>
      <c r="AZ10">
        <v>11.8</v>
      </c>
      <c r="BA10">
        <v>11.3</v>
      </c>
      <c r="BB10">
        <v>68</v>
      </c>
      <c r="BC10">
        <v>55</v>
      </c>
      <c r="BD10">
        <v>20.7</v>
      </c>
      <c r="BE10">
        <v>22.2</v>
      </c>
      <c r="BF10">
        <v>17.899999999999999</v>
      </c>
      <c r="BG10">
        <v>93</v>
      </c>
      <c r="BH10">
        <v>25.1</v>
      </c>
      <c r="BI10">
        <v>0</v>
      </c>
      <c r="BJ10">
        <v>101</v>
      </c>
      <c r="BK10">
        <v>99</v>
      </c>
      <c r="BM10">
        <v>15.7</v>
      </c>
      <c r="BN10">
        <v>16.7</v>
      </c>
      <c r="BO10">
        <v>15.9</v>
      </c>
      <c r="BQ10">
        <v>16.100000000000001</v>
      </c>
      <c r="BR10">
        <v>24.6</v>
      </c>
      <c r="BS10">
        <v>45.4</v>
      </c>
      <c r="BT10">
        <v>42.1</v>
      </c>
      <c r="BU10">
        <v>44.9</v>
      </c>
      <c r="BW10">
        <v>44.133333329999999</v>
      </c>
      <c r="BX10">
        <v>33.950000000000003</v>
      </c>
      <c r="BY10">
        <v>0</v>
      </c>
      <c r="BZ10">
        <v>4</v>
      </c>
      <c r="CA10">
        <v>2.12</v>
      </c>
      <c r="CB10">
        <v>2</v>
      </c>
      <c r="CC10">
        <v>5.54</v>
      </c>
      <c r="CD10">
        <v>5</v>
      </c>
      <c r="CE10">
        <v>7</v>
      </c>
      <c r="CF10">
        <v>3</v>
      </c>
      <c r="CG10" t="s">
        <v>167</v>
      </c>
    </row>
    <row r="11" spans="1:85" x14ac:dyDescent="0.25">
      <c r="A11" t="s">
        <v>20</v>
      </c>
      <c r="B11">
        <v>120</v>
      </c>
      <c r="C11">
        <v>10</v>
      </c>
      <c r="D11">
        <v>12</v>
      </c>
      <c r="E11">
        <v>3</v>
      </c>
      <c r="F11">
        <v>4</v>
      </c>
      <c r="G11" t="s">
        <v>203</v>
      </c>
      <c r="H11">
        <v>16.016666669999999</v>
      </c>
      <c r="I11">
        <v>15.683591711981162</v>
      </c>
      <c r="K11">
        <v>16.016666669999999</v>
      </c>
      <c r="L11">
        <v>17.0825</v>
      </c>
      <c r="N11">
        <v>15.683591711981162</v>
      </c>
      <c r="O11">
        <v>27.139317760000001</v>
      </c>
      <c r="R11">
        <v>30.1</v>
      </c>
      <c r="S11">
        <v>27.139317760000001</v>
      </c>
      <c r="T11">
        <f t="shared" si="0"/>
        <v>30.1</v>
      </c>
      <c r="U11">
        <v>30.6972218845142</v>
      </c>
      <c r="V11">
        <v>49.340866290000001</v>
      </c>
      <c r="W11">
        <v>50.351617439999998</v>
      </c>
      <c r="X11">
        <v>49.340866290000001</v>
      </c>
      <c r="Y11">
        <v>53.867791840000002</v>
      </c>
      <c r="Z11">
        <v>49.340866290018703</v>
      </c>
      <c r="AA11">
        <f>IF(ISBLANK(Z11),(IF(ISBLANK(Y11),"",Y11*0.915)),((IF(ISBLANK(Y11),"",Y11*0.915))+Z11)/2)</f>
        <v>49.314947911809355</v>
      </c>
      <c r="AB11">
        <v>46.545340735640799</v>
      </c>
      <c r="AC11">
        <v>32.464198369999998</v>
      </c>
      <c r="AD11">
        <v>33</v>
      </c>
      <c r="AE11">
        <v>33</v>
      </c>
      <c r="AF11">
        <v>33</v>
      </c>
      <c r="AG11">
        <v>32.464198369999998</v>
      </c>
      <c r="AH11">
        <v>32.464198369565203</v>
      </c>
      <c r="AI11">
        <v>33</v>
      </c>
      <c r="AJ11">
        <v>5.1772584269999999</v>
      </c>
      <c r="AK11">
        <v>5.2560000000000002</v>
      </c>
      <c r="AL11">
        <v>5.3060571430000003</v>
      </c>
      <c r="AM11">
        <v>5.3060571430000003</v>
      </c>
      <c r="AN11">
        <v>5.1772584269999999</v>
      </c>
      <c r="AO11">
        <v>5.17725842696629</v>
      </c>
      <c r="AP11">
        <v>5.17725842696629</v>
      </c>
      <c r="AQ11">
        <v>7.86</v>
      </c>
      <c r="AR11">
        <v>4.46</v>
      </c>
      <c r="AS11">
        <v>3.34</v>
      </c>
      <c r="AT11">
        <v>98.163318669852799</v>
      </c>
      <c r="AU11">
        <v>53.306056398928398</v>
      </c>
      <c r="AV11">
        <v>21.824000000000002</v>
      </c>
      <c r="AW11">
        <v>1.5533333330000001</v>
      </c>
      <c r="AX11">
        <v>6</v>
      </c>
      <c r="AY11">
        <v>3</v>
      </c>
      <c r="AZ11">
        <v>15.5</v>
      </c>
      <c r="BA11">
        <v>14.1</v>
      </c>
      <c r="BB11">
        <v>63</v>
      </c>
      <c r="BC11">
        <v>73</v>
      </c>
      <c r="BD11">
        <v>21.3</v>
      </c>
      <c r="BE11">
        <v>21</v>
      </c>
      <c r="BI11">
        <v>2</v>
      </c>
      <c r="BJ11">
        <v>99</v>
      </c>
      <c r="BM11">
        <v>12.6</v>
      </c>
      <c r="BN11">
        <v>14.6</v>
      </c>
      <c r="BO11">
        <v>13.1</v>
      </c>
      <c r="BP11">
        <v>13.1</v>
      </c>
      <c r="BQ11">
        <v>13.35</v>
      </c>
      <c r="BR11">
        <v>24.65</v>
      </c>
      <c r="BS11">
        <v>55.6</v>
      </c>
      <c r="BT11">
        <v>47</v>
      </c>
      <c r="BU11">
        <v>49.8</v>
      </c>
      <c r="BV11">
        <v>49.9</v>
      </c>
      <c r="BW11">
        <v>50.575000000000003</v>
      </c>
      <c r="BX11">
        <v>46.4</v>
      </c>
      <c r="BY11">
        <v>0</v>
      </c>
      <c r="BZ11">
        <v>1</v>
      </c>
      <c r="CA11">
        <v>4.24</v>
      </c>
      <c r="CB11">
        <v>5</v>
      </c>
      <c r="CC11">
        <v>4.1500000000000004</v>
      </c>
      <c r="CD11">
        <v>9</v>
      </c>
      <c r="CE11">
        <v>5</v>
      </c>
      <c r="CF11">
        <v>4</v>
      </c>
      <c r="CG11" t="s">
        <v>210</v>
      </c>
    </row>
    <row r="12" spans="1:85" x14ac:dyDescent="0.25">
      <c r="A12">
        <v>4</v>
      </c>
      <c r="B12">
        <v>132</v>
      </c>
      <c r="C12">
        <v>11</v>
      </c>
      <c r="D12">
        <v>12</v>
      </c>
      <c r="E12">
        <v>3</v>
      </c>
      <c r="F12">
        <v>4</v>
      </c>
      <c r="G12" t="s">
        <v>204</v>
      </c>
      <c r="H12">
        <v>16.8</v>
      </c>
      <c r="I12">
        <v>17.327560731289935</v>
      </c>
      <c r="J12">
        <v>16.8</v>
      </c>
      <c r="K12">
        <v>16.8</v>
      </c>
      <c r="L12">
        <v>16.8</v>
      </c>
      <c r="M12">
        <v>16.8</v>
      </c>
      <c r="N12">
        <v>17.327560731289935</v>
      </c>
      <c r="O12">
        <v>28.75</v>
      </c>
      <c r="P12">
        <v>28.75</v>
      </c>
      <c r="Q12">
        <v>28.75</v>
      </c>
      <c r="R12">
        <v>28.75</v>
      </c>
      <c r="S12">
        <v>28.75</v>
      </c>
      <c r="T12">
        <f t="shared" si="0"/>
        <v>28.75</v>
      </c>
      <c r="U12">
        <v>29.270589911882102</v>
      </c>
      <c r="V12">
        <v>38.538094440000002</v>
      </c>
      <c r="X12">
        <v>38.538094440000002</v>
      </c>
      <c r="Y12">
        <v>39.880112359999998</v>
      </c>
      <c r="AA12">
        <f t="shared" si="1"/>
        <v>36.490302809399999</v>
      </c>
      <c r="AB12">
        <v>40.774068290858999</v>
      </c>
      <c r="AC12">
        <v>32</v>
      </c>
      <c r="AD12">
        <v>33</v>
      </c>
      <c r="AE12">
        <v>33</v>
      </c>
      <c r="AF12">
        <v>33</v>
      </c>
      <c r="AG12">
        <v>32</v>
      </c>
      <c r="AH12">
        <v>32</v>
      </c>
      <c r="AI12">
        <v>33</v>
      </c>
      <c r="AJ12">
        <v>4.92009016</v>
      </c>
      <c r="AM12">
        <v>5.1013134070000001</v>
      </c>
      <c r="AN12">
        <v>4.92009016</v>
      </c>
      <c r="AP12">
        <v>4.9200901598933298</v>
      </c>
      <c r="AQ12">
        <v>7.98</v>
      </c>
      <c r="AR12">
        <v>6.21</v>
      </c>
      <c r="AS12">
        <v>4.41</v>
      </c>
      <c r="AT12">
        <v>104.150028088686</v>
      </c>
      <c r="AU12">
        <v>71.011466052257703</v>
      </c>
      <c r="AV12">
        <v>25.355</v>
      </c>
      <c r="AW12">
        <v>1.7183333329999999</v>
      </c>
      <c r="AX12">
        <v>11</v>
      </c>
      <c r="AY12">
        <v>4</v>
      </c>
      <c r="AZ12">
        <v>12.7</v>
      </c>
      <c r="BA12">
        <v>12.5</v>
      </c>
      <c r="BB12">
        <v>80</v>
      </c>
      <c r="BC12">
        <v>91</v>
      </c>
      <c r="BD12">
        <v>21</v>
      </c>
      <c r="BE12">
        <v>21.2</v>
      </c>
      <c r="BI12">
        <v>1</v>
      </c>
      <c r="BJ12">
        <v>101</v>
      </c>
      <c r="BK12">
        <v>107</v>
      </c>
      <c r="BM12">
        <v>14.5</v>
      </c>
      <c r="BN12">
        <v>14.9</v>
      </c>
      <c r="BO12">
        <v>13.2</v>
      </c>
      <c r="BQ12">
        <v>14.2</v>
      </c>
      <c r="BR12">
        <v>24.7</v>
      </c>
      <c r="BS12">
        <v>39.6</v>
      </c>
      <c r="BT12">
        <v>42.9</v>
      </c>
      <c r="BU12">
        <v>39.799999999999997</v>
      </c>
      <c r="BW12">
        <v>40.766666669999999</v>
      </c>
      <c r="BX12">
        <v>40.15</v>
      </c>
      <c r="BY12">
        <v>0</v>
      </c>
      <c r="BZ12">
        <v>4</v>
      </c>
      <c r="CA12">
        <v>2.65</v>
      </c>
      <c r="CB12">
        <v>3</v>
      </c>
      <c r="CC12">
        <v>5.54</v>
      </c>
      <c r="CD12">
        <v>9</v>
      </c>
      <c r="CE12">
        <v>8</v>
      </c>
      <c r="CF12">
        <v>3</v>
      </c>
      <c r="CG12" t="s">
        <v>168</v>
      </c>
    </row>
    <row r="13" spans="1:85" x14ac:dyDescent="0.25">
      <c r="A13" t="s">
        <v>21</v>
      </c>
      <c r="B13">
        <v>144</v>
      </c>
      <c r="C13">
        <v>12</v>
      </c>
      <c r="D13">
        <v>12</v>
      </c>
      <c r="E13">
        <v>3</v>
      </c>
      <c r="F13">
        <v>4</v>
      </c>
      <c r="G13" t="s">
        <v>203</v>
      </c>
      <c r="I13">
        <v>19.533687109047097</v>
      </c>
      <c r="J13">
        <v>19.225000000000001</v>
      </c>
      <c r="M13">
        <v>19.224999999999898</v>
      </c>
      <c r="N13">
        <v>19.533687109047097</v>
      </c>
      <c r="P13">
        <v>30.75</v>
      </c>
      <c r="Q13">
        <v>30.75</v>
      </c>
      <c r="T13" t="str">
        <f t="shared" si="0"/>
        <v/>
      </c>
      <c r="AA13" t="str">
        <f t="shared" si="1"/>
        <v/>
      </c>
      <c r="AD13">
        <v>27</v>
      </c>
      <c r="AE13">
        <v>27</v>
      </c>
      <c r="AH13">
        <v>26.561616847825999</v>
      </c>
      <c r="AI13">
        <v>27</v>
      </c>
      <c r="AQ13">
        <v>7.76</v>
      </c>
      <c r="AR13">
        <v>2.95</v>
      </c>
      <c r="AS13">
        <v>0.7</v>
      </c>
      <c r="AT13">
        <v>78.305849980849203</v>
      </c>
      <c r="AU13">
        <v>5.2484079542342297</v>
      </c>
      <c r="AV13">
        <v>21.768333330000001</v>
      </c>
      <c r="AW13">
        <v>1.7733333330000001</v>
      </c>
      <c r="AX13">
        <v>12</v>
      </c>
      <c r="AY13">
        <v>3</v>
      </c>
      <c r="AZ13">
        <v>18.100000000000001</v>
      </c>
      <c r="BA13">
        <v>18.100000000000001</v>
      </c>
      <c r="BB13">
        <v>64</v>
      </c>
      <c r="BC13">
        <v>102</v>
      </c>
      <c r="BD13">
        <v>21.5</v>
      </c>
      <c r="BE13">
        <v>21</v>
      </c>
      <c r="BI13">
        <v>0</v>
      </c>
      <c r="BJ13">
        <v>98</v>
      </c>
      <c r="BM13">
        <v>14.1</v>
      </c>
      <c r="BN13">
        <v>12.8</v>
      </c>
      <c r="BO13">
        <v>14.3</v>
      </c>
      <c r="BP13">
        <v>15.7</v>
      </c>
      <c r="BQ13">
        <v>14.225</v>
      </c>
      <c r="BR13">
        <v>24.725000000000001</v>
      </c>
      <c r="BS13">
        <v>49</v>
      </c>
      <c r="BT13">
        <v>46.6</v>
      </c>
      <c r="BU13">
        <v>51.2</v>
      </c>
      <c r="BV13">
        <v>50.9</v>
      </c>
      <c r="BW13">
        <v>49.424999999999997</v>
      </c>
      <c r="BX13">
        <v>43.8</v>
      </c>
      <c r="BY13">
        <v>0</v>
      </c>
      <c r="BZ13">
        <v>0.5</v>
      </c>
      <c r="CA13">
        <v>7.41</v>
      </c>
      <c r="CB13">
        <v>4</v>
      </c>
      <c r="CD13">
        <v>7</v>
      </c>
      <c r="CE13">
        <v>5</v>
      </c>
      <c r="CF13">
        <v>1.5</v>
      </c>
      <c r="CG13" t="s">
        <v>211</v>
      </c>
    </row>
    <row r="14" spans="1:85" x14ac:dyDescent="0.25">
      <c r="A14" t="s">
        <v>22</v>
      </c>
      <c r="B14">
        <v>156</v>
      </c>
      <c r="C14">
        <v>13</v>
      </c>
      <c r="D14">
        <v>12</v>
      </c>
      <c r="E14">
        <v>4</v>
      </c>
      <c r="F14">
        <v>4</v>
      </c>
      <c r="G14" t="s">
        <v>203</v>
      </c>
      <c r="I14">
        <v>15.881330007379407</v>
      </c>
      <c r="J14">
        <v>16.324999999999999</v>
      </c>
      <c r="M14">
        <v>16.324999999999999</v>
      </c>
      <c r="N14">
        <v>15.881330007379407</v>
      </c>
      <c r="P14">
        <v>36.75</v>
      </c>
      <c r="Q14">
        <v>36.75</v>
      </c>
      <c r="T14" t="str">
        <f t="shared" si="0"/>
        <v/>
      </c>
      <c r="AA14" t="str">
        <f t="shared" si="1"/>
        <v/>
      </c>
      <c r="AD14">
        <v>33</v>
      </c>
      <c r="AE14">
        <v>33</v>
      </c>
      <c r="AH14">
        <v>32.464198369565203</v>
      </c>
      <c r="AI14">
        <v>33</v>
      </c>
      <c r="AQ14">
        <v>7.23</v>
      </c>
      <c r="AR14">
        <v>4.7699999999999996</v>
      </c>
      <c r="AS14">
        <v>0.94</v>
      </c>
      <c r="AT14">
        <v>90.545677801174705</v>
      </c>
      <c r="AU14">
        <v>20.1556578244669</v>
      </c>
      <c r="AV14">
        <v>21.97733333</v>
      </c>
      <c r="AW14">
        <v>1.8216666669999999</v>
      </c>
      <c r="AX14">
        <v>8</v>
      </c>
      <c r="AY14">
        <v>3</v>
      </c>
      <c r="AZ14">
        <v>13.8</v>
      </c>
      <c r="BA14">
        <v>16.100000000000001</v>
      </c>
      <c r="BB14">
        <v>89</v>
      </c>
      <c r="BC14">
        <v>84</v>
      </c>
      <c r="BD14">
        <v>21</v>
      </c>
      <c r="BE14">
        <v>20.5</v>
      </c>
      <c r="BI14">
        <v>3</v>
      </c>
      <c r="BJ14">
        <v>99</v>
      </c>
      <c r="BK14">
        <v>99</v>
      </c>
      <c r="BM14">
        <v>14.2</v>
      </c>
      <c r="BN14">
        <v>14.6</v>
      </c>
      <c r="BO14">
        <v>15.2</v>
      </c>
      <c r="BP14">
        <v>14.4</v>
      </c>
      <c r="BQ14">
        <v>14.6</v>
      </c>
      <c r="BR14">
        <v>24.75</v>
      </c>
      <c r="BS14">
        <v>49.7</v>
      </c>
      <c r="BT14">
        <v>45.1</v>
      </c>
      <c r="BU14">
        <v>44.8</v>
      </c>
      <c r="BV14">
        <v>42.1</v>
      </c>
      <c r="BW14">
        <v>45.424999999999997</v>
      </c>
      <c r="BX14">
        <v>44.5</v>
      </c>
      <c r="BY14">
        <v>0</v>
      </c>
      <c r="BZ14">
        <v>2</v>
      </c>
      <c r="CA14">
        <v>3.71</v>
      </c>
      <c r="CB14">
        <v>5</v>
      </c>
      <c r="CC14">
        <v>1.38</v>
      </c>
      <c r="CD14">
        <v>9</v>
      </c>
      <c r="CE14">
        <v>5</v>
      </c>
      <c r="CF14">
        <v>2.5</v>
      </c>
      <c r="CG14" t="s">
        <v>212</v>
      </c>
    </row>
    <row r="15" spans="1:85" x14ac:dyDescent="0.25">
      <c r="A15">
        <v>3</v>
      </c>
      <c r="B15">
        <v>168</v>
      </c>
      <c r="C15">
        <v>14</v>
      </c>
      <c r="D15">
        <v>12</v>
      </c>
      <c r="E15">
        <v>4</v>
      </c>
      <c r="F15">
        <v>4</v>
      </c>
      <c r="G15" t="s">
        <v>204</v>
      </c>
      <c r="H15">
        <v>18.774999999999999</v>
      </c>
      <c r="I15">
        <v>18.54191371728777</v>
      </c>
      <c r="J15">
        <v>18.774999999999999</v>
      </c>
      <c r="K15">
        <v>18.774999999999999</v>
      </c>
      <c r="L15">
        <v>18.774999999999999</v>
      </c>
      <c r="M15">
        <v>18.774999999999999</v>
      </c>
      <c r="N15">
        <v>18.54191371728777</v>
      </c>
      <c r="O15">
        <v>30</v>
      </c>
      <c r="P15">
        <v>30</v>
      </c>
      <c r="Q15">
        <v>30</v>
      </c>
      <c r="R15">
        <v>30</v>
      </c>
      <c r="S15">
        <v>30</v>
      </c>
      <c r="T15">
        <f t="shared" si="0"/>
        <v>30</v>
      </c>
      <c r="U15">
        <v>30.262715624593898</v>
      </c>
      <c r="V15">
        <v>44.792327450000002</v>
      </c>
      <c r="X15">
        <v>44.792327450000002</v>
      </c>
      <c r="Y15">
        <v>41.870946400000001</v>
      </c>
      <c r="AA15">
        <f t="shared" si="1"/>
        <v>38.311915956</v>
      </c>
      <c r="AB15">
        <v>36.178526915617198</v>
      </c>
      <c r="AC15">
        <v>23</v>
      </c>
      <c r="AD15">
        <v>23</v>
      </c>
      <c r="AE15">
        <v>23</v>
      </c>
      <c r="AF15">
        <v>23</v>
      </c>
      <c r="AG15">
        <v>23</v>
      </c>
      <c r="AH15">
        <v>23</v>
      </c>
      <c r="AI15">
        <v>23</v>
      </c>
      <c r="AJ15">
        <v>4.6687269999999996</v>
      </c>
      <c r="AM15">
        <v>4.7958747319999997</v>
      </c>
      <c r="AN15">
        <v>4.6687269999999996</v>
      </c>
      <c r="AP15">
        <v>4.6687269997929599</v>
      </c>
      <c r="AQ15">
        <v>7.93</v>
      </c>
      <c r="AR15">
        <v>6.36</v>
      </c>
      <c r="AS15">
        <v>4.83</v>
      </c>
      <c r="AT15">
        <v>96.374489033435097</v>
      </c>
      <c r="AU15">
        <v>75.274173745764699</v>
      </c>
      <c r="AV15">
        <v>23.42733333</v>
      </c>
      <c r="AW15">
        <v>1.6966666669999999</v>
      </c>
      <c r="AX15">
        <v>7</v>
      </c>
      <c r="AY15">
        <v>3</v>
      </c>
      <c r="AZ15">
        <v>13.5</v>
      </c>
      <c r="BA15">
        <v>13.6</v>
      </c>
      <c r="BB15">
        <v>82</v>
      </c>
      <c r="BC15">
        <v>101</v>
      </c>
      <c r="BD15">
        <v>20.8</v>
      </c>
      <c r="BE15">
        <v>21.7</v>
      </c>
      <c r="BI15">
        <v>1</v>
      </c>
      <c r="BJ15">
        <v>105</v>
      </c>
      <c r="BM15">
        <v>14.9</v>
      </c>
      <c r="BN15">
        <v>16.100000000000001</v>
      </c>
      <c r="BO15">
        <v>12.9</v>
      </c>
      <c r="BQ15">
        <v>14.633333329999999</v>
      </c>
      <c r="BR15">
        <v>24.774999999999999</v>
      </c>
      <c r="BS15">
        <v>45.3</v>
      </c>
      <c r="BT15">
        <v>46.5</v>
      </c>
      <c r="BU15">
        <v>46.7</v>
      </c>
      <c r="BW15">
        <v>46.166666669999998</v>
      </c>
      <c r="BX15">
        <v>34.65</v>
      </c>
      <c r="BY15">
        <v>0</v>
      </c>
      <c r="BZ15">
        <v>2</v>
      </c>
      <c r="CA15">
        <v>1.06</v>
      </c>
      <c r="CB15">
        <v>5</v>
      </c>
      <c r="CC15">
        <v>5.54</v>
      </c>
      <c r="CD15">
        <v>3</v>
      </c>
      <c r="CE15">
        <v>3.5</v>
      </c>
      <c r="CF15">
        <v>3</v>
      </c>
      <c r="CG15" t="s">
        <v>167</v>
      </c>
    </row>
    <row r="16" spans="1:85" x14ac:dyDescent="0.25">
      <c r="A16" t="s">
        <v>23</v>
      </c>
      <c r="B16">
        <v>180</v>
      </c>
      <c r="C16">
        <v>15</v>
      </c>
      <c r="D16">
        <v>12</v>
      </c>
      <c r="E16">
        <v>4</v>
      </c>
      <c r="F16">
        <v>4</v>
      </c>
      <c r="G16" t="s">
        <v>203</v>
      </c>
      <c r="H16">
        <v>19.625</v>
      </c>
      <c r="I16">
        <v>18.535508068420217</v>
      </c>
      <c r="J16">
        <v>19.625</v>
      </c>
      <c r="K16">
        <v>19.625</v>
      </c>
      <c r="M16">
        <v>19.625</v>
      </c>
      <c r="N16">
        <v>18.535508068420217</v>
      </c>
      <c r="O16">
        <v>31.299485350000001</v>
      </c>
      <c r="P16">
        <v>31.25</v>
      </c>
      <c r="Q16">
        <v>31.25</v>
      </c>
      <c r="S16">
        <v>31.299485350000001</v>
      </c>
      <c r="T16">
        <f t="shared" si="0"/>
        <v>31.299485350000001</v>
      </c>
      <c r="U16">
        <v>31.567318446042201</v>
      </c>
      <c r="V16">
        <v>29.002459470000002</v>
      </c>
      <c r="X16">
        <v>29.002459470000002</v>
      </c>
      <c r="Z16">
        <v>29.002459474126145</v>
      </c>
      <c r="AA16">
        <f>Z16</f>
        <v>29.002459474126145</v>
      </c>
      <c r="AB16">
        <v>29.781101106487402</v>
      </c>
      <c r="AC16">
        <v>42.301834239999998</v>
      </c>
      <c r="AD16">
        <v>43</v>
      </c>
      <c r="AE16">
        <v>43</v>
      </c>
      <c r="AG16">
        <v>42.301834239999998</v>
      </c>
      <c r="AH16">
        <v>42.3018342391304</v>
      </c>
      <c r="AI16">
        <v>43</v>
      </c>
      <c r="AJ16">
        <v>5.12</v>
      </c>
      <c r="AN16">
        <v>5.12</v>
      </c>
      <c r="AO16">
        <v>5.12</v>
      </c>
      <c r="AP16">
        <v>5.12</v>
      </c>
      <c r="AQ16">
        <v>7.99</v>
      </c>
      <c r="AR16">
        <v>3.04</v>
      </c>
      <c r="AS16">
        <v>1.2</v>
      </c>
      <c r="AT16">
        <v>88.324579871021101</v>
      </c>
      <c r="AU16">
        <v>29.4126261183801</v>
      </c>
      <c r="AV16">
        <v>23.652333330000001</v>
      </c>
      <c r="AW16">
        <v>1.9883333329999999</v>
      </c>
      <c r="AX16">
        <v>7</v>
      </c>
      <c r="AY16">
        <v>4.5</v>
      </c>
      <c r="AZ16">
        <v>13.2</v>
      </c>
      <c r="BA16">
        <v>13.6</v>
      </c>
      <c r="BB16">
        <v>78</v>
      </c>
      <c r="BC16">
        <v>91</v>
      </c>
      <c r="BD16">
        <v>22</v>
      </c>
      <c r="BE16">
        <v>22.3</v>
      </c>
      <c r="BI16">
        <v>0</v>
      </c>
      <c r="BJ16">
        <v>94</v>
      </c>
      <c r="BK16">
        <v>99</v>
      </c>
      <c r="BM16">
        <v>15.1</v>
      </c>
      <c r="BN16">
        <v>13.9</v>
      </c>
      <c r="BO16">
        <v>14.6</v>
      </c>
      <c r="BP16">
        <v>14.6</v>
      </c>
      <c r="BQ16">
        <v>14.55</v>
      </c>
      <c r="BR16">
        <v>24.8</v>
      </c>
      <c r="BS16">
        <v>44.5</v>
      </c>
      <c r="BT16">
        <v>48.2</v>
      </c>
      <c r="BU16">
        <v>46</v>
      </c>
      <c r="BV16">
        <v>44</v>
      </c>
      <c r="BW16">
        <v>45.674999999999997</v>
      </c>
      <c r="BX16">
        <v>38.1</v>
      </c>
      <c r="BY16">
        <v>0</v>
      </c>
      <c r="BZ16">
        <v>1</v>
      </c>
      <c r="CA16">
        <v>7.94</v>
      </c>
      <c r="CB16">
        <v>3</v>
      </c>
      <c r="CD16">
        <v>9</v>
      </c>
      <c r="CE16">
        <v>7</v>
      </c>
      <c r="CF16">
        <v>2</v>
      </c>
      <c r="CG16" t="s">
        <v>213</v>
      </c>
    </row>
    <row r="17" spans="1:85" x14ac:dyDescent="0.25">
      <c r="A17">
        <v>4</v>
      </c>
      <c r="B17">
        <v>192</v>
      </c>
      <c r="C17">
        <v>16</v>
      </c>
      <c r="D17">
        <v>12</v>
      </c>
      <c r="E17">
        <v>4</v>
      </c>
      <c r="F17">
        <v>4</v>
      </c>
      <c r="G17" t="s">
        <v>204</v>
      </c>
      <c r="H17">
        <v>17.2</v>
      </c>
      <c r="I17">
        <v>16.44147816471115</v>
      </c>
      <c r="J17">
        <v>17.2</v>
      </c>
      <c r="K17">
        <v>17.2</v>
      </c>
      <c r="L17">
        <v>17.2</v>
      </c>
      <c r="M17">
        <v>17.2</v>
      </c>
      <c r="N17">
        <v>16.44147816471115</v>
      </c>
      <c r="O17">
        <v>25</v>
      </c>
      <c r="P17">
        <v>24</v>
      </c>
      <c r="Q17">
        <v>24</v>
      </c>
      <c r="R17">
        <v>24</v>
      </c>
      <c r="S17">
        <v>25</v>
      </c>
      <c r="T17">
        <f t="shared" si="0"/>
        <v>24</v>
      </c>
      <c r="U17">
        <v>22.3913566507659</v>
      </c>
      <c r="V17">
        <v>37.739806539999996</v>
      </c>
      <c r="X17">
        <v>37.739806539999996</v>
      </c>
      <c r="Y17">
        <v>40.149674760000003</v>
      </c>
      <c r="AA17">
        <f t="shared" si="1"/>
        <v>36.736952405400004</v>
      </c>
      <c r="AB17">
        <v>41.5742121714257</v>
      </c>
      <c r="AC17">
        <v>30</v>
      </c>
      <c r="AD17">
        <v>31</v>
      </c>
      <c r="AE17">
        <v>31</v>
      </c>
      <c r="AF17">
        <v>31</v>
      </c>
      <c r="AG17">
        <v>30</v>
      </c>
      <c r="AH17">
        <v>30</v>
      </c>
      <c r="AI17">
        <v>31</v>
      </c>
      <c r="AJ17">
        <v>4.0367398339999996</v>
      </c>
      <c r="AM17">
        <v>5.1618045549999998</v>
      </c>
      <c r="AN17">
        <v>4.0367398339999996</v>
      </c>
      <c r="AP17">
        <v>4.0367398344687304</v>
      </c>
      <c r="AQ17">
        <v>7.81</v>
      </c>
      <c r="AR17">
        <v>7.25</v>
      </c>
      <c r="AS17">
        <v>4.82</v>
      </c>
      <c r="AT17">
        <v>110.11455485624001</v>
      </c>
      <c r="AU17">
        <v>88.632303880479796</v>
      </c>
      <c r="AV17">
        <v>26.376666669999999</v>
      </c>
      <c r="AW17">
        <v>1.615</v>
      </c>
      <c r="AX17">
        <v>8</v>
      </c>
      <c r="AY17">
        <v>4</v>
      </c>
      <c r="AZ17">
        <v>13.2</v>
      </c>
      <c r="BA17">
        <v>12.7</v>
      </c>
      <c r="BB17">
        <v>73</v>
      </c>
      <c r="BC17">
        <v>60</v>
      </c>
      <c r="BD17">
        <v>21.7</v>
      </c>
      <c r="BE17">
        <v>21.5</v>
      </c>
      <c r="BI17">
        <v>1</v>
      </c>
      <c r="BJ17">
        <v>97</v>
      </c>
      <c r="BM17">
        <v>15.4</v>
      </c>
      <c r="BN17">
        <v>14.4</v>
      </c>
      <c r="BO17">
        <v>15.7</v>
      </c>
      <c r="BQ17">
        <v>15.16666667</v>
      </c>
      <c r="BR17">
        <v>24.805</v>
      </c>
      <c r="BS17">
        <v>39.700000000000003</v>
      </c>
      <c r="BT17">
        <v>42.6</v>
      </c>
      <c r="BU17">
        <v>50.5</v>
      </c>
      <c r="BW17">
        <v>44.266666669999999</v>
      </c>
      <c r="BX17">
        <v>32.5</v>
      </c>
      <c r="BY17">
        <v>0</v>
      </c>
      <c r="BZ17">
        <v>3</v>
      </c>
      <c r="CA17">
        <v>1.59</v>
      </c>
      <c r="CB17">
        <v>2</v>
      </c>
      <c r="CC17">
        <v>5.54</v>
      </c>
      <c r="CD17">
        <v>6</v>
      </c>
      <c r="CE17">
        <v>5.5</v>
      </c>
      <c r="CF17">
        <v>2.5</v>
      </c>
      <c r="CG17" t="s">
        <v>168</v>
      </c>
    </row>
    <row r="18" spans="1:85" x14ac:dyDescent="0.25">
      <c r="A18">
        <v>2</v>
      </c>
      <c r="B18">
        <v>204</v>
      </c>
      <c r="C18">
        <v>17</v>
      </c>
      <c r="D18">
        <v>12</v>
      </c>
      <c r="E18">
        <v>5</v>
      </c>
      <c r="F18">
        <v>4</v>
      </c>
      <c r="G18" t="s">
        <v>204</v>
      </c>
      <c r="H18">
        <v>15.425000000000001</v>
      </c>
      <c r="I18">
        <v>14.50522505072907</v>
      </c>
      <c r="J18">
        <v>15.425000000000001</v>
      </c>
      <c r="K18">
        <v>15.425000000000001</v>
      </c>
      <c r="L18">
        <v>15.425000000000001</v>
      </c>
      <c r="M18">
        <v>15.425000000000001</v>
      </c>
      <c r="N18">
        <v>14.50522505072907</v>
      </c>
      <c r="O18">
        <v>24.25</v>
      </c>
      <c r="P18">
        <v>23.25</v>
      </c>
      <c r="Q18">
        <v>23.25</v>
      </c>
      <c r="R18">
        <v>23.25</v>
      </c>
      <c r="S18">
        <v>24.25</v>
      </c>
      <c r="T18">
        <f t="shared" si="0"/>
        <v>23.25</v>
      </c>
      <c r="U18">
        <v>22.804561178653302</v>
      </c>
      <c r="V18">
        <v>41.776588820000001</v>
      </c>
      <c r="X18">
        <v>41.776588820000001</v>
      </c>
      <c r="Y18">
        <v>39.887635469999999</v>
      </c>
      <c r="AA18">
        <f t="shared" si="1"/>
        <v>36.497186455049999</v>
      </c>
      <c r="AB18">
        <v>33.979372129437799</v>
      </c>
      <c r="AC18">
        <v>34</v>
      </c>
      <c r="AD18">
        <v>34</v>
      </c>
      <c r="AE18">
        <v>34</v>
      </c>
      <c r="AF18">
        <v>34</v>
      </c>
      <c r="AG18">
        <v>34</v>
      </c>
      <c r="AH18">
        <v>34</v>
      </c>
      <c r="AI18">
        <v>34</v>
      </c>
      <c r="AJ18">
        <v>5.159078128</v>
      </c>
      <c r="AM18">
        <v>4.8842649079999996</v>
      </c>
      <c r="AN18">
        <v>5.159078128</v>
      </c>
      <c r="AP18">
        <v>5.1590781279090399</v>
      </c>
      <c r="AQ18">
        <v>7.71</v>
      </c>
      <c r="AR18">
        <v>7.58</v>
      </c>
      <c r="AS18">
        <v>4.92</v>
      </c>
      <c r="AT18">
        <v>122.761582966296</v>
      </c>
      <c r="AU18">
        <v>103.110793740967</v>
      </c>
      <c r="AV18">
        <v>29.590666670000001</v>
      </c>
      <c r="AW18">
        <v>1.8766666670000001</v>
      </c>
      <c r="AX18">
        <v>10</v>
      </c>
      <c r="AY18">
        <v>3.5</v>
      </c>
      <c r="AZ18">
        <v>12.6</v>
      </c>
      <c r="BA18">
        <v>11</v>
      </c>
      <c r="BB18">
        <v>68</v>
      </c>
      <c r="BC18">
        <v>68</v>
      </c>
      <c r="BD18">
        <v>21.4</v>
      </c>
      <c r="BE18">
        <v>20.8</v>
      </c>
      <c r="BF18">
        <v>10.6</v>
      </c>
      <c r="BG18">
        <v>78</v>
      </c>
      <c r="BH18">
        <v>26.7</v>
      </c>
      <c r="BI18">
        <v>1</v>
      </c>
      <c r="BJ18">
        <v>98</v>
      </c>
      <c r="BM18">
        <v>15.7</v>
      </c>
      <c r="BN18">
        <v>16.100000000000001</v>
      </c>
      <c r="BO18">
        <v>16.600000000000001</v>
      </c>
      <c r="BQ18">
        <v>16.133333329999999</v>
      </c>
      <c r="BR18">
        <v>24.81</v>
      </c>
      <c r="BS18">
        <v>47.5</v>
      </c>
      <c r="BT18">
        <v>45.6</v>
      </c>
      <c r="BU18">
        <v>43.8</v>
      </c>
      <c r="BW18">
        <v>45.633333329999999</v>
      </c>
      <c r="BX18">
        <v>30.35</v>
      </c>
      <c r="BY18">
        <v>0</v>
      </c>
      <c r="BZ18">
        <v>4</v>
      </c>
      <c r="CA18">
        <v>0.53</v>
      </c>
      <c r="CB18">
        <v>0</v>
      </c>
      <c r="CC18">
        <v>5.54</v>
      </c>
      <c r="CD18">
        <v>9.5</v>
      </c>
      <c r="CE18">
        <v>6</v>
      </c>
      <c r="CF18">
        <v>4</v>
      </c>
      <c r="CG18" t="s">
        <v>166</v>
      </c>
    </row>
    <row r="19" spans="1:85" x14ac:dyDescent="0.25">
      <c r="A19">
        <v>4</v>
      </c>
      <c r="B19">
        <v>216</v>
      </c>
      <c r="C19">
        <v>18</v>
      </c>
      <c r="D19">
        <v>12</v>
      </c>
      <c r="E19">
        <v>5</v>
      </c>
      <c r="F19">
        <v>4</v>
      </c>
      <c r="G19" t="s">
        <v>204</v>
      </c>
      <c r="H19">
        <v>16.899999999999999</v>
      </c>
      <c r="I19">
        <v>16.905273385510576</v>
      </c>
      <c r="J19">
        <v>16.899999999999999</v>
      </c>
      <c r="K19">
        <v>16.899999999999999</v>
      </c>
      <c r="L19">
        <v>16.899999999999999</v>
      </c>
      <c r="M19">
        <v>16.899999999999999</v>
      </c>
      <c r="N19">
        <v>16.905273385510576</v>
      </c>
      <c r="O19">
        <v>30.75</v>
      </c>
      <c r="P19">
        <v>33.75</v>
      </c>
      <c r="Q19">
        <v>33.75</v>
      </c>
      <c r="R19">
        <v>33.75</v>
      </c>
      <c r="S19">
        <v>30.75</v>
      </c>
      <c r="T19">
        <f t="shared" si="0"/>
        <v>33.75</v>
      </c>
      <c r="U19">
        <v>33.473161264040201</v>
      </c>
      <c r="V19">
        <v>40.234115600000003</v>
      </c>
      <c r="X19">
        <v>40.234115600000003</v>
      </c>
      <c r="Y19">
        <v>44.623124230000002</v>
      </c>
      <c r="AA19">
        <f t="shared" si="1"/>
        <v>40.830158670450004</v>
      </c>
      <c r="AB19">
        <v>37.7799109867738</v>
      </c>
      <c r="AC19">
        <v>39</v>
      </c>
      <c r="AD19">
        <v>40</v>
      </c>
      <c r="AE19">
        <v>40</v>
      </c>
      <c r="AF19">
        <v>40</v>
      </c>
      <c r="AG19">
        <v>39</v>
      </c>
      <c r="AH19">
        <v>39</v>
      </c>
      <c r="AI19">
        <v>40</v>
      </c>
      <c r="AJ19">
        <v>6.2738883169999999</v>
      </c>
      <c r="AM19">
        <v>5.6809803729999997</v>
      </c>
      <c r="AN19">
        <v>6.2738883169999999</v>
      </c>
      <c r="AP19">
        <v>6.1688317403230002</v>
      </c>
      <c r="AQ19">
        <v>7.53</v>
      </c>
      <c r="AR19">
        <v>6.93</v>
      </c>
      <c r="AS19">
        <v>3.73</v>
      </c>
      <c r="AT19">
        <v>108.07267813732</v>
      </c>
      <c r="AU19">
        <v>88.531723544152499</v>
      </c>
      <c r="AV19">
        <v>26.256666670000001</v>
      </c>
      <c r="AW19">
        <v>1.6583333330000001</v>
      </c>
      <c r="AX19">
        <v>0</v>
      </c>
      <c r="AY19">
        <v>5</v>
      </c>
      <c r="AZ19">
        <v>14.5</v>
      </c>
      <c r="BA19">
        <v>13.8</v>
      </c>
      <c r="BB19">
        <v>67</v>
      </c>
      <c r="BC19">
        <v>68</v>
      </c>
      <c r="BD19">
        <v>20.9</v>
      </c>
      <c r="BE19">
        <v>20.3</v>
      </c>
      <c r="BI19">
        <v>2</v>
      </c>
      <c r="BJ19">
        <v>106</v>
      </c>
      <c r="BM19">
        <v>15.7</v>
      </c>
      <c r="BN19">
        <v>15.4</v>
      </c>
      <c r="BO19">
        <v>15.1</v>
      </c>
      <c r="BQ19">
        <v>15.4</v>
      </c>
      <c r="BR19">
        <v>24.815000000000001</v>
      </c>
      <c r="BS19">
        <v>46.9</v>
      </c>
      <c r="BT19">
        <v>44.7</v>
      </c>
      <c r="BU19">
        <v>47.2</v>
      </c>
      <c r="BW19">
        <v>46.266666669999999</v>
      </c>
      <c r="BX19">
        <v>37.799999999999997</v>
      </c>
      <c r="BY19">
        <v>0</v>
      </c>
      <c r="BZ19">
        <v>5</v>
      </c>
      <c r="CA19">
        <v>2.12</v>
      </c>
      <c r="CB19">
        <v>2</v>
      </c>
      <c r="CC19">
        <v>4.8499999999999996</v>
      </c>
      <c r="CD19">
        <v>9</v>
      </c>
      <c r="CE19">
        <v>8</v>
      </c>
      <c r="CF19">
        <v>3</v>
      </c>
      <c r="CG19" t="s">
        <v>168</v>
      </c>
    </row>
    <row r="20" spans="1:85" x14ac:dyDescent="0.25">
      <c r="A20" t="s">
        <v>24</v>
      </c>
      <c r="B20">
        <v>228</v>
      </c>
      <c r="C20">
        <v>19</v>
      </c>
      <c r="D20">
        <v>12</v>
      </c>
      <c r="E20">
        <v>5</v>
      </c>
      <c r="F20">
        <v>4</v>
      </c>
      <c r="G20" t="s">
        <v>203</v>
      </c>
      <c r="I20">
        <v>15.37256893014202</v>
      </c>
      <c r="J20">
        <v>15.574999999999999</v>
      </c>
      <c r="M20">
        <v>15.574999999999999</v>
      </c>
      <c r="N20">
        <v>15.37256893014202</v>
      </c>
      <c r="P20">
        <v>28</v>
      </c>
      <c r="Q20">
        <v>28</v>
      </c>
      <c r="T20" t="str">
        <f t="shared" si="0"/>
        <v/>
      </c>
      <c r="AA20" t="str">
        <f t="shared" si="1"/>
        <v/>
      </c>
      <c r="AD20">
        <v>28</v>
      </c>
      <c r="AE20">
        <v>28</v>
      </c>
      <c r="AH20">
        <v>27.545380434782601</v>
      </c>
      <c r="AI20">
        <v>28</v>
      </c>
      <c r="AQ20">
        <v>8.06</v>
      </c>
      <c r="AR20">
        <v>3.43</v>
      </c>
      <c r="AS20">
        <v>2.09</v>
      </c>
      <c r="AT20">
        <v>92.077553593501193</v>
      </c>
      <c r="AU20">
        <v>43.179508758539498</v>
      </c>
      <c r="AV20">
        <v>23.943999999999999</v>
      </c>
      <c r="AW20">
        <v>1.651666667</v>
      </c>
      <c r="AX20">
        <v>7</v>
      </c>
      <c r="AY20">
        <v>6</v>
      </c>
      <c r="AZ20">
        <v>12.7</v>
      </c>
      <c r="BA20">
        <v>14.5</v>
      </c>
      <c r="BB20">
        <v>61</v>
      </c>
      <c r="BC20">
        <v>69</v>
      </c>
      <c r="BD20">
        <v>20.9</v>
      </c>
      <c r="BE20">
        <v>21</v>
      </c>
      <c r="BF20">
        <v>9.6</v>
      </c>
      <c r="BG20">
        <v>106</v>
      </c>
      <c r="BH20">
        <v>26.3</v>
      </c>
      <c r="BI20">
        <v>2</v>
      </c>
      <c r="BJ20">
        <v>97</v>
      </c>
      <c r="BK20">
        <v>101</v>
      </c>
      <c r="BM20">
        <v>15.4</v>
      </c>
      <c r="BN20">
        <v>14.9</v>
      </c>
      <c r="BO20">
        <v>15.4</v>
      </c>
      <c r="BP20">
        <v>15.1</v>
      </c>
      <c r="BQ20">
        <v>15.2</v>
      </c>
      <c r="BR20">
        <v>24.82</v>
      </c>
      <c r="BS20">
        <v>42.9</v>
      </c>
      <c r="BT20">
        <v>50.7</v>
      </c>
      <c r="BU20">
        <v>46.7</v>
      </c>
      <c r="BV20">
        <v>51.5</v>
      </c>
      <c r="BW20">
        <v>47.95</v>
      </c>
      <c r="BX20">
        <v>37.633333329999999</v>
      </c>
      <c r="BY20">
        <v>0</v>
      </c>
      <c r="BZ20">
        <v>3</v>
      </c>
      <c r="CA20">
        <v>5.29</v>
      </c>
      <c r="CB20">
        <v>6</v>
      </c>
      <c r="CC20">
        <v>3.46</v>
      </c>
      <c r="CD20">
        <v>9</v>
      </c>
      <c r="CE20">
        <v>7</v>
      </c>
      <c r="CF20">
        <v>2</v>
      </c>
      <c r="CG20" t="s">
        <v>214</v>
      </c>
    </row>
    <row r="21" spans="1:85" x14ac:dyDescent="0.25">
      <c r="A21" t="s">
        <v>25</v>
      </c>
      <c r="B21">
        <v>240</v>
      </c>
      <c r="C21">
        <v>20</v>
      </c>
      <c r="D21">
        <v>12</v>
      </c>
      <c r="E21">
        <v>5</v>
      </c>
      <c r="F21">
        <v>4</v>
      </c>
      <c r="G21" t="s">
        <v>203</v>
      </c>
      <c r="I21">
        <v>16.477431742494375</v>
      </c>
      <c r="J21">
        <v>16.975000000000001</v>
      </c>
      <c r="M21">
        <v>16.975000000000001</v>
      </c>
      <c r="N21">
        <v>16.477431742494375</v>
      </c>
      <c r="P21">
        <v>29.5</v>
      </c>
      <c r="Q21">
        <v>29.5</v>
      </c>
      <c r="T21" t="str">
        <f t="shared" si="0"/>
        <v/>
      </c>
      <c r="AA21" t="str">
        <f t="shared" si="1"/>
        <v/>
      </c>
      <c r="AD21">
        <v>23</v>
      </c>
      <c r="AE21">
        <v>23</v>
      </c>
      <c r="AH21">
        <v>22.626562499999999</v>
      </c>
      <c r="AI21">
        <v>23</v>
      </c>
      <c r="AQ21">
        <v>8.8000000000000007</v>
      </c>
      <c r="AR21">
        <v>5.91</v>
      </c>
      <c r="AS21">
        <v>5.65</v>
      </c>
      <c r="AT21">
        <v>104.92960214425599</v>
      </c>
      <c r="AU21">
        <v>81.738232188988405</v>
      </c>
      <c r="AV21">
        <v>20.551666669999999</v>
      </c>
      <c r="AW21">
        <v>1.6466666670000001</v>
      </c>
      <c r="AX21">
        <v>8</v>
      </c>
      <c r="AY21">
        <v>3</v>
      </c>
      <c r="AZ21">
        <v>14.7</v>
      </c>
      <c r="BA21">
        <v>15.4</v>
      </c>
      <c r="BB21">
        <v>72</v>
      </c>
      <c r="BC21">
        <v>73</v>
      </c>
      <c r="BD21">
        <v>20.8</v>
      </c>
      <c r="BE21">
        <v>20.8</v>
      </c>
      <c r="BI21">
        <v>1</v>
      </c>
      <c r="BJ21">
        <v>107</v>
      </c>
      <c r="BK21">
        <v>94</v>
      </c>
      <c r="BM21">
        <v>14.5</v>
      </c>
      <c r="BN21">
        <v>14.4</v>
      </c>
      <c r="BO21">
        <v>14.8</v>
      </c>
      <c r="BP21">
        <v>14.7</v>
      </c>
      <c r="BQ21">
        <v>14.6</v>
      </c>
      <c r="BR21">
        <v>24.824999999999999</v>
      </c>
      <c r="BS21">
        <v>49.3</v>
      </c>
      <c r="BT21">
        <v>44</v>
      </c>
      <c r="BU21">
        <v>53.3</v>
      </c>
      <c r="BV21">
        <v>53.5</v>
      </c>
      <c r="BW21">
        <v>50.024999999999999</v>
      </c>
      <c r="BX21">
        <v>38.066666669999996</v>
      </c>
      <c r="BY21">
        <v>0.2</v>
      </c>
      <c r="BZ21">
        <v>2</v>
      </c>
      <c r="CA21">
        <v>2.65</v>
      </c>
      <c r="CB21">
        <v>6</v>
      </c>
      <c r="CC21">
        <v>7.62</v>
      </c>
      <c r="CD21">
        <v>8</v>
      </c>
      <c r="CE21">
        <v>7</v>
      </c>
      <c r="CF21">
        <v>4</v>
      </c>
      <c r="CG21" t="s">
        <v>215</v>
      </c>
    </row>
    <row r="22" spans="1:85" x14ac:dyDescent="0.25">
      <c r="A22">
        <v>1</v>
      </c>
      <c r="B22">
        <v>239</v>
      </c>
      <c r="C22">
        <v>20</v>
      </c>
      <c r="D22">
        <v>11</v>
      </c>
      <c r="E22">
        <v>5</v>
      </c>
      <c r="F22">
        <v>4</v>
      </c>
      <c r="G22" t="s">
        <v>204</v>
      </c>
      <c r="H22">
        <v>18.05</v>
      </c>
      <c r="I22">
        <v>17.988427301060309</v>
      </c>
      <c r="J22">
        <v>18.05</v>
      </c>
      <c r="K22">
        <v>18.05</v>
      </c>
      <c r="L22">
        <v>18.05</v>
      </c>
      <c r="M22">
        <v>18.05</v>
      </c>
      <c r="N22">
        <v>17.988427301060309</v>
      </c>
      <c r="O22">
        <v>31.5</v>
      </c>
      <c r="P22">
        <v>31.5</v>
      </c>
      <c r="Q22">
        <v>31.5</v>
      </c>
      <c r="R22">
        <v>31.5</v>
      </c>
      <c r="S22">
        <v>31.5</v>
      </c>
      <c r="T22">
        <f t="shared" si="0"/>
        <v>31.5</v>
      </c>
      <c r="U22">
        <v>32.184947777137701</v>
      </c>
      <c r="V22">
        <v>43.340617270000003</v>
      </c>
      <c r="X22">
        <v>43.340617270000003</v>
      </c>
      <c r="Y22">
        <v>46.651585689999997</v>
      </c>
      <c r="AA22">
        <f t="shared" si="1"/>
        <v>42.686200906350003</v>
      </c>
      <c r="AB22">
        <v>41.4307049296362</v>
      </c>
      <c r="AC22">
        <v>21</v>
      </c>
      <c r="AD22">
        <v>21</v>
      </c>
      <c r="AE22">
        <v>21</v>
      </c>
      <c r="AF22">
        <v>21</v>
      </c>
      <c r="AG22">
        <v>21</v>
      </c>
      <c r="AH22">
        <v>21</v>
      </c>
      <c r="AI22">
        <v>21</v>
      </c>
      <c r="AJ22">
        <v>4.2560995799999999</v>
      </c>
      <c r="AM22">
        <v>4.9136385410000001</v>
      </c>
      <c r="AN22">
        <v>4.2560995799999999</v>
      </c>
      <c r="AP22">
        <v>4.2560995795413303</v>
      </c>
      <c r="AQ22">
        <v>8.5</v>
      </c>
      <c r="AR22">
        <v>8.26</v>
      </c>
      <c r="AS22">
        <v>5.37</v>
      </c>
      <c r="AT22">
        <v>118.697375774436</v>
      </c>
      <c r="AU22">
        <v>70.364335042673801</v>
      </c>
      <c r="AV22">
        <v>21.916666670000001</v>
      </c>
      <c r="AW22">
        <v>1.7733333330000001</v>
      </c>
      <c r="AX22">
        <v>5</v>
      </c>
      <c r="AY22">
        <v>5</v>
      </c>
      <c r="AZ22">
        <v>11</v>
      </c>
      <c r="BA22">
        <v>13.5</v>
      </c>
      <c r="BB22">
        <v>86</v>
      </c>
      <c r="BC22">
        <v>92</v>
      </c>
      <c r="BD22">
        <v>20.8</v>
      </c>
      <c r="BE22">
        <v>22.2</v>
      </c>
      <c r="BF22">
        <v>9.1999999999999993</v>
      </c>
      <c r="BG22">
        <v>85</v>
      </c>
      <c r="BH22">
        <v>27.2</v>
      </c>
      <c r="BI22">
        <v>4</v>
      </c>
      <c r="BJ22">
        <v>94</v>
      </c>
      <c r="BK22">
        <v>21</v>
      </c>
      <c r="BM22">
        <v>15.4</v>
      </c>
      <c r="BN22">
        <v>14.2</v>
      </c>
      <c r="BO22">
        <v>14.5</v>
      </c>
      <c r="BQ22">
        <v>14.7</v>
      </c>
      <c r="BR22">
        <v>24.83</v>
      </c>
      <c r="BS22">
        <v>43.1</v>
      </c>
      <c r="BT22">
        <v>45.6</v>
      </c>
      <c r="BU22">
        <v>47.4</v>
      </c>
      <c r="BW22">
        <v>45.366666670000001</v>
      </c>
      <c r="BX22">
        <v>41.2</v>
      </c>
      <c r="BZ22">
        <v>2</v>
      </c>
      <c r="CA22">
        <v>0</v>
      </c>
      <c r="CB22">
        <v>0</v>
      </c>
      <c r="CC22">
        <v>5.54</v>
      </c>
      <c r="CD22">
        <v>5.5</v>
      </c>
      <c r="CE22">
        <v>5</v>
      </c>
      <c r="CF22">
        <v>3</v>
      </c>
      <c r="CG22" t="s">
        <v>165</v>
      </c>
    </row>
    <row r="23" spans="1:85" x14ac:dyDescent="0.25">
      <c r="A23">
        <v>4</v>
      </c>
      <c r="B23">
        <v>227</v>
      </c>
      <c r="C23">
        <v>19</v>
      </c>
      <c r="D23">
        <v>11</v>
      </c>
      <c r="E23">
        <v>5</v>
      </c>
      <c r="F23">
        <v>4</v>
      </c>
      <c r="G23" t="s">
        <v>204</v>
      </c>
      <c r="H23">
        <v>17.100000000000001</v>
      </c>
      <c r="I23">
        <v>17.012749341876706</v>
      </c>
      <c r="J23">
        <v>17.100000000000001</v>
      </c>
      <c r="K23">
        <v>17.100000000000001</v>
      </c>
      <c r="L23">
        <v>17.100000000000001</v>
      </c>
      <c r="M23">
        <v>17.100000000000001</v>
      </c>
      <c r="N23">
        <v>17.012749341876706</v>
      </c>
      <c r="O23">
        <v>26.25</v>
      </c>
      <c r="P23">
        <v>25.25</v>
      </c>
      <c r="Q23">
        <v>25.25</v>
      </c>
      <c r="R23">
        <v>25.25</v>
      </c>
      <c r="S23">
        <v>26.25</v>
      </c>
      <c r="T23">
        <f t="shared" si="0"/>
        <v>25.25</v>
      </c>
      <c r="U23">
        <v>24.5323484908895</v>
      </c>
      <c r="V23">
        <v>37.45990939</v>
      </c>
      <c r="X23">
        <v>37.45990939</v>
      </c>
      <c r="Y23">
        <v>48.801046640000003</v>
      </c>
      <c r="AA23">
        <f t="shared" si="1"/>
        <v>44.652957675600007</v>
      </c>
      <c r="AB23">
        <v>42.247493545926503</v>
      </c>
      <c r="AC23">
        <v>31</v>
      </c>
      <c r="AD23">
        <v>31</v>
      </c>
      <c r="AE23">
        <v>31</v>
      </c>
      <c r="AF23">
        <v>31</v>
      </c>
      <c r="AG23">
        <v>31</v>
      </c>
      <c r="AH23">
        <v>31</v>
      </c>
      <c r="AI23">
        <v>31</v>
      </c>
      <c r="AJ23">
        <v>4.3298907010000001</v>
      </c>
      <c r="AM23">
        <v>4.7162357569999998</v>
      </c>
      <c r="AN23">
        <v>4.3298907010000001</v>
      </c>
      <c r="AP23">
        <v>4.32989070149313</v>
      </c>
      <c r="AQ23">
        <v>7.95</v>
      </c>
      <c r="AR23">
        <v>4.93</v>
      </c>
      <c r="AS23">
        <v>3.97</v>
      </c>
      <c r="AT23">
        <v>95.005005044984401</v>
      </c>
      <c r="AU23">
        <v>53.440559199299102</v>
      </c>
      <c r="AV23">
        <v>27.608333330000001</v>
      </c>
      <c r="AW23">
        <v>1.6266666670000001</v>
      </c>
      <c r="AX23">
        <v>7</v>
      </c>
      <c r="AY23">
        <v>7</v>
      </c>
      <c r="AZ23">
        <v>10.1</v>
      </c>
      <c r="BA23">
        <v>10.5</v>
      </c>
      <c r="BB23">
        <v>103</v>
      </c>
      <c r="BC23">
        <v>76</v>
      </c>
      <c r="BD23">
        <v>22.1</v>
      </c>
      <c r="BE23">
        <v>21.8</v>
      </c>
      <c r="BI23">
        <v>2</v>
      </c>
      <c r="BJ23">
        <v>99</v>
      </c>
      <c r="BM23">
        <v>14.1</v>
      </c>
      <c r="BN23">
        <v>14.7</v>
      </c>
      <c r="BO23">
        <v>14.7</v>
      </c>
      <c r="BQ23">
        <v>14.5</v>
      </c>
      <c r="BR23">
        <v>24.835000000000001</v>
      </c>
      <c r="BS23">
        <v>43.7</v>
      </c>
      <c r="BT23">
        <v>39.9</v>
      </c>
      <c r="BU23">
        <v>44.3</v>
      </c>
      <c r="BW23">
        <v>42.633333329999999</v>
      </c>
      <c r="BX23">
        <v>30.15</v>
      </c>
      <c r="BZ23">
        <v>5</v>
      </c>
      <c r="CA23">
        <v>2.12</v>
      </c>
      <c r="CB23">
        <v>7</v>
      </c>
      <c r="CC23">
        <v>5.54</v>
      </c>
      <c r="CD23">
        <v>9</v>
      </c>
      <c r="CE23">
        <v>6</v>
      </c>
      <c r="CF23">
        <v>4</v>
      </c>
      <c r="CG23" t="s">
        <v>168</v>
      </c>
    </row>
    <row r="24" spans="1:85" x14ac:dyDescent="0.25">
      <c r="A24" t="s">
        <v>26</v>
      </c>
      <c r="B24">
        <v>215</v>
      </c>
      <c r="C24">
        <v>18</v>
      </c>
      <c r="D24">
        <v>11</v>
      </c>
      <c r="E24">
        <v>5</v>
      </c>
      <c r="F24">
        <v>4</v>
      </c>
      <c r="G24" t="s">
        <v>203</v>
      </c>
      <c r="H24">
        <v>17.899999999999999</v>
      </c>
      <c r="I24">
        <v>17.386040717246043</v>
      </c>
      <c r="J24">
        <v>17.899999999999999</v>
      </c>
      <c r="K24">
        <v>17.899999999999999</v>
      </c>
      <c r="M24">
        <v>17.899999999999999</v>
      </c>
      <c r="N24">
        <v>17.386040717246043</v>
      </c>
      <c r="O24">
        <v>31.049089469999998</v>
      </c>
      <c r="P24">
        <v>31</v>
      </c>
      <c r="Q24">
        <v>31</v>
      </c>
      <c r="S24">
        <v>31.049089469999998</v>
      </c>
      <c r="T24">
        <f t="shared" si="0"/>
        <v>31.049089469999998</v>
      </c>
      <c r="U24">
        <v>31.8717720830921</v>
      </c>
      <c r="V24">
        <v>34.034525170000002</v>
      </c>
      <c r="X24">
        <v>34.034525170000002</v>
      </c>
      <c r="Z24">
        <v>34.034525167066015</v>
      </c>
      <c r="AA24">
        <f>Z24</f>
        <v>34.034525167066015</v>
      </c>
      <c r="AB24">
        <v>29.3815467196399</v>
      </c>
      <c r="AC24">
        <v>35.415489129999997</v>
      </c>
      <c r="AD24">
        <v>36</v>
      </c>
      <c r="AE24">
        <v>36</v>
      </c>
      <c r="AG24">
        <v>35.415489129999997</v>
      </c>
      <c r="AH24">
        <v>35.4154891304347</v>
      </c>
      <c r="AI24">
        <v>36</v>
      </c>
      <c r="AJ24">
        <v>4.99</v>
      </c>
      <c r="AN24">
        <v>4.99</v>
      </c>
      <c r="AO24">
        <v>4.99</v>
      </c>
      <c r="AP24">
        <v>4.99</v>
      </c>
      <c r="AQ24">
        <v>8.34</v>
      </c>
      <c r="AR24">
        <v>5.26</v>
      </c>
      <c r="AS24">
        <v>5.0599999999999996</v>
      </c>
      <c r="AT24">
        <v>99.951857549364107</v>
      </c>
      <c r="AU24">
        <v>64.643355388635101</v>
      </c>
      <c r="AV24">
        <v>24.213333330000001</v>
      </c>
      <c r="AW24">
        <v>1.7250000000000001</v>
      </c>
      <c r="AX24">
        <v>4</v>
      </c>
      <c r="AY24">
        <v>4</v>
      </c>
      <c r="AZ24">
        <v>9.8000000000000007</v>
      </c>
      <c r="BA24">
        <v>13.4</v>
      </c>
      <c r="BB24">
        <v>78</v>
      </c>
      <c r="BC24">
        <v>67</v>
      </c>
      <c r="BD24">
        <v>21.5</v>
      </c>
      <c r="BE24">
        <v>21.5</v>
      </c>
      <c r="BF24">
        <v>10</v>
      </c>
      <c r="BG24">
        <v>85</v>
      </c>
      <c r="BH24">
        <v>27.1</v>
      </c>
      <c r="BI24">
        <v>2</v>
      </c>
      <c r="BJ24">
        <v>99</v>
      </c>
      <c r="BK24">
        <v>94</v>
      </c>
      <c r="BM24">
        <v>14.1</v>
      </c>
      <c r="BN24">
        <v>13.6</v>
      </c>
      <c r="BO24">
        <v>13.7</v>
      </c>
      <c r="BP24">
        <v>14.1</v>
      </c>
      <c r="BQ24">
        <v>13.875</v>
      </c>
      <c r="BR24">
        <v>24.84</v>
      </c>
      <c r="BS24">
        <v>41.3</v>
      </c>
      <c r="BT24">
        <v>45.4</v>
      </c>
      <c r="BU24">
        <v>36.5</v>
      </c>
      <c r="BW24">
        <v>41.066666669999996</v>
      </c>
      <c r="BX24">
        <v>38.299999999999997</v>
      </c>
      <c r="BY24">
        <v>0.66666666666666696</v>
      </c>
      <c r="BZ24">
        <v>3</v>
      </c>
      <c r="CA24">
        <v>4.24</v>
      </c>
      <c r="CB24">
        <v>3</v>
      </c>
      <c r="CC24">
        <v>6.23</v>
      </c>
      <c r="CD24">
        <v>9</v>
      </c>
      <c r="CE24">
        <v>7</v>
      </c>
      <c r="CF24">
        <v>2</v>
      </c>
      <c r="CG24" t="s">
        <v>216</v>
      </c>
    </row>
    <row r="25" spans="1:85" x14ac:dyDescent="0.25">
      <c r="A25" t="s">
        <v>27</v>
      </c>
      <c r="B25">
        <v>203</v>
      </c>
      <c r="C25">
        <v>17</v>
      </c>
      <c r="D25">
        <v>11</v>
      </c>
      <c r="E25">
        <v>5</v>
      </c>
      <c r="F25">
        <v>4</v>
      </c>
      <c r="G25" t="s">
        <v>203</v>
      </c>
      <c r="I25">
        <v>16.548224035938137</v>
      </c>
      <c r="J25">
        <v>16.925000000000001</v>
      </c>
      <c r="M25">
        <v>16.925000000000001</v>
      </c>
      <c r="N25">
        <v>16.548224035938137</v>
      </c>
      <c r="P25">
        <v>40.5</v>
      </c>
      <c r="Q25">
        <v>40.5</v>
      </c>
      <c r="T25" t="str">
        <f t="shared" si="0"/>
        <v/>
      </c>
      <c r="AA25" t="str">
        <f t="shared" si="1"/>
        <v/>
      </c>
      <c r="AD25">
        <v>24</v>
      </c>
      <c r="AE25">
        <v>24</v>
      </c>
      <c r="AH25">
        <v>23.610326086956501</v>
      </c>
      <c r="AI25">
        <v>24</v>
      </c>
      <c r="AQ25">
        <v>8.4700000000000006</v>
      </c>
      <c r="AR25">
        <v>5.94</v>
      </c>
      <c r="AS25">
        <v>5.79</v>
      </c>
      <c r="AT25">
        <v>97.490655956605195</v>
      </c>
      <c r="AU25">
        <v>82.333245339833198</v>
      </c>
      <c r="AV25">
        <v>19.2</v>
      </c>
      <c r="AW25">
        <v>1.903333333</v>
      </c>
      <c r="AX25">
        <v>11</v>
      </c>
      <c r="AY25">
        <v>4</v>
      </c>
      <c r="AZ25">
        <v>11.7</v>
      </c>
      <c r="BA25">
        <v>10.6</v>
      </c>
      <c r="BB25">
        <v>91</v>
      </c>
      <c r="BC25">
        <v>86</v>
      </c>
      <c r="BD25">
        <v>21.2</v>
      </c>
      <c r="BE25">
        <v>21.4</v>
      </c>
      <c r="BI25">
        <v>5</v>
      </c>
      <c r="BJ25">
        <v>96</v>
      </c>
      <c r="BK25">
        <v>97</v>
      </c>
      <c r="BM25">
        <v>14.8</v>
      </c>
      <c r="BN25">
        <v>14.7</v>
      </c>
      <c r="BO25">
        <v>13.7</v>
      </c>
      <c r="BP25">
        <v>14.1</v>
      </c>
      <c r="BQ25">
        <v>14.324999999999999</v>
      </c>
      <c r="BR25">
        <v>24.844999999999999</v>
      </c>
      <c r="BS25">
        <v>36.4</v>
      </c>
      <c r="BT25">
        <v>43.2</v>
      </c>
      <c r="BU25">
        <v>39.9</v>
      </c>
      <c r="BV25">
        <v>40.200000000000003</v>
      </c>
      <c r="BW25">
        <v>39.924999999999997</v>
      </c>
      <c r="BX25">
        <v>21</v>
      </c>
      <c r="BY25">
        <v>0</v>
      </c>
      <c r="BZ25">
        <v>6.5</v>
      </c>
      <c r="CA25">
        <v>4.76</v>
      </c>
      <c r="CB25">
        <v>1</v>
      </c>
      <c r="CC25">
        <v>7.62</v>
      </c>
      <c r="CD25">
        <v>9</v>
      </c>
      <c r="CE25">
        <v>5.5</v>
      </c>
      <c r="CF25">
        <v>2</v>
      </c>
      <c r="CG25" t="s">
        <v>217</v>
      </c>
    </row>
    <row r="26" spans="1:85" x14ac:dyDescent="0.25">
      <c r="A26">
        <v>3</v>
      </c>
      <c r="B26">
        <v>191</v>
      </c>
      <c r="C26">
        <v>16</v>
      </c>
      <c r="D26">
        <v>11</v>
      </c>
      <c r="E26">
        <v>4</v>
      </c>
      <c r="F26">
        <v>4</v>
      </c>
      <c r="G26" t="s">
        <v>204</v>
      </c>
      <c r="H26">
        <v>18.774999999999999</v>
      </c>
      <c r="I26">
        <v>18.634082175333173</v>
      </c>
      <c r="J26">
        <v>18.774999999999999</v>
      </c>
      <c r="K26">
        <v>18.774999999999999</v>
      </c>
      <c r="L26">
        <v>18.774999999999999</v>
      </c>
      <c r="M26">
        <v>18.774999999999999</v>
      </c>
      <c r="N26">
        <v>18.634082175333173</v>
      </c>
      <c r="O26">
        <v>28.75</v>
      </c>
      <c r="P26">
        <v>28.75</v>
      </c>
      <c r="Q26">
        <v>28.75</v>
      </c>
      <c r="R26">
        <v>28.75</v>
      </c>
      <c r="S26">
        <v>28.75</v>
      </c>
      <c r="T26">
        <f t="shared" si="0"/>
        <v>28.75</v>
      </c>
      <c r="U26">
        <v>30.1248548106953</v>
      </c>
      <c r="V26">
        <v>43.585015179999999</v>
      </c>
      <c r="X26">
        <v>43.585015179999999</v>
      </c>
      <c r="Y26">
        <v>47.294392760000001</v>
      </c>
      <c r="AA26">
        <f t="shared" si="1"/>
        <v>43.274369375399999</v>
      </c>
      <c r="AB26">
        <v>37.523804519277498</v>
      </c>
      <c r="AC26">
        <v>27</v>
      </c>
      <c r="AD26">
        <v>27</v>
      </c>
      <c r="AE26">
        <v>27</v>
      </c>
      <c r="AF26">
        <v>27</v>
      </c>
      <c r="AG26">
        <v>27</v>
      </c>
      <c r="AH26">
        <v>27</v>
      </c>
      <c r="AI26">
        <v>27</v>
      </c>
      <c r="AJ26">
        <v>4.782541084</v>
      </c>
      <c r="AM26">
        <v>5.022301605</v>
      </c>
      <c r="AN26">
        <v>4.782541084</v>
      </c>
      <c r="AP26">
        <v>4.7825410841939204</v>
      </c>
      <c r="AQ26">
        <v>7.73</v>
      </c>
      <c r="AR26">
        <v>6.61</v>
      </c>
      <c r="AS26">
        <v>4.04</v>
      </c>
      <c r="AT26">
        <v>113.46913867359901</v>
      </c>
      <c r="AU26">
        <v>74.390209430718599</v>
      </c>
      <c r="AV26">
        <v>26.333333329999999</v>
      </c>
      <c r="AW26">
        <v>1.6583333330000001</v>
      </c>
      <c r="AX26">
        <v>11</v>
      </c>
      <c r="AY26">
        <v>8</v>
      </c>
      <c r="AZ26">
        <v>11.3</v>
      </c>
      <c r="BA26">
        <v>10.5</v>
      </c>
      <c r="BB26">
        <v>89</v>
      </c>
      <c r="BC26">
        <v>83</v>
      </c>
      <c r="BD26">
        <v>21</v>
      </c>
      <c r="BE26">
        <v>21.1</v>
      </c>
      <c r="BF26">
        <v>11.9</v>
      </c>
      <c r="BG26">
        <v>74</v>
      </c>
      <c r="BH26">
        <v>25.6</v>
      </c>
      <c r="BI26">
        <v>0</v>
      </c>
      <c r="BJ26">
        <v>107</v>
      </c>
      <c r="BM26">
        <v>15.3</v>
      </c>
      <c r="BN26">
        <v>16.3</v>
      </c>
      <c r="BO26">
        <v>17.100000000000001</v>
      </c>
      <c r="BQ26">
        <v>16.233333330000001</v>
      </c>
      <c r="BR26">
        <v>24.85</v>
      </c>
      <c r="BS26">
        <v>47.3</v>
      </c>
      <c r="BT26">
        <v>46.8</v>
      </c>
      <c r="BU26">
        <v>42.9</v>
      </c>
      <c r="BW26">
        <v>45.666666669999998</v>
      </c>
      <c r="BX26">
        <v>38.6</v>
      </c>
      <c r="BZ26">
        <v>3</v>
      </c>
      <c r="CA26">
        <v>2.65</v>
      </c>
      <c r="CB26">
        <v>2</v>
      </c>
      <c r="CC26">
        <v>4.8499999999999996</v>
      </c>
      <c r="CD26">
        <v>7</v>
      </c>
      <c r="CE26">
        <v>6</v>
      </c>
      <c r="CF26">
        <v>3</v>
      </c>
      <c r="CG26" t="s">
        <v>167</v>
      </c>
    </row>
    <row r="27" spans="1:85" x14ac:dyDescent="0.25">
      <c r="A27">
        <v>2</v>
      </c>
      <c r="B27">
        <v>179</v>
      </c>
      <c r="C27">
        <v>15</v>
      </c>
      <c r="D27">
        <v>11</v>
      </c>
      <c r="E27">
        <v>4</v>
      </c>
      <c r="F27">
        <v>4</v>
      </c>
      <c r="G27" t="s">
        <v>204</v>
      </c>
      <c r="H27">
        <v>17.45</v>
      </c>
      <c r="I27">
        <v>15.424659779859802</v>
      </c>
      <c r="J27">
        <v>17.45</v>
      </c>
      <c r="K27">
        <v>17.45</v>
      </c>
      <c r="L27">
        <v>17.45</v>
      </c>
      <c r="M27">
        <v>17.45</v>
      </c>
      <c r="N27">
        <v>15.424659779859802</v>
      </c>
      <c r="O27">
        <v>26.5</v>
      </c>
      <c r="P27">
        <v>26.5</v>
      </c>
      <c r="Q27">
        <v>26.5</v>
      </c>
      <c r="R27">
        <v>26.5</v>
      </c>
      <c r="S27">
        <v>26.5</v>
      </c>
      <c r="T27">
        <f t="shared" si="0"/>
        <v>26.5</v>
      </c>
      <c r="U27">
        <v>26.785379690144001</v>
      </c>
      <c r="V27">
        <v>45.840407470000002</v>
      </c>
      <c r="W27">
        <v>45.840407470000002</v>
      </c>
      <c r="X27">
        <v>45.840407470000002</v>
      </c>
      <c r="Y27">
        <v>50.08488964</v>
      </c>
      <c r="Z27">
        <v>45.840407470288604</v>
      </c>
      <c r="AA27">
        <f t="shared" si="1"/>
        <v>45.834040745444298</v>
      </c>
      <c r="AB27">
        <v>50.160708664506402</v>
      </c>
      <c r="AC27">
        <v>27</v>
      </c>
      <c r="AD27">
        <v>24</v>
      </c>
      <c r="AE27">
        <v>24</v>
      </c>
      <c r="AF27">
        <v>24</v>
      </c>
      <c r="AG27">
        <v>27</v>
      </c>
      <c r="AH27">
        <v>27</v>
      </c>
      <c r="AI27">
        <v>24</v>
      </c>
      <c r="AJ27">
        <v>4.2739017219999997</v>
      </c>
      <c r="AK27">
        <v>4.1746285710000004</v>
      </c>
      <c r="AL27">
        <v>4.2615999999999996</v>
      </c>
      <c r="AM27">
        <v>4.2615999999999996</v>
      </c>
      <c r="AN27">
        <v>4.2739017219999997</v>
      </c>
      <c r="AO27">
        <v>4.2739017220470501</v>
      </c>
      <c r="AP27">
        <v>4.2739017220470501</v>
      </c>
      <c r="AQ27">
        <v>7.8</v>
      </c>
      <c r="AR27">
        <v>4.7699999999999996</v>
      </c>
      <c r="AS27">
        <v>3.93</v>
      </c>
      <c r="AT27">
        <v>90.863109662728604</v>
      </c>
      <c r="AU27">
        <v>73.616225607771398</v>
      </c>
      <c r="AV27">
        <v>27.15733333</v>
      </c>
      <c r="AW27">
        <v>1.71</v>
      </c>
      <c r="AX27">
        <v>9</v>
      </c>
      <c r="AY27">
        <v>6</v>
      </c>
      <c r="AZ27">
        <v>11.6</v>
      </c>
      <c r="BA27">
        <v>13.3</v>
      </c>
      <c r="BB27">
        <v>81</v>
      </c>
      <c r="BC27">
        <v>77</v>
      </c>
      <c r="BD27">
        <v>21.6</v>
      </c>
      <c r="BE27">
        <v>22.3</v>
      </c>
      <c r="BI27">
        <v>0</v>
      </c>
      <c r="BJ27">
        <v>95</v>
      </c>
      <c r="BM27">
        <v>14.7</v>
      </c>
      <c r="BN27">
        <v>14</v>
      </c>
      <c r="BO27">
        <v>14</v>
      </c>
      <c r="BQ27">
        <v>14.233333330000001</v>
      </c>
      <c r="BR27">
        <v>24.855</v>
      </c>
      <c r="BS27">
        <v>51.1</v>
      </c>
      <c r="BT27">
        <v>42.3</v>
      </c>
      <c r="BU27">
        <v>39.1</v>
      </c>
      <c r="BW27">
        <v>44.166666669999998</v>
      </c>
      <c r="BX27">
        <v>35.299999999999997</v>
      </c>
      <c r="BZ27">
        <v>5</v>
      </c>
      <c r="CA27">
        <v>3.71</v>
      </c>
      <c r="CB27">
        <v>5</v>
      </c>
      <c r="CC27">
        <v>5.54</v>
      </c>
      <c r="CD27">
        <v>5</v>
      </c>
      <c r="CE27">
        <v>8</v>
      </c>
      <c r="CF27">
        <v>3</v>
      </c>
      <c r="CG27" t="s">
        <v>166</v>
      </c>
    </row>
    <row r="28" spans="1:85" x14ac:dyDescent="0.25">
      <c r="A28">
        <v>1</v>
      </c>
      <c r="B28">
        <v>167</v>
      </c>
      <c r="C28">
        <v>14</v>
      </c>
      <c r="D28">
        <v>11</v>
      </c>
      <c r="E28">
        <v>4</v>
      </c>
      <c r="F28">
        <v>4</v>
      </c>
      <c r="G28" t="s">
        <v>204</v>
      </c>
      <c r="H28">
        <v>17.975000000000001</v>
      </c>
      <c r="I28">
        <v>19.4303525277566</v>
      </c>
      <c r="J28">
        <v>17.975000000000001</v>
      </c>
      <c r="K28">
        <v>17.975000000000001</v>
      </c>
      <c r="L28">
        <v>17.975000000000001</v>
      </c>
      <c r="M28">
        <v>17.975000000000001</v>
      </c>
      <c r="N28">
        <v>19.4303525277566</v>
      </c>
      <c r="O28">
        <v>23.25</v>
      </c>
      <c r="P28">
        <v>24.5</v>
      </c>
      <c r="Q28">
        <v>24.5</v>
      </c>
      <c r="R28">
        <v>24.5</v>
      </c>
      <c r="S28">
        <v>23.25</v>
      </c>
      <c r="T28">
        <f t="shared" si="0"/>
        <v>24.5</v>
      </c>
      <c r="U28">
        <v>24.077426845788899</v>
      </c>
      <c r="V28">
        <v>35.912698409999997</v>
      </c>
      <c r="W28">
        <v>35.912698409999997</v>
      </c>
      <c r="X28">
        <v>35.912698409999997</v>
      </c>
      <c r="Y28">
        <v>40.873015870000003</v>
      </c>
      <c r="Z28">
        <v>35.912698412698397</v>
      </c>
      <c r="AA28">
        <f t="shared" si="1"/>
        <v>36.655753966874201</v>
      </c>
      <c r="AB28">
        <v>30.153947347517001</v>
      </c>
      <c r="AC28">
        <v>32</v>
      </c>
      <c r="AD28">
        <v>32</v>
      </c>
      <c r="AE28">
        <v>32</v>
      </c>
      <c r="AF28">
        <v>32</v>
      </c>
      <c r="AG28">
        <v>32</v>
      </c>
      <c r="AH28">
        <v>32</v>
      </c>
      <c r="AI28">
        <v>32</v>
      </c>
      <c r="AJ28">
        <v>3.3490412699999998</v>
      </c>
      <c r="AK28">
        <v>3.1355428569999999</v>
      </c>
      <c r="AL28">
        <v>3.2180571429999998</v>
      </c>
      <c r="AM28">
        <v>3.2180571429999998</v>
      </c>
      <c r="AN28">
        <v>3.3490412699999998</v>
      </c>
      <c r="AO28">
        <v>3.3490412698412602</v>
      </c>
      <c r="AP28">
        <v>3.3490412698412602</v>
      </c>
      <c r="AQ28">
        <v>7.8</v>
      </c>
      <c r="AR28">
        <v>5.96</v>
      </c>
      <c r="AS28">
        <v>4.6500000000000004</v>
      </c>
      <c r="AT28">
        <v>103.26965628460199</v>
      </c>
      <c r="AU28">
        <v>85.774431839091307</v>
      </c>
      <c r="AV28">
        <v>23.80833333</v>
      </c>
      <c r="AW28">
        <v>1.621666667</v>
      </c>
      <c r="AX28">
        <v>10</v>
      </c>
      <c r="AY28">
        <v>4.5</v>
      </c>
      <c r="AZ28">
        <v>15.3</v>
      </c>
      <c r="BA28">
        <v>13.3</v>
      </c>
      <c r="BB28">
        <v>80</v>
      </c>
      <c r="BC28">
        <v>79</v>
      </c>
      <c r="BD28">
        <v>21.3</v>
      </c>
      <c r="BE28">
        <v>21.8</v>
      </c>
      <c r="BI28">
        <v>2</v>
      </c>
      <c r="BJ28">
        <v>109</v>
      </c>
      <c r="BM28">
        <v>15.4</v>
      </c>
      <c r="BN28">
        <v>14.5</v>
      </c>
      <c r="BO28">
        <v>15.1</v>
      </c>
      <c r="BQ28">
        <v>15</v>
      </c>
      <c r="BR28">
        <v>24.86</v>
      </c>
      <c r="BS28">
        <v>46.2</v>
      </c>
      <c r="BT28">
        <v>44.4</v>
      </c>
      <c r="BU28">
        <v>40</v>
      </c>
      <c r="BW28">
        <v>43.533333329999998</v>
      </c>
      <c r="BX28">
        <v>51.3</v>
      </c>
      <c r="BZ28">
        <v>2.5</v>
      </c>
      <c r="CA28">
        <v>1.06</v>
      </c>
      <c r="CB28">
        <v>6</v>
      </c>
      <c r="CC28">
        <v>5.54</v>
      </c>
      <c r="CD28">
        <v>6.5</v>
      </c>
      <c r="CE28">
        <v>5</v>
      </c>
      <c r="CF28">
        <v>2</v>
      </c>
      <c r="CG28" t="s">
        <v>165</v>
      </c>
    </row>
    <row r="29" spans="1:85" x14ac:dyDescent="0.25">
      <c r="A29" t="s">
        <v>28</v>
      </c>
      <c r="B29">
        <v>155</v>
      </c>
      <c r="C29">
        <v>13</v>
      </c>
      <c r="D29">
        <v>11</v>
      </c>
      <c r="E29">
        <v>4</v>
      </c>
      <c r="F29">
        <v>4</v>
      </c>
      <c r="G29" t="s">
        <v>203</v>
      </c>
      <c r="I29">
        <v>16.627400827119093</v>
      </c>
      <c r="J29">
        <v>15.975</v>
      </c>
      <c r="M29">
        <v>15.975</v>
      </c>
      <c r="N29">
        <v>16.627400827119093</v>
      </c>
      <c r="P29">
        <v>26.25</v>
      </c>
      <c r="Q29">
        <v>26.25</v>
      </c>
      <c r="T29" t="str">
        <f t="shared" si="0"/>
        <v/>
      </c>
      <c r="AA29" t="str">
        <f t="shared" si="1"/>
        <v/>
      </c>
      <c r="AD29">
        <v>36</v>
      </c>
      <c r="AE29">
        <v>36</v>
      </c>
      <c r="AH29">
        <v>35.4154891304347</v>
      </c>
      <c r="AI29">
        <v>36</v>
      </c>
      <c r="AQ29">
        <v>8.84</v>
      </c>
      <c r="AR29">
        <v>3.98</v>
      </c>
      <c r="AS29">
        <v>3.53</v>
      </c>
      <c r="AT29">
        <v>101.276106807546</v>
      </c>
      <c r="AU29">
        <v>56.602843566867101</v>
      </c>
      <c r="AV29">
        <v>19.123333330000001</v>
      </c>
      <c r="AW29">
        <v>1.723333333</v>
      </c>
      <c r="AX29">
        <v>13</v>
      </c>
      <c r="AY29">
        <v>3</v>
      </c>
      <c r="AZ29">
        <v>12.4</v>
      </c>
      <c r="BA29">
        <v>12.6</v>
      </c>
      <c r="BB29">
        <v>91</v>
      </c>
      <c r="BC29">
        <v>89</v>
      </c>
      <c r="BD29">
        <v>21.9</v>
      </c>
      <c r="BE29">
        <v>21.7</v>
      </c>
      <c r="BF29">
        <v>11.9</v>
      </c>
      <c r="BG29">
        <v>93</v>
      </c>
      <c r="BH29">
        <v>25.7</v>
      </c>
      <c r="BI29">
        <v>0</v>
      </c>
      <c r="BJ29">
        <v>106</v>
      </c>
      <c r="BK29">
        <v>99</v>
      </c>
      <c r="BM29">
        <v>14.1</v>
      </c>
      <c r="BN29">
        <v>14.1</v>
      </c>
      <c r="BO29">
        <v>14.5</v>
      </c>
      <c r="BP29">
        <v>13.9</v>
      </c>
      <c r="BQ29">
        <v>14.15</v>
      </c>
      <c r="BR29">
        <v>24.864999999999998</v>
      </c>
      <c r="BS29">
        <v>46.2</v>
      </c>
      <c r="BT29">
        <v>44.5</v>
      </c>
      <c r="BU29">
        <v>43</v>
      </c>
      <c r="BV29">
        <v>41.9</v>
      </c>
      <c r="BW29">
        <v>43.9</v>
      </c>
      <c r="BX29">
        <v>37.366666670000001</v>
      </c>
      <c r="BY29">
        <v>0.16666666666666699</v>
      </c>
      <c r="BZ29">
        <v>3</v>
      </c>
      <c r="CA29">
        <v>3.18</v>
      </c>
      <c r="CB29">
        <v>8</v>
      </c>
      <c r="CC29">
        <v>5.54</v>
      </c>
      <c r="CD29">
        <v>9</v>
      </c>
      <c r="CE29">
        <v>5</v>
      </c>
      <c r="CF29">
        <v>2</v>
      </c>
      <c r="CG29" t="s">
        <v>218</v>
      </c>
    </row>
    <row r="30" spans="1:85" x14ac:dyDescent="0.25">
      <c r="A30">
        <v>2</v>
      </c>
      <c r="B30">
        <v>143</v>
      </c>
      <c r="C30">
        <v>12</v>
      </c>
      <c r="D30">
        <v>11</v>
      </c>
      <c r="E30">
        <v>3</v>
      </c>
      <c r="F30">
        <v>4</v>
      </c>
      <c r="G30" t="s">
        <v>204</v>
      </c>
      <c r="H30">
        <v>17.100000000000001</v>
      </c>
      <c r="I30">
        <v>17.637240095532103</v>
      </c>
      <c r="J30">
        <v>17.100000000000001</v>
      </c>
      <c r="K30">
        <v>17.100000000000001</v>
      </c>
      <c r="L30">
        <v>17.100000000000001</v>
      </c>
      <c r="M30">
        <v>17.100000000000001</v>
      </c>
      <c r="N30">
        <v>17.637240095532103</v>
      </c>
      <c r="O30">
        <v>31.25</v>
      </c>
      <c r="P30">
        <v>31.25</v>
      </c>
      <c r="Q30">
        <v>31.25</v>
      </c>
      <c r="R30">
        <v>31.25</v>
      </c>
      <c r="S30">
        <v>31.25</v>
      </c>
      <c r="T30">
        <f t="shared" si="0"/>
        <v>31.25</v>
      </c>
      <c r="U30">
        <v>30.981385167875999</v>
      </c>
      <c r="V30">
        <v>44.571907320000001</v>
      </c>
      <c r="X30">
        <v>44.571907320000001</v>
      </c>
      <c r="Y30">
        <v>48.030004869999999</v>
      </c>
      <c r="AA30">
        <f t="shared" si="1"/>
        <v>43.947454456050004</v>
      </c>
      <c r="AB30">
        <v>51.6104904276377</v>
      </c>
      <c r="AC30">
        <v>30</v>
      </c>
      <c r="AD30">
        <v>30</v>
      </c>
      <c r="AE30">
        <v>30</v>
      </c>
      <c r="AF30">
        <v>30</v>
      </c>
      <c r="AG30">
        <v>30</v>
      </c>
      <c r="AH30">
        <v>30</v>
      </c>
      <c r="AI30">
        <v>30</v>
      </c>
      <c r="AJ30">
        <v>5.6436071449999998</v>
      </c>
      <c r="AM30">
        <v>5.8130095239999999</v>
      </c>
      <c r="AN30">
        <v>5.6436071449999998</v>
      </c>
      <c r="AP30">
        <v>5.6436071448683096</v>
      </c>
      <c r="AQ30">
        <v>8.16</v>
      </c>
      <c r="AR30">
        <v>6.61</v>
      </c>
      <c r="AS30">
        <v>5.53</v>
      </c>
      <c r="AT30">
        <v>117.00458318985601</v>
      </c>
      <c r="AU30">
        <v>87.129324547464705</v>
      </c>
      <c r="AV30">
        <v>24.49666667</v>
      </c>
      <c r="AW30">
        <v>1.816666667</v>
      </c>
      <c r="AX30">
        <v>6</v>
      </c>
      <c r="AY30">
        <v>5.5</v>
      </c>
      <c r="AZ30">
        <v>13.6</v>
      </c>
      <c r="BA30">
        <v>14.7</v>
      </c>
      <c r="BB30">
        <v>105</v>
      </c>
      <c r="BC30">
        <v>96</v>
      </c>
      <c r="BD30">
        <v>21.6</v>
      </c>
      <c r="BE30">
        <v>21.6</v>
      </c>
      <c r="BI30">
        <v>0</v>
      </c>
      <c r="BJ30">
        <v>95</v>
      </c>
      <c r="BM30">
        <v>15.6</v>
      </c>
      <c r="BN30">
        <v>15.4</v>
      </c>
      <c r="BO30">
        <v>14.2</v>
      </c>
      <c r="BQ30">
        <v>15.06666667</v>
      </c>
      <c r="BR30">
        <v>24.869999999999902</v>
      </c>
      <c r="BS30">
        <v>45.7</v>
      </c>
      <c r="BT30">
        <v>47.4</v>
      </c>
      <c r="BU30">
        <v>49.5</v>
      </c>
      <c r="BW30">
        <v>47.533333329999998</v>
      </c>
      <c r="BX30">
        <v>46.4</v>
      </c>
      <c r="BZ30">
        <v>2</v>
      </c>
      <c r="CA30">
        <v>2.65</v>
      </c>
      <c r="CB30">
        <v>2</v>
      </c>
      <c r="CC30">
        <v>6.23</v>
      </c>
      <c r="CD30">
        <v>4.5</v>
      </c>
      <c r="CE30">
        <v>6</v>
      </c>
      <c r="CF30">
        <v>2</v>
      </c>
      <c r="CG30" t="s">
        <v>166</v>
      </c>
    </row>
    <row r="31" spans="1:85" x14ac:dyDescent="0.25">
      <c r="A31" t="s">
        <v>29</v>
      </c>
      <c r="B31">
        <v>131</v>
      </c>
      <c r="C31">
        <v>11</v>
      </c>
      <c r="D31">
        <v>11</v>
      </c>
      <c r="E31">
        <v>3</v>
      </c>
      <c r="F31">
        <v>4</v>
      </c>
      <c r="G31" t="s">
        <v>203</v>
      </c>
      <c r="T31" t="str">
        <f t="shared" si="0"/>
        <v/>
      </c>
      <c r="AA31" t="str">
        <f t="shared" si="1"/>
        <v/>
      </c>
      <c r="AD31">
        <v>38</v>
      </c>
      <c r="AE31">
        <v>38</v>
      </c>
      <c r="AH31">
        <v>37.383016304347798</v>
      </c>
      <c r="AI31">
        <v>38</v>
      </c>
      <c r="AQ31">
        <v>8.34</v>
      </c>
      <c r="AR31">
        <v>4.74</v>
      </c>
      <c r="AS31">
        <v>4.66</v>
      </c>
      <c r="AT31">
        <v>98.999119176028898</v>
      </c>
      <c r="AU31">
        <v>61.635935669716403</v>
      </c>
      <c r="AV31">
        <v>26.051666669999999</v>
      </c>
      <c r="AW31">
        <v>1.631666667</v>
      </c>
      <c r="AX31">
        <v>6</v>
      </c>
      <c r="AY31">
        <v>3</v>
      </c>
      <c r="AZ31">
        <v>13.1</v>
      </c>
      <c r="BA31">
        <v>14.5</v>
      </c>
      <c r="BB31">
        <v>90</v>
      </c>
      <c r="BC31">
        <v>74</v>
      </c>
      <c r="BD31">
        <v>21.8</v>
      </c>
      <c r="BE31">
        <v>21.8</v>
      </c>
      <c r="BF31">
        <v>11.6</v>
      </c>
      <c r="BG31">
        <v>96</v>
      </c>
      <c r="BH31">
        <v>26</v>
      </c>
      <c r="BI31">
        <v>6</v>
      </c>
      <c r="BJ31">
        <v>95</v>
      </c>
      <c r="BM31">
        <v>14.6</v>
      </c>
      <c r="BN31">
        <v>13.6</v>
      </c>
      <c r="BO31">
        <v>13.6</v>
      </c>
      <c r="BP31">
        <v>14.7</v>
      </c>
      <c r="BQ31">
        <v>14.125</v>
      </c>
      <c r="BR31">
        <v>24.875</v>
      </c>
      <c r="BS31">
        <v>47.8</v>
      </c>
      <c r="BT31">
        <v>49.1</v>
      </c>
      <c r="BU31">
        <v>45.8</v>
      </c>
      <c r="BV31">
        <v>43.8</v>
      </c>
      <c r="BW31">
        <v>46.625</v>
      </c>
      <c r="BX31">
        <v>43.9</v>
      </c>
      <c r="BY31">
        <v>0.66666666666666696</v>
      </c>
      <c r="BZ31">
        <v>4</v>
      </c>
      <c r="CA31">
        <v>4.76</v>
      </c>
      <c r="CB31">
        <v>6</v>
      </c>
      <c r="CC31">
        <v>7.62</v>
      </c>
      <c r="CD31">
        <v>9</v>
      </c>
      <c r="CE31">
        <v>8</v>
      </c>
      <c r="CF31">
        <v>3</v>
      </c>
      <c r="CG31" t="s">
        <v>219</v>
      </c>
    </row>
    <row r="32" spans="1:85" x14ac:dyDescent="0.25">
      <c r="A32">
        <v>2</v>
      </c>
      <c r="B32">
        <v>119</v>
      </c>
      <c r="C32">
        <v>10</v>
      </c>
      <c r="D32">
        <v>11</v>
      </c>
      <c r="E32">
        <v>3</v>
      </c>
      <c r="F32">
        <v>4</v>
      </c>
      <c r="G32" t="s">
        <v>204</v>
      </c>
      <c r="H32">
        <v>17.05</v>
      </c>
      <c r="I32">
        <v>17.597716664966718</v>
      </c>
      <c r="J32">
        <v>17.05</v>
      </c>
      <c r="K32">
        <v>17.05</v>
      </c>
      <c r="L32">
        <v>17.05</v>
      </c>
      <c r="M32">
        <v>17.05</v>
      </c>
      <c r="N32">
        <v>17.597716664966718</v>
      </c>
      <c r="O32">
        <v>27.75</v>
      </c>
      <c r="P32">
        <v>27.75</v>
      </c>
      <c r="Q32">
        <v>27.75</v>
      </c>
      <c r="R32">
        <v>27.75</v>
      </c>
      <c r="S32">
        <v>27.75</v>
      </c>
      <c r="T32">
        <f t="shared" si="0"/>
        <v>27.75</v>
      </c>
      <c r="U32">
        <v>28.2339768039506</v>
      </c>
      <c r="V32">
        <v>40.972364880000001</v>
      </c>
      <c r="X32">
        <v>40.972364880000001</v>
      </c>
      <c r="Y32">
        <v>43.456692050000001</v>
      </c>
      <c r="AA32">
        <f t="shared" si="1"/>
        <v>39.762873225749999</v>
      </c>
      <c r="AB32">
        <v>44.751432140448898</v>
      </c>
      <c r="AC32">
        <v>38</v>
      </c>
      <c r="AD32">
        <v>40</v>
      </c>
      <c r="AE32">
        <v>40</v>
      </c>
      <c r="AF32">
        <v>40</v>
      </c>
      <c r="AG32">
        <v>38</v>
      </c>
      <c r="AH32">
        <v>38</v>
      </c>
      <c r="AI32">
        <v>40</v>
      </c>
      <c r="AJ32">
        <v>5.8893276999999999</v>
      </c>
      <c r="AM32">
        <v>4.7444676919999997</v>
      </c>
      <c r="AN32">
        <v>5.8893276999999999</v>
      </c>
      <c r="AP32">
        <v>5.8893276997874402</v>
      </c>
      <c r="AQ32">
        <v>8.36</v>
      </c>
      <c r="AR32">
        <v>6.63</v>
      </c>
      <c r="AS32">
        <v>6.54</v>
      </c>
      <c r="AT32">
        <v>117.53296163645</v>
      </c>
      <c r="AU32">
        <v>84.444857376402894</v>
      </c>
      <c r="AV32">
        <v>25.545000000000002</v>
      </c>
      <c r="AW32">
        <v>1.6483333330000001</v>
      </c>
      <c r="AX32">
        <v>9</v>
      </c>
      <c r="AY32">
        <v>7</v>
      </c>
      <c r="AZ32">
        <v>14.7</v>
      </c>
      <c r="BA32">
        <v>13.2</v>
      </c>
      <c r="BB32">
        <v>78</v>
      </c>
      <c r="BC32">
        <v>78</v>
      </c>
      <c r="BD32">
        <v>21.1</v>
      </c>
      <c r="BE32">
        <v>21.3</v>
      </c>
      <c r="BI32">
        <v>1</v>
      </c>
      <c r="BJ32">
        <v>96</v>
      </c>
      <c r="BK32">
        <v>94</v>
      </c>
      <c r="BM32">
        <v>15.1</v>
      </c>
      <c r="BN32">
        <v>15.2</v>
      </c>
      <c r="BO32">
        <v>15.2</v>
      </c>
      <c r="BQ32">
        <v>15.16666667</v>
      </c>
      <c r="BR32">
        <v>24.88</v>
      </c>
      <c r="BS32">
        <v>42.7</v>
      </c>
      <c r="BT32">
        <v>42.4</v>
      </c>
      <c r="BU32">
        <v>44.7</v>
      </c>
      <c r="BW32">
        <v>43.266666669999999</v>
      </c>
      <c r="BX32">
        <v>33.299999999999997</v>
      </c>
      <c r="BZ32">
        <v>3</v>
      </c>
      <c r="CA32">
        <v>2.12</v>
      </c>
      <c r="CB32">
        <v>4</v>
      </c>
      <c r="CC32">
        <v>7.62</v>
      </c>
      <c r="CD32">
        <v>6</v>
      </c>
      <c r="CE32">
        <v>6</v>
      </c>
      <c r="CF32">
        <v>3</v>
      </c>
      <c r="CG32" t="s">
        <v>166</v>
      </c>
    </row>
    <row r="33" spans="1:85" x14ac:dyDescent="0.25">
      <c r="A33" t="s">
        <v>30</v>
      </c>
      <c r="B33">
        <v>107</v>
      </c>
      <c r="C33">
        <v>9</v>
      </c>
      <c r="D33">
        <v>11</v>
      </c>
      <c r="E33">
        <v>3</v>
      </c>
      <c r="F33">
        <v>4</v>
      </c>
      <c r="G33" t="s">
        <v>203</v>
      </c>
      <c r="H33">
        <v>18.7</v>
      </c>
      <c r="I33">
        <v>17.858704594797178</v>
      </c>
      <c r="K33">
        <v>18.7</v>
      </c>
      <c r="L33">
        <v>17.350000000000001</v>
      </c>
      <c r="M33">
        <v>18.7</v>
      </c>
      <c r="N33">
        <v>17.858704594797178</v>
      </c>
      <c r="O33">
        <v>34.32</v>
      </c>
      <c r="R33">
        <v>28.774999999999999</v>
      </c>
      <c r="S33">
        <v>34.32</v>
      </c>
      <c r="T33">
        <f t="shared" si="0"/>
        <v>28.774999999999999</v>
      </c>
      <c r="U33">
        <v>29.473359581022201</v>
      </c>
      <c r="V33">
        <v>45.376787180000001</v>
      </c>
      <c r="X33">
        <v>45.376787180000001</v>
      </c>
      <c r="Y33">
        <v>48.763544320000001</v>
      </c>
      <c r="Z33">
        <v>45.376787175278189</v>
      </c>
      <c r="AA33">
        <f t="shared" si="1"/>
        <v>44.997715114039096</v>
      </c>
      <c r="AB33">
        <v>49.622982689999297</v>
      </c>
      <c r="AC33">
        <v>27.545380430000002</v>
      </c>
      <c r="AD33">
        <v>28</v>
      </c>
      <c r="AE33">
        <v>28</v>
      </c>
      <c r="AF33">
        <v>28</v>
      </c>
      <c r="AG33">
        <v>27.545380430000002</v>
      </c>
      <c r="AH33">
        <v>27.545380434782601</v>
      </c>
      <c r="AI33">
        <v>28</v>
      </c>
      <c r="AJ33">
        <v>5.7196378809999997</v>
      </c>
      <c r="AK33">
        <v>5.8066285710000001</v>
      </c>
      <c r="AL33">
        <v>5.8566857140000002</v>
      </c>
      <c r="AM33">
        <v>5.8566857140000002</v>
      </c>
      <c r="AN33">
        <v>5.7196378809999997</v>
      </c>
      <c r="AO33">
        <v>5.7196378812199002</v>
      </c>
      <c r="AP33">
        <v>5.6663788119999996</v>
      </c>
      <c r="AQ33">
        <v>7.79</v>
      </c>
      <c r="AR33">
        <v>7.56</v>
      </c>
      <c r="AS33">
        <v>5.17</v>
      </c>
      <c r="AT33">
        <v>113.27817589063901</v>
      </c>
      <c r="AU33">
        <v>98.775590529024697</v>
      </c>
      <c r="AV33">
        <v>27.018333330000001</v>
      </c>
      <c r="AW33">
        <v>1.838333333</v>
      </c>
      <c r="AX33">
        <v>4</v>
      </c>
      <c r="AY33">
        <v>6</v>
      </c>
      <c r="AZ33">
        <v>12.8</v>
      </c>
      <c r="BA33">
        <v>13.2</v>
      </c>
      <c r="BB33">
        <v>96</v>
      </c>
      <c r="BC33">
        <v>78</v>
      </c>
      <c r="BD33">
        <v>21.1</v>
      </c>
      <c r="BE33">
        <v>21.3</v>
      </c>
      <c r="BI33">
        <v>0</v>
      </c>
      <c r="BJ33">
        <v>115</v>
      </c>
      <c r="BK33">
        <v>107</v>
      </c>
      <c r="BM33">
        <v>15.1</v>
      </c>
      <c r="BN33">
        <v>12.8</v>
      </c>
      <c r="BO33">
        <v>14.5</v>
      </c>
      <c r="BP33">
        <v>14.4</v>
      </c>
      <c r="BQ33">
        <v>14.2</v>
      </c>
      <c r="BR33">
        <v>24.884999999999899</v>
      </c>
      <c r="BS33">
        <v>43.2</v>
      </c>
      <c r="BT33">
        <v>48.1</v>
      </c>
      <c r="BU33">
        <v>47.9</v>
      </c>
      <c r="BV33">
        <v>48.4</v>
      </c>
      <c r="BW33">
        <v>46.9</v>
      </c>
      <c r="BX33">
        <v>40.833333330000002</v>
      </c>
      <c r="BY33">
        <v>0</v>
      </c>
      <c r="BZ33">
        <v>1.5</v>
      </c>
      <c r="CA33">
        <v>1.06</v>
      </c>
      <c r="CB33">
        <v>2</v>
      </c>
      <c r="CC33">
        <v>5.54</v>
      </c>
      <c r="CD33">
        <v>9</v>
      </c>
      <c r="CE33">
        <v>6</v>
      </c>
      <c r="CF33">
        <v>3</v>
      </c>
      <c r="CG33" t="s">
        <v>220</v>
      </c>
    </row>
    <row r="34" spans="1:85" x14ac:dyDescent="0.25">
      <c r="A34">
        <v>3</v>
      </c>
      <c r="B34">
        <v>95</v>
      </c>
      <c r="C34">
        <v>8</v>
      </c>
      <c r="D34">
        <v>11</v>
      </c>
      <c r="E34">
        <v>2</v>
      </c>
      <c r="F34">
        <v>4</v>
      </c>
      <c r="G34" t="s">
        <v>204</v>
      </c>
      <c r="H34">
        <v>16.475000000000001</v>
      </c>
      <c r="I34">
        <v>14.499859132584058</v>
      </c>
      <c r="J34">
        <v>16.475000000000001</v>
      </c>
      <c r="K34">
        <v>16.475000000000001</v>
      </c>
      <c r="L34">
        <v>16.475000000000001</v>
      </c>
      <c r="M34">
        <v>16.475000000000001</v>
      </c>
      <c r="N34">
        <v>14.499859132584058</v>
      </c>
      <c r="O34">
        <v>24.75</v>
      </c>
      <c r="P34">
        <v>26.75</v>
      </c>
      <c r="Q34">
        <v>26.75</v>
      </c>
      <c r="R34">
        <v>26.75</v>
      </c>
      <c r="S34">
        <v>24.75</v>
      </c>
      <c r="T34">
        <f t="shared" si="0"/>
        <v>26.75</v>
      </c>
      <c r="U34">
        <v>25.220679614294799</v>
      </c>
      <c r="V34">
        <v>41.062200959999998</v>
      </c>
      <c r="W34">
        <v>43.062200959999998</v>
      </c>
      <c r="X34">
        <v>41.062200959999998</v>
      </c>
      <c r="Y34">
        <v>47.049441790000003</v>
      </c>
      <c r="Z34">
        <v>41.062200956937801</v>
      </c>
      <c r="AA34">
        <f t="shared" si="1"/>
        <v>42.056220097393904</v>
      </c>
      <c r="AB34">
        <v>43.479239633452401</v>
      </c>
      <c r="AC34">
        <v>24</v>
      </c>
      <c r="AD34">
        <v>24</v>
      </c>
      <c r="AE34">
        <v>24</v>
      </c>
      <c r="AF34">
        <v>24</v>
      </c>
      <c r="AG34">
        <v>24</v>
      </c>
      <c r="AH34">
        <v>24</v>
      </c>
      <c r="AI34">
        <v>24</v>
      </c>
      <c r="AJ34">
        <v>3.852063158</v>
      </c>
      <c r="AK34">
        <v>4.452</v>
      </c>
      <c r="AL34">
        <v>4.5359999999999996</v>
      </c>
      <c r="AM34">
        <v>4.5359999999999996</v>
      </c>
      <c r="AN34">
        <v>3.852063158</v>
      </c>
      <c r="AO34">
        <v>3.85206315789473</v>
      </c>
      <c r="AP34">
        <v>3.85206315789473</v>
      </c>
      <c r="AQ34">
        <v>7.45</v>
      </c>
      <c r="AR34">
        <v>7.36</v>
      </c>
      <c r="AS34">
        <v>4.51</v>
      </c>
      <c r="AT34">
        <v>104.684352850115</v>
      </c>
      <c r="AU34">
        <v>77.349589431777602</v>
      </c>
      <c r="AV34">
        <v>21.981333329999998</v>
      </c>
      <c r="AW34">
        <v>1.868333333</v>
      </c>
      <c r="AX34">
        <v>9</v>
      </c>
      <c r="AY34">
        <v>5</v>
      </c>
      <c r="AZ34">
        <v>11.6</v>
      </c>
      <c r="BA34">
        <v>14</v>
      </c>
      <c r="BB34">
        <v>105</v>
      </c>
      <c r="BC34">
        <v>70</v>
      </c>
      <c r="BD34">
        <v>22</v>
      </c>
      <c r="BE34">
        <v>22</v>
      </c>
      <c r="BF34">
        <v>13.1</v>
      </c>
      <c r="BG34">
        <v>95</v>
      </c>
      <c r="BH34">
        <v>26.6</v>
      </c>
      <c r="BI34">
        <v>0</v>
      </c>
      <c r="BJ34">
        <v>102</v>
      </c>
      <c r="BR34">
        <v>27</v>
      </c>
      <c r="BS34">
        <v>39</v>
      </c>
      <c r="BT34">
        <v>41.8</v>
      </c>
      <c r="BU34">
        <v>41.2</v>
      </c>
      <c r="BW34">
        <v>40.666666669999998</v>
      </c>
      <c r="BX34">
        <v>29.8</v>
      </c>
      <c r="BZ34">
        <v>2.5</v>
      </c>
      <c r="CA34">
        <v>1.06</v>
      </c>
      <c r="CB34">
        <v>1</v>
      </c>
      <c r="CC34">
        <v>3.46</v>
      </c>
      <c r="CD34">
        <v>6</v>
      </c>
      <c r="CE34">
        <v>6</v>
      </c>
      <c r="CF34">
        <v>2.5</v>
      </c>
      <c r="CG34" t="s">
        <v>167</v>
      </c>
    </row>
    <row r="35" spans="1:85" x14ac:dyDescent="0.25">
      <c r="A35" t="s">
        <v>31</v>
      </c>
      <c r="B35">
        <v>83</v>
      </c>
      <c r="C35">
        <v>7</v>
      </c>
      <c r="D35">
        <v>11</v>
      </c>
      <c r="E35">
        <v>2</v>
      </c>
      <c r="F35">
        <v>4</v>
      </c>
      <c r="G35" t="s">
        <v>203</v>
      </c>
      <c r="H35">
        <v>16.774999999999999</v>
      </c>
      <c r="I35">
        <v>17.047871739361433</v>
      </c>
      <c r="J35">
        <v>16.774999999999999</v>
      </c>
      <c r="K35">
        <v>16.774999999999999</v>
      </c>
      <c r="L35">
        <v>16.774999999999999</v>
      </c>
      <c r="M35">
        <v>16.774999999999999</v>
      </c>
      <c r="N35">
        <v>17.047871739361433</v>
      </c>
      <c r="O35">
        <v>23.53721298</v>
      </c>
      <c r="P35">
        <v>23.5</v>
      </c>
      <c r="Q35">
        <v>23.5</v>
      </c>
      <c r="R35">
        <v>23.5</v>
      </c>
      <c r="S35">
        <v>23.53721298</v>
      </c>
      <c r="T35">
        <f t="shared" si="0"/>
        <v>23.5</v>
      </c>
      <c r="U35">
        <v>23.496786113710499</v>
      </c>
      <c r="V35">
        <v>49.084271809999997</v>
      </c>
      <c r="W35">
        <v>50.089766609999998</v>
      </c>
      <c r="X35">
        <v>49.084271809999997</v>
      </c>
      <c r="Y35">
        <v>54.578096950000003</v>
      </c>
      <c r="Z35">
        <v>49.084271812707399</v>
      </c>
      <c r="AA35">
        <f t="shared" si="1"/>
        <v>49.511615260978701</v>
      </c>
      <c r="AB35">
        <v>47.957757388812702</v>
      </c>
      <c r="AC35">
        <v>49.188179349999999</v>
      </c>
      <c r="AD35">
        <v>50</v>
      </c>
      <c r="AE35">
        <v>50</v>
      </c>
      <c r="AF35">
        <v>50</v>
      </c>
      <c r="AG35">
        <v>49.188179349999999</v>
      </c>
      <c r="AH35">
        <v>49.188179347826001</v>
      </c>
      <c r="AI35">
        <v>50</v>
      </c>
      <c r="AJ35">
        <v>5.8593997670000002</v>
      </c>
      <c r="AK35">
        <v>6.026098384</v>
      </c>
      <c r="AL35">
        <v>6.4027128319999997</v>
      </c>
      <c r="AM35">
        <v>6.4027128319999997</v>
      </c>
      <c r="AN35">
        <v>5.8593997670000002</v>
      </c>
      <c r="AO35">
        <v>5.8593997670357796</v>
      </c>
      <c r="AP35">
        <v>5.8593997670357796</v>
      </c>
      <c r="AQ35">
        <v>7.84</v>
      </c>
      <c r="AR35">
        <v>5.81</v>
      </c>
      <c r="AS35">
        <v>4.72</v>
      </c>
      <c r="AT35">
        <v>107.56843151395999</v>
      </c>
      <c r="AU35">
        <v>69.271338627192705</v>
      </c>
      <c r="AV35">
        <v>19.951666670000002</v>
      </c>
      <c r="AW35">
        <v>2.0133333329999998</v>
      </c>
      <c r="AX35">
        <v>7</v>
      </c>
      <c r="AY35">
        <v>4.5</v>
      </c>
      <c r="AZ35">
        <v>15</v>
      </c>
      <c r="BA35">
        <v>12.9</v>
      </c>
      <c r="BB35">
        <v>72</v>
      </c>
      <c r="BC35">
        <v>83</v>
      </c>
      <c r="BD35">
        <v>21</v>
      </c>
      <c r="BE35">
        <v>21.2</v>
      </c>
      <c r="BI35">
        <v>3</v>
      </c>
      <c r="BJ35">
        <v>91</v>
      </c>
      <c r="BK35">
        <v>100</v>
      </c>
      <c r="BM35">
        <v>20.8</v>
      </c>
      <c r="BN35">
        <v>20.6</v>
      </c>
      <c r="BO35">
        <v>20.399999999999999</v>
      </c>
      <c r="BP35">
        <v>20.5</v>
      </c>
      <c r="BQ35">
        <v>20.574999999999999</v>
      </c>
      <c r="BR35">
        <v>27</v>
      </c>
      <c r="BS35">
        <v>42.2</v>
      </c>
      <c r="BT35">
        <v>42.5</v>
      </c>
      <c r="BU35">
        <v>44.6</v>
      </c>
      <c r="BV35">
        <v>52.2</v>
      </c>
      <c r="BW35">
        <v>45.375</v>
      </c>
      <c r="BX35">
        <v>34.666666669999998</v>
      </c>
      <c r="BY35">
        <v>0</v>
      </c>
      <c r="BZ35">
        <v>2</v>
      </c>
      <c r="CA35">
        <v>2.65</v>
      </c>
      <c r="CB35">
        <v>4</v>
      </c>
      <c r="CC35">
        <v>5.54</v>
      </c>
      <c r="CD35">
        <v>9</v>
      </c>
      <c r="CE35">
        <v>5</v>
      </c>
      <c r="CF35">
        <v>3</v>
      </c>
      <c r="CG35" t="s">
        <v>221</v>
      </c>
    </row>
    <row r="36" spans="1:85" x14ac:dyDescent="0.25">
      <c r="A36" t="s">
        <v>32</v>
      </c>
      <c r="B36">
        <v>71</v>
      </c>
      <c r="C36">
        <v>6</v>
      </c>
      <c r="D36">
        <v>11</v>
      </c>
      <c r="E36">
        <v>2</v>
      </c>
      <c r="F36">
        <v>4</v>
      </c>
      <c r="G36" t="s">
        <v>203</v>
      </c>
      <c r="H36">
        <v>15.72083333</v>
      </c>
      <c r="I36">
        <v>15.361408210992185</v>
      </c>
      <c r="K36">
        <v>15.72083333</v>
      </c>
      <c r="L36">
        <v>16.905000000000001</v>
      </c>
      <c r="N36">
        <v>15.361408210992185</v>
      </c>
      <c r="O36">
        <v>21.539819909999999</v>
      </c>
      <c r="R36">
        <v>26.85</v>
      </c>
      <c r="S36">
        <v>21.539819909999999</v>
      </c>
      <c r="T36">
        <f t="shared" si="0"/>
        <v>26.85</v>
      </c>
      <c r="U36">
        <v>27.531783474205302</v>
      </c>
      <c r="V36">
        <v>42.881444190000003</v>
      </c>
      <c r="W36">
        <v>43.75987362</v>
      </c>
      <c r="X36">
        <v>42.881444190000003</v>
      </c>
      <c r="Y36">
        <v>47.709320699999999</v>
      </c>
      <c r="Z36">
        <v>42.881444188003897</v>
      </c>
      <c r="AA36">
        <f t="shared" si="1"/>
        <v>43.267736314251948</v>
      </c>
      <c r="AB36">
        <v>40.920733439769002</v>
      </c>
      <c r="AC36">
        <v>34.431725540000002</v>
      </c>
      <c r="AD36">
        <v>35</v>
      </c>
      <c r="AE36">
        <v>35</v>
      </c>
      <c r="AF36">
        <v>35</v>
      </c>
      <c r="AG36">
        <v>34.431725540000002</v>
      </c>
      <c r="AH36">
        <v>34.431725543478201</v>
      </c>
      <c r="AI36">
        <v>35</v>
      </c>
      <c r="AJ36">
        <v>4.240421188</v>
      </c>
      <c r="AK36">
        <v>4.3049142859999998</v>
      </c>
      <c r="AL36">
        <v>4.3549714289999999</v>
      </c>
      <c r="AM36">
        <v>4.3549714289999999</v>
      </c>
      <c r="AN36">
        <v>4.240421188</v>
      </c>
      <c r="AO36">
        <v>4.2404211878009503</v>
      </c>
      <c r="AP36">
        <v>4.2404211878009503</v>
      </c>
      <c r="AQ36">
        <v>8.5</v>
      </c>
      <c r="AR36">
        <v>5.66</v>
      </c>
      <c r="AS36">
        <v>5.46</v>
      </c>
      <c r="AT36">
        <v>103.640201864083</v>
      </c>
      <c r="AU36">
        <v>66.971247449072905</v>
      </c>
      <c r="AV36">
        <v>24.646666669999998</v>
      </c>
      <c r="AW36">
        <v>1.655</v>
      </c>
      <c r="AX36">
        <v>9</v>
      </c>
      <c r="AY36">
        <v>6</v>
      </c>
      <c r="AZ36">
        <v>13.4</v>
      </c>
      <c r="BA36">
        <v>11.8</v>
      </c>
      <c r="BB36">
        <v>91</v>
      </c>
      <c r="BC36">
        <v>98</v>
      </c>
      <c r="BD36">
        <v>21.1</v>
      </c>
      <c r="BE36">
        <v>21.8</v>
      </c>
      <c r="BI36">
        <v>3</v>
      </c>
      <c r="BJ36">
        <v>99</v>
      </c>
      <c r="BK36">
        <v>103</v>
      </c>
      <c r="BM36">
        <v>22.6</v>
      </c>
      <c r="BN36">
        <v>22.3</v>
      </c>
      <c r="BO36">
        <v>22.3</v>
      </c>
      <c r="BP36">
        <v>21.9</v>
      </c>
      <c r="BQ36">
        <v>22.274999999999999</v>
      </c>
      <c r="BR36">
        <v>27</v>
      </c>
      <c r="BS36">
        <v>35.9</v>
      </c>
      <c r="BT36">
        <v>40.1</v>
      </c>
      <c r="BU36">
        <v>46</v>
      </c>
      <c r="BV36">
        <v>47</v>
      </c>
      <c r="BW36">
        <v>42.25</v>
      </c>
      <c r="BX36">
        <v>32.433333330000004</v>
      </c>
      <c r="BY36">
        <v>0.5</v>
      </c>
      <c r="BZ36">
        <v>5.5</v>
      </c>
      <c r="CA36">
        <v>4.24</v>
      </c>
      <c r="CB36">
        <v>7</v>
      </c>
      <c r="CC36">
        <v>7.62</v>
      </c>
      <c r="CD36">
        <v>9</v>
      </c>
      <c r="CE36">
        <v>7</v>
      </c>
      <c r="CF36">
        <v>2</v>
      </c>
      <c r="CG36" t="s">
        <v>222</v>
      </c>
    </row>
    <row r="37" spans="1:85" x14ac:dyDescent="0.25">
      <c r="A37" t="s">
        <v>33</v>
      </c>
      <c r="B37">
        <v>47</v>
      </c>
      <c r="C37">
        <v>4</v>
      </c>
      <c r="D37">
        <v>11</v>
      </c>
      <c r="E37">
        <v>1</v>
      </c>
      <c r="F37">
        <v>4</v>
      </c>
      <c r="G37" t="s">
        <v>203</v>
      </c>
      <c r="I37">
        <v>17.683582270036272</v>
      </c>
      <c r="J37">
        <v>16.524999999999999</v>
      </c>
      <c r="M37">
        <v>16.524999999999999</v>
      </c>
      <c r="N37">
        <v>17.683582270036272</v>
      </c>
      <c r="P37">
        <v>21.75</v>
      </c>
      <c r="Q37">
        <v>21.75</v>
      </c>
      <c r="T37" t="str">
        <f t="shared" si="0"/>
        <v/>
      </c>
      <c r="AA37" t="str">
        <f t="shared" si="1"/>
        <v/>
      </c>
      <c r="AD37">
        <v>39</v>
      </c>
      <c r="AE37">
        <v>39</v>
      </c>
      <c r="AH37">
        <v>38.366779891304297</v>
      </c>
      <c r="AI37">
        <v>39</v>
      </c>
      <c r="AQ37">
        <v>8.67</v>
      </c>
      <c r="AR37">
        <v>4.03</v>
      </c>
      <c r="AS37">
        <v>3.73</v>
      </c>
      <c r="AT37">
        <v>92.414724245462395</v>
      </c>
      <c r="AU37">
        <v>42.5666502963143</v>
      </c>
      <c r="AV37">
        <v>21.766666669999999</v>
      </c>
      <c r="AW37">
        <v>1.6783333330000001</v>
      </c>
      <c r="AX37">
        <v>2</v>
      </c>
      <c r="AY37">
        <v>4</v>
      </c>
      <c r="AZ37">
        <v>14.4</v>
      </c>
      <c r="BA37">
        <v>14.4</v>
      </c>
      <c r="BB37">
        <v>83</v>
      </c>
      <c r="BC37">
        <v>69</v>
      </c>
      <c r="BD37">
        <v>21.9</v>
      </c>
      <c r="BE37">
        <v>21.9</v>
      </c>
      <c r="BF37">
        <v>13.7</v>
      </c>
      <c r="BG37">
        <v>98</v>
      </c>
      <c r="BH37">
        <v>26.3</v>
      </c>
      <c r="BI37">
        <v>1</v>
      </c>
      <c r="BJ37">
        <v>102</v>
      </c>
      <c r="BK37">
        <v>99</v>
      </c>
      <c r="BM37">
        <v>22.9</v>
      </c>
      <c r="BN37">
        <v>22.8</v>
      </c>
      <c r="BO37">
        <v>21.6</v>
      </c>
      <c r="BP37">
        <v>21.5</v>
      </c>
      <c r="BQ37">
        <v>22.2</v>
      </c>
      <c r="BR37">
        <v>27</v>
      </c>
      <c r="BS37">
        <v>49.5</v>
      </c>
      <c r="BT37">
        <v>38.4</v>
      </c>
      <c r="BU37">
        <v>48.1</v>
      </c>
      <c r="BV37">
        <v>38</v>
      </c>
      <c r="BW37">
        <v>43.5</v>
      </c>
      <c r="BX37">
        <v>34.433333330000004</v>
      </c>
      <c r="BY37">
        <v>0.33333333333333298</v>
      </c>
      <c r="BZ37">
        <v>1.5</v>
      </c>
      <c r="CA37">
        <v>5.29</v>
      </c>
      <c r="CB37">
        <v>9</v>
      </c>
      <c r="CC37">
        <v>5.54</v>
      </c>
      <c r="CD37">
        <v>7</v>
      </c>
      <c r="CE37">
        <v>5</v>
      </c>
      <c r="CF37">
        <v>2</v>
      </c>
      <c r="CG37" t="s">
        <v>223</v>
      </c>
    </row>
    <row r="38" spans="1:85" x14ac:dyDescent="0.25">
      <c r="A38" t="s">
        <v>34</v>
      </c>
      <c r="B38">
        <v>35</v>
      </c>
      <c r="C38">
        <v>3</v>
      </c>
      <c r="D38">
        <v>11</v>
      </c>
      <c r="E38">
        <v>1</v>
      </c>
      <c r="F38">
        <v>4</v>
      </c>
      <c r="G38" t="s">
        <v>203</v>
      </c>
      <c r="I38">
        <v>16.65437289743203</v>
      </c>
      <c r="J38">
        <v>16.925000000000001</v>
      </c>
      <c r="M38">
        <v>16.925000000000001</v>
      </c>
      <c r="N38">
        <v>16.65437289743203</v>
      </c>
      <c r="P38">
        <v>27.5</v>
      </c>
      <c r="Q38">
        <v>27.5</v>
      </c>
      <c r="T38" t="str">
        <f t="shared" si="0"/>
        <v/>
      </c>
      <c r="AA38" t="str">
        <f t="shared" si="1"/>
        <v/>
      </c>
      <c r="AD38">
        <v>41</v>
      </c>
      <c r="AE38">
        <v>41</v>
      </c>
      <c r="AH38">
        <v>40.334307065217303</v>
      </c>
      <c r="AI38">
        <v>41</v>
      </c>
      <c r="AQ38">
        <v>8.84</v>
      </c>
      <c r="AR38">
        <v>6.23</v>
      </c>
      <c r="AS38">
        <v>6.07</v>
      </c>
      <c r="AT38">
        <v>109.12669671507901</v>
      </c>
      <c r="AU38">
        <v>95.291230342142399</v>
      </c>
      <c r="AV38">
        <v>21.355</v>
      </c>
      <c r="AW38">
        <v>1.5249999999999999</v>
      </c>
      <c r="AX38">
        <v>7</v>
      </c>
      <c r="AY38">
        <v>6</v>
      </c>
      <c r="AZ38">
        <v>11.1</v>
      </c>
      <c r="BA38">
        <v>13.4</v>
      </c>
      <c r="BB38">
        <v>117</v>
      </c>
      <c r="BC38">
        <v>87</v>
      </c>
      <c r="BD38">
        <v>21.7</v>
      </c>
      <c r="BE38">
        <v>22</v>
      </c>
      <c r="BI38">
        <v>1</v>
      </c>
      <c r="BJ38">
        <v>94</v>
      </c>
      <c r="BK38">
        <v>96</v>
      </c>
      <c r="BM38">
        <v>20.5</v>
      </c>
      <c r="BN38">
        <v>21.8</v>
      </c>
      <c r="BO38">
        <v>21.2</v>
      </c>
      <c r="BP38">
        <v>23.3</v>
      </c>
      <c r="BQ38">
        <v>21.7</v>
      </c>
      <c r="BR38">
        <v>27</v>
      </c>
      <c r="BS38">
        <v>45.4</v>
      </c>
      <c r="BT38">
        <v>42.5</v>
      </c>
      <c r="BU38">
        <v>48.8</v>
      </c>
      <c r="BV38">
        <v>51.5</v>
      </c>
      <c r="BW38">
        <v>47.05</v>
      </c>
      <c r="BX38">
        <v>41.4</v>
      </c>
      <c r="BY38">
        <v>0.16666666666666699</v>
      </c>
      <c r="BZ38">
        <v>2.5</v>
      </c>
      <c r="CA38">
        <v>2.12</v>
      </c>
      <c r="CB38">
        <v>6</v>
      </c>
      <c r="CC38">
        <v>7.62</v>
      </c>
      <c r="CD38">
        <v>9</v>
      </c>
      <c r="CE38">
        <v>6</v>
      </c>
      <c r="CF38">
        <v>2</v>
      </c>
      <c r="CG38" t="s">
        <v>224</v>
      </c>
    </row>
    <row r="39" spans="1:85" x14ac:dyDescent="0.25">
      <c r="A39">
        <v>4</v>
      </c>
      <c r="B39">
        <v>23</v>
      </c>
      <c r="C39">
        <v>2</v>
      </c>
      <c r="D39">
        <v>11</v>
      </c>
      <c r="E39">
        <v>1</v>
      </c>
      <c r="F39">
        <v>4</v>
      </c>
      <c r="G39" t="s">
        <v>204</v>
      </c>
      <c r="H39">
        <v>16.7</v>
      </c>
      <c r="I39">
        <v>16.791186893250913</v>
      </c>
      <c r="J39">
        <v>16.7</v>
      </c>
      <c r="K39">
        <v>16.7</v>
      </c>
      <c r="L39">
        <v>16.7</v>
      </c>
      <c r="M39">
        <v>16.7</v>
      </c>
      <c r="N39">
        <v>16.791186893250913</v>
      </c>
      <c r="O39">
        <v>25.25</v>
      </c>
      <c r="P39">
        <v>27.25</v>
      </c>
      <c r="Q39">
        <v>27.25</v>
      </c>
      <c r="R39">
        <v>27.25</v>
      </c>
      <c r="S39">
        <v>25.25</v>
      </c>
      <c r="T39">
        <f t="shared" si="0"/>
        <v>27.25</v>
      </c>
      <c r="U39">
        <v>27.356275651298098</v>
      </c>
      <c r="V39">
        <v>40.851785710000001</v>
      </c>
      <c r="W39">
        <v>46.651785709999999</v>
      </c>
      <c r="X39">
        <v>40.851785710000001</v>
      </c>
      <c r="Y39">
        <v>52.232142860000003</v>
      </c>
      <c r="Z39">
        <v>40.851785714285697</v>
      </c>
      <c r="AA39">
        <f t="shared" si="1"/>
        <v>44.322098215592852</v>
      </c>
      <c r="AB39">
        <v>43.402812101517704</v>
      </c>
      <c r="AC39">
        <v>34</v>
      </c>
      <c r="AD39">
        <v>38</v>
      </c>
      <c r="AE39">
        <v>38</v>
      </c>
      <c r="AF39">
        <v>38</v>
      </c>
      <c r="AG39">
        <v>34</v>
      </c>
      <c r="AH39">
        <v>34</v>
      </c>
      <c r="AI39">
        <v>38</v>
      </c>
      <c r="AJ39">
        <v>4.7480838690000002</v>
      </c>
      <c r="AK39">
        <v>5.110528274</v>
      </c>
      <c r="AL39">
        <v>5.5377589289999998</v>
      </c>
      <c r="AM39">
        <v>5.5377589289999998</v>
      </c>
      <c r="AN39">
        <v>4.7480838690000002</v>
      </c>
      <c r="AO39">
        <v>4.7480838690476102</v>
      </c>
      <c r="AP39">
        <v>4.7480838690476102</v>
      </c>
      <c r="AQ39">
        <v>7.88</v>
      </c>
      <c r="AR39">
        <v>5.41</v>
      </c>
      <c r="AS39">
        <v>3.6</v>
      </c>
      <c r="AT39">
        <v>98.613078268745099</v>
      </c>
      <c r="AU39">
        <v>47.304945709008102</v>
      </c>
      <c r="AV39">
        <v>20.673333329999998</v>
      </c>
      <c r="AW39">
        <v>1.8516666669999999</v>
      </c>
      <c r="AX39">
        <v>5</v>
      </c>
      <c r="AY39">
        <v>4</v>
      </c>
      <c r="AZ39">
        <v>9.9</v>
      </c>
      <c r="BA39">
        <v>12.7</v>
      </c>
      <c r="BB39">
        <v>123</v>
      </c>
      <c r="BC39">
        <v>99</v>
      </c>
      <c r="BD39">
        <v>21.5</v>
      </c>
      <c r="BE39">
        <v>21.1</v>
      </c>
      <c r="BF39">
        <v>13.2</v>
      </c>
      <c r="BG39">
        <v>113</v>
      </c>
      <c r="BH39">
        <v>26.5</v>
      </c>
      <c r="BI39">
        <v>1</v>
      </c>
      <c r="BJ39">
        <v>100</v>
      </c>
      <c r="BM39">
        <v>20.2</v>
      </c>
      <c r="BN39">
        <v>20.8</v>
      </c>
      <c r="BO39">
        <v>20.7</v>
      </c>
      <c r="BQ39">
        <v>20.56666667</v>
      </c>
      <c r="BR39">
        <v>27.1</v>
      </c>
      <c r="BS39">
        <v>45.9</v>
      </c>
      <c r="BT39">
        <v>46.9</v>
      </c>
      <c r="BU39">
        <v>47.7</v>
      </c>
      <c r="BW39">
        <v>46.833333330000002</v>
      </c>
      <c r="BX39">
        <v>34.85</v>
      </c>
      <c r="BZ39">
        <v>4</v>
      </c>
      <c r="CA39">
        <v>2.65</v>
      </c>
      <c r="CB39">
        <v>5</v>
      </c>
      <c r="CC39">
        <v>4.8499999999999996</v>
      </c>
      <c r="CD39">
        <v>6</v>
      </c>
      <c r="CE39">
        <v>5</v>
      </c>
      <c r="CF39">
        <v>3</v>
      </c>
      <c r="CG39" t="s">
        <v>168</v>
      </c>
    </row>
    <row r="40" spans="1:85" x14ac:dyDescent="0.25">
      <c r="A40">
        <v>1</v>
      </c>
      <c r="B40">
        <v>11</v>
      </c>
      <c r="C40">
        <v>1</v>
      </c>
      <c r="D40">
        <v>11</v>
      </c>
      <c r="E40">
        <v>1</v>
      </c>
      <c r="F40">
        <v>4</v>
      </c>
      <c r="G40" t="s">
        <v>204</v>
      </c>
      <c r="H40">
        <v>15.5</v>
      </c>
      <c r="I40">
        <v>14.399912308510638</v>
      </c>
      <c r="J40">
        <v>15.5</v>
      </c>
      <c r="K40">
        <v>15.5</v>
      </c>
      <c r="L40">
        <v>15.5</v>
      </c>
      <c r="M40">
        <v>15.5</v>
      </c>
      <c r="N40">
        <v>14.399912308510638</v>
      </c>
      <c r="O40">
        <v>24</v>
      </c>
      <c r="P40">
        <v>24</v>
      </c>
      <c r="Q40">
        <v>24</v>
      </c>
      <c r="R40">
        <v>24</v>
      </c>
      <c r="S40">
        <v>24</v>
      </c>
      <c r="T40">
        <f t="shared" si="0"/>
        <v>24</v>
      </c>
      <c r="U40">
        <v>24.813741224875599</v>
      </c>
      <c r="V40">
        <v>42.379735740000001</v>
      </c>
      <c r="X40">
        <v>42.379735740000001</v>
      </c>
      <c r="Y40">
        <v>50.839038899999998</v>
      </c>
      <c r="AA40">
        <f t="shared" si="1"/>
        <v>46.517720593500002</v>
      </c>
      <c r="AB40">
        <v>47.823742923542497</v>
      </c>
      <c r="AC40">
        <v>24</v>
      </c>
      <c r="AD40">
        <v>24</v>
      </c>
      <c r="AE40">
        <v>24</v>
      </c>
      <c r="AF40">
        <v>24</v>
      </c>
      <c r="AG40">
        <v>24</v>
      </c>
      <c r="AH40">
        <v>24</v>
      </c>
      <c r="AI40">
        <v>24</v>
      </c>
      <c r="AJ40">
        <v>3.951032369</v>
      </c>
      <c r="AM40">
        <v>3.928677628</v>
      </c>
      <c r="AN40">
        <v>3.951032369</v>
      </c>
      <c r="AP40">
        <v>3.9510323693631202</v>
      </c>
      <c r="AQ40">
        <v>8.1300000000000008</v>
      </c>
      <c r="AR40">
        <v>7.48</v>
      </c>
      <c r="AS40">
        <v>6.24</v>
      </c>
      <c r="AT40">
        <v>98.748014663610405</v>
      </c>
      <c r="AU40">
        <v>104.67027454307799</v>
      </c>
      <c r="AV40">
        <v>21.094999999999999</v>
      </c>
      <c r="AW40">
        <v>1.7483333329999999</v>
      </c>
      <c r="AX40">
        <v>13</v>
      </c>
      <c r="AY40">
        <v>2</v>
      </c>
      <c r="AZ40">
        <v>10.4</v>
      </c>
      <c r="BA40">
        <v>12.5</v>
      </c>
      <c r="BB40">
        <v>126</v>
      </c>
      <c r="BC40">
        <v>96</v>
      </c>
      <c r="BD40">
        <v>20.9</v>
      </c>
      <c r="BE40">
        <v>21.1</v>
      </c>
      <c r="BF40">
        <v>13</v>
      </c>
      <c r="BG40">
        <v>84</v>
      </c>
      <c r="BH40">
        <v>26.6</v>
      </c>
      <c r="BI40">
        <v>2</v>
      </c>
      <c r="BJ40">
        <v>92</v>
      </c>
      <c r="BM40">
        <v>23</v>
      </c>
      <c r="BN40">
        <v>21.9</v>
      </c>
      <c r="BO40">
        <v>23.3</v>
      </c>
      <c r="BQ40">
        <v>22.733333330000001</v>
      </c>
      <c r="BR40">
        <v>27.2</v>
      </c>
      <c r="BS40">
        <v>48.9</v>
      </c>
      <c r="BT40">
        <v>46.8</v>
      </c>
      <c r="BU40">
        <v>43.4</v>
      </c>
      <c r="BW40">
        <v>46.366666670000001</v>
      </c>
      <c r="BX40">
        <v>14.85</v>
      </c>
      <c r="BZ40">
        <v>6</v>
      </c>
      <c r="CA40">
        <v>0.53</v>
      </c>
      <c r="CB40">
        <v>3</v>
      </c>
      <c r="CC40">
        <v>7.62</v>
      </c>
      <c r="CD40">
        <v>9</v>
      </c>
      <c r="CE40">
        <v>9</v>
      </c>
      <c r="CF40">
        <v>4</v>
      </c>
      <c r="CG40" t="s">
        <v>165</v>
      </c>
    </row>
    <row r="41" spans="1:85" x14ac:dyDescent="0.25">
      <c r="A41">
        <v>3</v>
      </c>
      <c r="B41">
        <v>10</v>
      </c>
      <c r="C41">
        <v>1</v>
      </c>
      <c r="D41">
        <v>10</v>
      </c>
      <c r="E41">
        <v>1</v>
      </c>
      <c r="F41">
        <v>4</v>
      </c>
      <c r="G41" t="s">
        <v>204</v>
      </c>
      <c r="H41">
        <v>17.833333329999999</v>
      </c>
      <c r="I41">
        <v>18.834525668001643</v>
      </c>
      <c r="K41">
        <v>17.833333329999999</v>
      </c>
      <c r="L41">
        <v>17.5425</v>
      </c>
      <c r="N41">
        <v>18.834525668001643</v>
      </c>
      <c r="O41">
        <v>28.07299089</v>
      </c>
      <c r="R41">
        <v>25.524999999999999</v>
      </c>
      <c r="S41">
        <v>28.07299089</v>
      </c>
      <c r="T41">
        <f t="shared" si="0"/>
        <v>25.524999999999999</v>
      </c>
      <c r="U41">
        <v>24.140808145030199</v>
      </c>
      <c r="V41">
        <v>45.354174460000003</v>
      </c>
      <c r="X41">
        <v>45.354174460000003</v>
      </c>
      <c r="Y41">
        <v>45.918726399999997</v>
      </c>
      <c r="AA41">
        <f t="shared" si="1"/>
        <v>42.015634655999996</v>
      </c>
      <c r="AB41">
        <v>39.741327169924702</v>
      </c>
      <c r="AC41">
        <v>29</v>
      </c>
      <c r="AD41">
        <v>29</v>
      </c>
      <c r="AE41">
        <v>29</v>
      </c>
      <c r="AF41">
        <v>29</v>
      </c>
      <c r="AG41">
        <v>29</v>
      </c>
      <c r="AH41">
        <v>29</v>
      </c>
      <c r="AI41">
        <v>29</v>
      </c>
      <c r="AJ41">
        <v>5.6514285710000003</v>
      </c>
      <c r="AK41">
        <v>6.166514286</v>
      </c>
      <c r="AL41">
        <v>6.2445714289999996</v>
      </c>
      <c r="AM41">
        <v>6.2445714289999996</v>
      </c>
      <c r="AN41">
        <v>5.6514285710000003</v>
      </c>
      <c r="AO41">
        <v>5.6514285714280001</v>
      </c>
      <c r="AP41">
        <v>5.6514285714280001</v>
      </c>
      <c r="AQ41">
        <v>8.11</v>
      </c>
      <c r="AR41">
        <v>7.88</v>
      </c>
      <c r="AS41">
        <v>5.59</v>
      </c>
      <c r="AT41">
        <v>122.393641312143</v>
      </c>
      <c r="AU41">
        <v>96.977290983303106</v>
      </c>
      <c r="AV41">
        <v>23.565000000000001</v>
      </c>
      <c r="AW41">
        <v>1.7916666670000001</v>
      </c>
      <c r="AX41">
        <v>3</v>
      </c>
      <c r="AY41">
        <v>2</v>
      </c>
      <c r="AZ41">
        <v>11.8</v>
      </c>
      <c r="BA41">
        <v>11.6</v>
      </c>
      <c r="BB41">
        <v>90</v>
      </c>
      <c r="BC41">
        <v>82</v>
      </c>
      <c r="BD41">
        <v>21.6</v>
      </c>
      <c r="BE41">
        <v>21.7</v>
      </c>
      <c r="BF41">
        <v>11.4</v>
      </c>
      <c r="BG41">
        <v>97</v>
      </c>
      <c r="BH41">
        <v>24.6</v>
      </c>
      <c r="BI41">
        <v>3</v>
      </c>
      <c r="BJ41">
        <v>98</v>
      </c>
      <c r="BM41">
        <v>25</v>
      </c>
      <c r="BN41">
        <v>22.5</v>
      </c>
      <c r="BO41">
        <v>25.5</v>
      </c>
      <c r="BQ41">
        <v>24.333333329999999</v>
      </c>
      <c r="BR41">
        <v>27.3</v>
      </c>
      <c r="BS41">
        <v>46.2</v>
      </c>
      <c r="BT41">
        <v>51.1</v>
      </c>
      <c r="BW41">
        <v>48.65</v>
      </c>
      <c r="BX41">
        <v>35.65</v>
      </c>
      <c r="BZ41">
        <v>3</v>
      </c>
      <c r="CA41">
        <v>0.53</v>
      </c>
      <c r="CB41">
        <v>2</v>
      </c>
      <c r="CC41">
        <v>6.23</v>
      </c>
      <c r="CD41">
        <v>8</v>
      </c>
      <c r="CE41">
        <v>7</v>
      </c>
      <c r="CF41">
        <v>2.5</v>
      </c>
      <c r="CG41" t="s">
        <v>167</v>
      </c>
    </row>
    <row r="42" spans="1:85" x14ac:dyDescent="0.25">
      <c r="A42" t="s">
        <v>35</v>
      </c>
      <c r="B42">
        <v>22</v>
      </c>
      <c r="C42">
        <v>2</v>
      </c>
      <c r="D42">
        <v>10</v>
      </c>
      <c r="E42">
        <v>1</v>
      </c>
      <c r="F42">
        <v>4</v>
      </c>
      <c r="G42" t="s">
        <v>203</v>
      </c>
      <c r="T42" t="str">
        <f t="shared" si="0"/>
        <v/>
      </c>
      <c r="AA42" t="str">
        <f t="shared" si="1"/>
        <v/>
      </c>
      <c r="AD42">
        <v>41</v>
      </c>
      <c r="AE42">
        <v>41</v>
      </c>
      <c r="AH42">
        <v>40.334307065217303</v>
      </c>
      <c r="AI42">
        <v>41</v>
      </c>
      <c r="AQ42">
        <v>8.84</v>
      </c>
      <c r="AR42">
        <v>4.37</v>
      </c>
      <c r="AS42">
        <v>4.3099999999999996</v>
      </c>
      <c r="AT42">
        <v>101.059152971494</v>
      </c>
      <c r="AU42">
        <v>45.620460868987301</v>
      </c>
      <c r="AV42">
        <v>18.605</v>
      </c>
      <c r="AW42">
        <v>1.88</v>
      </c>
      <c r="AX42">
        <v>7</v>
      </c>
      <c r="AY42">
        <v>4</v>
      </c>
      <c r="AZ42">
        <v>16</v>
      </c>
      <c r="BA42">
        <v>12.5</v>
      </c>
      <c r="BB42">
        <v>79</v>
      </c>
      <c r="BC42">
        <v>95</v>
      </c>
      <c r="BD42">
        <v>21.5</v>
      </c>
      <c r="BE42">
        <v>21.8</v>
      </c>
      <c r="BI42">
        <v>5</v>
      </c>
      <c r="BJ42">
        <v>96</v>
      </c>
      <c r="BK42">
        <v>100</v>
      </c>
      <c r="BM42">
        <v>22.1</v>
      </c>
      <c r="BN42">
        <v>22.6</v>
      </c>
      <c r="BO42">
        <v>24.2</v>
      </c>
      <c r="BP42">
        <v>22.5</v>
      </c>
      <c r="BQ42">
        <v>22.85</v>
      </c>
      <c r="BR42">
        <v>27.4</v>
      </c>
      <c r="BS42">
        <v>33.6</v>
      </c>
      <c r="BT42">
        <v>48</v>
      </c>
      <c r="BW42">
        <v>40.799999999999997</v>
      </c>
      <c r="BX42">
        <v>29.533333330000001</v>
      </c>
      <c r="BY42">
        <v>0.16666666666666699</v>
      </c>
      <c r="BZ42">
        <v>3</v>
      </c>
      <c r="CA42">
        <v>3.71</v>
      </c>
      <c r="CB42">
        <v>8</v>
      </c>
      <c r="CC42">
        <v>6.23</v>
      </c>
      <c r="CD42">
        <v>9</v>
      </c>
      <c r="CE42">
        <v>7</v>
      </c>
      <c r="CF42">
        <v>2.5</v>
      </c>
      <c r="CG42" t="s">
        <v>225</v>
      </c>
    </row>
    <row r="43" spans="1:85" x14ac:dyDescent="0.25">
      <c r="A43">
        <v>2</v>
      </c>
      <c r="B43">
        <v>34</v>
      </c>
      <c r="C43">
        <v>3</v>
      </c>
      <c r="D43">
        <v>10</v>
      </c>
      <c r="E43">
        <v>1</v>
      </c>
      <c r="F43">
        <v>4</v>
      </c>
      <c r="G43" t="s">
        <v>204</v>
      </c>
      <c r="H43">
        <v>17.375</v>
      </c>
      <c r="I43">
        <v>18.887042991510686</v>
      </c>
      <c r="J43">
        <v>17.375</v>
      </c>
      <c r="K43">
        <v>17.375</v>
      </c>
      <c r="L43">
        <v>17.375</v>
      </c>
      <c r="M43">
        <v>17.375</v>
      </c>
      <c r="N43">
        <v>18.887042991510686</v>
      </c>
      <c r="O43">
        <v>25.25</v>
      </c>
      <c r="P43">
        <v>24.25</v>
      </c>
      <c r="Q43">
        <v>24.25</v>
      </c>
      <c r="R43">
        <v>24.25</v>
      </c>
      <c r="S43">
        <v>25.25</v>
      </c>
      <c r="T43">
        <f t="shared" si="0"/>
        <v>24.25</v>
      </c>
      <c r="U43">
        <v>23.255851836760201</v>
      </c>
      <c r="V43">
        <v>40.413638949999999</v>
      </c>
      <c r="X43">
        <v>40.413638949999999</v>
      </c>
      <c r="Y43">
        <v>42.498613050000003</v>
      </c>
      <c r="AA43">
        <f t="shared" si="1"/>
        <v>38.886230940750004</v>
      </c>
      <c r="AB43">
        <v>34.6604061899301</v>
      </c>
      <c r="AC43">
        <v>33</v>
      </c>
      <c r="AD43">
        <v>33</v>
      </c>
      <c r="AE43">
        <v>33</v>
      </c>
      <c r="AF43">
        <v>33</v>
      </c>
      <c r="AG43">
        <v>33</v>
      </c>
      <c r="AH43">
        <v>33</v>
      </c>
      <c r="AI43">
        <v>33</v>
      </c>
      <c r="AJ43">
        <v>4.814963992</v>
      </c>
      <c r="AM43">
        <v>5.8525889250000001</v>
      </c>
      <c r="AN43">
        <v>4.814963992</v>
      </c>
      <c r="AP43">
        <v>4.8149639919670904</v>
      </c>
      <c r="AQ43">
        <v>8.1999999999999993</v>
      </c>
      <c r="AR43">
        <v>7.56</v>
      </c>
      <c r="AS43">
        <v>7.25</v>
      </c>
      <c r="AT43">
        <v>117.20611116563801</v>
      </c>
      <c r="AU43">
        <v>107.434486921521</v>
      </c>
      <c r="AV43">
        <v>20.385000000000002</v>
      </c>
      <c r="AW43">
        <v>1.6766666670000001</v>
      </c>
      <c r="AX43">
        <v>4</v>
      </c>
      <c r="AY43">
        <v>7</v>
      </c>
      <c r="AZ43">
        <v>14.3</v>
      </c>
      <c r="BA43">
        <v>14.4</v>
      </c>
      <c r="BB43">
        <v>103</v>
      </c>
      <c r="BC43">
        <v>83</v>
      </c>
      <c r="BD43">
        <v>22.6</v>
      </c>
      <c r="BE43">
        <v>23.8</v>
      </c>
      <c r="BI43">
        <v>0</v>
      </c>
      <c r="BJ43">
        <v>90</v>
      </c>
      <c r="BM43">
        <v>24.1</v>
      </c>
      <c r="BN43">
        <v>23.1</v>
      </c>
      <c r="BO43">
        <v>22.3</v>
      </c>
      <c r="BQ43">
        <v>23.166666670000001</v>
      </c>
      <c r="BR43">
        <v>27.5</v>
      </c>
      <c r="BS43">
        <v>40.799999999999997</v>
      </c>
      <c r="BT43">
        <v>43.7</v>
      </c>
      <c r="BW43">
        <v>42.25</v>
      </c>
      <c r="BX43">
        <v>36.1</v>
      </c>
      <c r="BZ43">
        <v>3</v>
      </c>
      <c r="CA43">
        <v>1.06</v>
      </c>
      <c r="CB43">
        <v>2</v>
      </c>
      <c r="CC43">
        <v>8.31</v>
      </c>
      <c r="CD43">
        <v>5.5</v>
      </c>
      <c r="CE43">
        <v>6</v>
      </c>
      <c r="CF43">
        <v>2</v>
      </c>
      <c r="CG43" t="s">
        <v>166</v>
      </c>
    </row>
    <row r="44" spans="1:85" x14ac:dyDescent="0.25">
      <c r="A44">
        <v>2</v>
      </c>
      <c r="B44">
        <v>46</v>
      </c>
      <c r="C44">
        <v>4</v>
      </c>
      <c r="D44">
        <v>10</v>
      </c>
      <c r="E44">
        <v>1</v>
      </c>
      <c r="F44">
        <v>4</v>
      </c>
      <c r="G44" t="s">
        <v>204</v>
      </c>
      <c r="H44">
        <v>18.55</v>
      </c>
      <c r="I44">
        <v>20.808741156232983</v>
      </c>
      <c r="J44">
        <v>18.55</v>
      </c>
      <c r="K44">
        <v>18.55</v>
      </c>
      <c r="L44">
        <v>18.55</v>
      </c>
      <c r="M44">
        <v>18.55</v>
      </c>
      <c r="N44">
        <v>20.808741156232983</v>
      </c>
      <c r="O44">
        <v>29.25</v>
      </c>
      <c r="P44">
        <v>29.25</v>
      </c>
      <c r="Q44">
        <v>29.25</v>
      </c>
      <c r="R44">
        <v>29.25</v>
      </c>
      <c r="S44">
        <v>29.25</v>
      </c>
      <c r="T44">
        <f t="shared" si="0"/>
        <v>29.25</v>
      </c>
      <c r="U44">
        <v>28.646560855040899</v>
      </c>
      <c r="V44">
        <v>41.766602399999996</v>
      </c>
      <c r="X44">
        <v>41.766602399999996</v>
      </c>
      <c r="Y44">
        <v>46.653504259999998</v>
      </c>
      <c r="AA44">
        <f t="shared" si="1"/>
        <v>42.687956397900003</v>
      </c>
      <c r="AB44">
        <v>43.508394295188097</v>
      </c>
      <c r="AC44">
        <v>26</v>
      </c>
      <c r="AD44">
        <v>27</v>
      </c>
      <c r="AE44">
        <v>27</v>
      </c>
      <c r="AF44">
        <v>27</v>
      </c>
      <c r="AG44">
        <v>26</v>
      </c>
      <c r="AH44">
        <v>26</v>
      </c>
      <c r="AI44">
        <v>27</v>
      </c>
      <c r="AJ44">
        <v>4.5027970310000001</v>
      </c>
      <c r="AM44">
        <v>5.547504998</v>
      </c>
      <c r="AN44">
        <v>4.5027970310000001</v>
      </c>
      <c r="AP44">
        <v>4.5027970305191296</v>
      </c>
      <c r="AQ44">
        <v>8.1999999999999993</v>
      </c>
      <c r="AR44">
        <v>8.15</v>
      </c>
      <c r="AS44">
        <v>6.99</v>
      </c>
      <c r="AT44">
        <v>110.963862240822</v>
      </c>
      <c r="AU44">
        <v>115.55766960346899</v>
      </c>
      <c r="AV44">
        <v>25.388999999999999</v>
      </c>
      <c r="AW44">
        <v>1.681666667</v>
      </c>
      <c r="AX44">
        <v>5</v>
      </c>
      <c r="AY44">
        <v>5.5</v>
      </c>
      <c r="AZ44">
        <v>13.7</v>
      </c>
      <c r="BA44">
        <v>15</v>
      </c>
      <c r="BB44">
        <v>88</v>
      </c>
      <c r="BC44">
        <v>100</v>
      </c>
      <c r="BD44">
        <v>23.6</v>
      </c>
      <c r="BE44">
        <v>23.3</v>
      </c>
      <c r="BF44">
        <v>12.7</v>
      </c>
      <c r="BG44">
        <v>102</v>
      </c>
      <c r="BH44">
        <v>25.1</v>
      </c>
      <c r="BI44">
        <v>1</v>
      </c>
      <c r="BJ44">
        <v>90</v>
      </c>
      <c r="BM44">
        <v>21.4</v>
      </c>
      <c r="BN44">
        <v>21.5</v>
      </c>
      <c r="BO44">
        <v>20</v>
      </c>
      <c r="BQ44">
        <v>20.966666669999999</v>
      </c>
      <c r="BR44">
        <v>27.6</v>
      </c>
      <c r="BS44">
        <v>42.4</v>
      </c>
      <c r="BT44">
        <v>43</v>
      </c>
      <c r="BW44">
        <v>42.7</v>
      </c>
      <c r="BX44">
        <v>49.2</v>
      </c>
      <c r="BZ44">
        <v>1.5</v>
      </c>
      <c r="CA44">
        <v>0</v>
      </c>
      <c r="CB44">
        <v>2</v>
      </c>
      <c r="CC44">
        <v>7.62</v>
      </c>
      <c r="CD44">
        <v>6</v>
      </c>
      <c r="CE44">
        <v>6</v>
      </c>
      <c r="CF44">
        <v>2</v>
      </c>
      <c r="CG44" t="s">
        <v>166</v>
      </c>
    </row>
    <row r="45" spans="1:85" x14ac:dyDescent="0.25">
      <c r="A45" t="s">
        <v>36</v>
      </c>
      <c r="B45">
        <v>58</v>
      </c>
      <c r="C45">
        <v>5</v>
      </c>
      <c r="D45">
        <v>10</v>
      </c>
      <c r="E45">
        <v>2</v>
      </c>
      <c r="F45">
        <v>4</v>
      </c>
      <c r="G45" t="s">
        <v>203</v>
      </c>
      <c r="I45">
        <v>15.905352961633303</v>
      </c>
      <c r="J45">
        <v>15.75</v>
      </c>
      <c r="M45">
        <v>15.75</v>
      </c>
      <c r="N45">
        <v>15.905352961633303</v>
      </c>
      <c r="P45">
        <v>26</v>
      </c>
      <c r="Q45">
        <v>26</v>
      </c>
      <c r="T45" t="str">
        <f t="shared" si="0"/>
        <v/>
      </c>
      <c r="AA45" t="str">
        <f t="shared" si="1"/>
        <v/>
      </c>
      <c r="AD45">
        <v>31</v>
      </c>
      <c r="AE45">
        <v>31</v>
      </c>
      <c r="AH45">
        <v>30.496671195652102</v>
      </c>
      <c r="AI45">
        <v>31</v>
      </c>
      <c r="AQ45">
        <v>8.67</v>
      </c>
      <c r="AR45">
        <v>4.87</v>
      </c>
      <c r="AS45">
        <v>4.8499999999999996</v>
      </c>
      <c r="AT45">
        <v>98.997482177035394</v>
      </c>
      <c r="AU45">
        <v>65.522710695427506</v>
      </c>
      <c r="AV45">
        <v>19.111666670000002</v>
      </c>
      <c r="AW45">
        <v>1.905</v>
      </c>
      <c r="AX45">
        <v>16</v>
      </c>
      <c r="AY45">
        <v>7</v>
      </c>
      <c r="AZ45">
        <v>13.5</v>
      </c>
      <c r="BA45">
        <v>14.4</v>
      </c>
      <c r="BB45">
        <v>89</v>
      </c>
      <c r="BC45">
        <v>79</v>
      </c>
      <c r="BD45">
        <v>23.3</v>
      </c>
      <c r="BE45">
        <v>23.3</v>
      </c>
      <c r="BI45">
        <v>3</v>
      </c>
      <c r="BJ45">
        <v>97</v>
      </c>
      <c r="BK45">
        <v>100</v>
      </c>
      <c r="BM45">
        <v>21.6</v>
      </c>
      <c r="BN45">
        <v>20</v>
      </c>
      <c r="BO45">
        <v>22</v>
      </c>
      <c r="BP45">
        <v>20.399999999999999</v>
      </c>
      <c r="BQ45">
        <v>21</v>
      </c>
      <c r="BR45">
        <v>27.6</v>
      </c>
      <c r="BS45">
        <v>43.5</v>
      </c>
      <c r="BT45">
        <v>43.6</v>
      </c>
      <c r="BW45">
        <v>43.55</v>
      </c>
      <c r="BX45">
        <v>24.93333333</v>
      </c>
      <c r="BY45">
        <v>0.33333333333333298</v>
      </c>
      <c r="BZ45">
        <v>3.5</v>
      </c>
      <c r="CA45">
        <v>3.71</v>
      </c>
      <c r="CB45">
        <v>6</v>
      </c>
      <c r="CC45">
        <v>7.62</v>
      </c>
      <c r="CD45">
        <v>9</v>
      </c>
      <c r="CE45">
        <v>7</v>
      </c>
      <c r="CF45">
        <v>2.5</v>
      </c>
      <c r="CG45" t="s">
        <v>222</v>
      </c>
    </row>
    <row r="46" spans="1:85" x14ac:dyDescent="0.25">
      <c r="A46">
        <v>4</v>
      </c>
      <c r="B46">
        <v>70</v>
      </c>
      <c r="C46">
        <v>6</v>
      </c>
      <c r="D46">
        <v>10</v>
      </c>
      <c r="E46">
        <v>2</v>
      </c>
      <c r="F46">
        <v>4</v>
      </c>
      <c r="G46" t="s">
        <v>204</v>
      </c>
      <c r="H46">
        <v>17.412500000000001</v>
      </c>
      <c r="I46">
        <v>15.524102546615685</v>
      </c>
      <c r="K46">
        <v>17.412500000000001</v>
      </c>
      <c r="L46">
        <v>17.732500000000002</v>
      </c>
      <c r="N46">
        <v>15.524102546615685</v>
      </c>
      <c r="O46">
        <v>27.052685409999999</v>
      </c>
      <c r="R46">
        <v>28.3</v>
      </c>
      <c r="S46">
        <v>27.052685409999999</v>
      </c>
      <c r="T46">
        <f t="shared" si="0"/>
        <v>28.3</v>
      </c>
      <c r="U46">
        <v>27.122959833663</v>
      </c>
      <c r="V46">
        <v>39.780451249999999</v>
      </c>
      <c r="X46">
        <v>39.780451249999999</v>
      </c>
      <c r="Y46">
        <v>44.319403680000001</v>
      </c>
      <c r="AA46">
        <f t="shared" si="1"/>
        <v>40.5522543672</v>
      </c>
      <c r="AB46">
        <v>44.119747724739398</v>
      </c>
      <c r="AC46">
        <v>29</v>
      </c>
      <c r="AD46">
        <v>29</v>
      </c>
      <c r="AE46">
        <v>29</v>
      </c>
      <c r="AF46">
        <v>29</v>
      </c>
      <c r="AG46">
        <v>29</v>
      </c>
      <c r="AH46">
        <v>29</v>
      </c>
      <c r="AI46">
        <v>29</v>
      </c>
      <c r="AJ46">
        <v>4.2095684840000001</v>
      </c>
      <c r="AM46">
        <v>5.8002057139999996</v>
      </c>
      <c r="AN46">
        <v>4.2095684840000001</v>
      </c>
      <c r="AP46">
        <v>4.2095684843127703</v>
      </c>
      <c r="AQ46">
        <v>8.36</v>
      </c>
      <c r="AR46">
        <v>7.25</v>
      </c>
      <c r="AS46">
        <v>6.96</v>
      </c>
      <c r="AT46">
        <v>111.23695642634701</v>
      </c>
      <c r="AU46">
        <v>80.916008103304307</v>
      </c>
      <c r="AV46">
        <v>23.69</v>
      </c>
      <c r="AW46">
        <v>1.6116666669999999</v>
      </c>
      <c r="AX46">
        <v>3</v>
      </c>
      <c r="AY46">
        <v>4</v>
      </c>
      <c r="AZ46">
        <v>13.3</v>
      </c>
      <c r="BA46">
        <v>13.4</v>
      </c>
      <c r="BB46">
        <v>84</v>
      </c>
      <c r="BC46">
        <v>105</v>
      </c>
      <c r="BD46">
        <v>22.9</v>
      </c>
      <c r="BE46">
        <v>22.7</v>
      </c>
      <c r="BI46">
        <v>2</v>
      </c>
      <c r="BJ46">
        <v>104</v>
      </c>
      <c r="BM46">
        <v>20.399999999999999</v>
      </c>
      <c r="BN46">
        <v>19.2</v>
      </c>
      <c r="BO46">
        <v>21.4</v>
      </c>
      <c r="BQ46">
        <v>20.333333329999999</v>
      </c>
      <c r="BR46">
        <v>27.6</v>
      </c>
      <c r="BS46">
        <v>47.4</v>
      </c>
      <c r="BT46">
        <v>38.5</v>
      </c>
      <c r="BW46">
        <v>42.95</v>
      </c>
      <c r="BX46">
        <v>43.8</v>
      </c>
      <c r="BZ46">
        <v>2</v>
      </c>
      <c r="CA46">
        <v>1.59</v>
      </c>
      <c r="CB46">
        <v>2</v>
      </c>
      <c r="CC46">
        <v>7.62</v>
      </c>
      <c r="CD46">
        <v>4</v>
      </c>
      <c r="CE46">
        <v>8</v>
      </c>
      <c r="CF46">
        <v>3</v>
      </c>
      <c r="CG46" t="s">
        <v>168</v>
      </c>
    </row>
    <row r="47" spans="1:85" x14ac:dyDescent="0.25">
      <c r="A47">
        <v>4</v>
      </c>
      <c r="B47">
        <v>82</v>
      </c>
      <c r="C47">
        <v>7</v>
      </c>
      <c r="D47">
        <v>10</v>
      </c>
      <c r="E47">
        <v>2</v>
      </c>
      <c r="F47">
        <v>4</v>
      </c>
      <c r="G47" t="s">
        <v>204</v>
      </c>
      <c r="H47">
        <v>18.875</v>
      </c>
      <c r="I47">
        <v>19.762275677313387</v>
      </c>
      <c r="J47">
        <v>18.875</v>
      </c>
      <c r="K47">
        <v>18.875</v>
      </c>
      <c r="L47">
        <v>18.875</v>
      </c>
      <c r="M47">
        <v>18.875</v>
      </c>
      <c r="N47">
        <v>19.762275677313387</v>
      </c>
      <c r="O47">
        <v>29.25</v>
      </c>
      <c r="P47">
        <v>29.25</v>
      </c>
      <c r="Q47">
        <v>29.25</v>
      </c>
      <c r="R47">
        <v>29.25</v>
      </c>
      <c r="S47">
        <v>29.25</v>
      </c>
      <c r="T47">
        <f t="shared" si="0"/>
        <v>29.25</v>
      </c>
      <c r="U47">
        <v>29.4215118571828</v>
      </c>
      <c r="V47">
        <v>39.902002930000002</v>
      </c>
      <c r="X47">
        <v>39.902002930000002</v>
      </c>
      <c r="Y47">
        <v>48.170397430000001</v>
      </c>
      <c r="AA47">
        <f t="shared" si="1"/>
        <v>44.075913648450005</v>
      </c>
      <c r="AB47">
        <v>43.719183327475498</v>
      </c>
      <c r="AC47">
        <v>30</v>
      </c>
      <c r="AD47">
        <v>30</v>
      </c>
      <c r="AE47">
        <v>30</v>
      </c>
      <c r="AF47">
        <v>30</v>
      </c>
      <c r="AG47">
        <v>30</v>
      </c>
      <c r="AH47">
        <v>30</v>
      </c>
      <c r="AI47">
        <v>30</v>
      </c>
      <c r="AJ47">
        <v>4.6880955469999996</v>
      </c>
      <c r="AM47">
        <v>5.1682971430000002</v>
      </c>
      <c r="AN47">
        <v>4.6880955469999996</v>
      </c>
      <c r="AP47">
        <v>4.6880955473639601</v>
      </c>
      <c r="AQ47">
        <v>7.89</v>
      </c>
      <c r="AR47">
        <v>7.16</v>
      </c>
      <c r="AS47">
        <v>4.9000000000000004</v>
      </c>
      <c r="AT47">
        <v>106.894659533449</v>
      </c>
      <c r="AU47">
        <v>91.806976766099098</v>
      </c>
      <c r="AV47">
        <v>22.64833333</v>
      </c>
      <c r="AW47">
        <v>1.836666667</v>
      </c>
      <c r="AX47">
        <v>8</v>
      </c>
      <c r="AY47">
        <v>4.5</v>
      </c>
      <c r="AZ47">
        <v>13.7</v>
      </c>
      <c r="BA47">
        <v>11.9</v>
      </c>
      <c r="BB47">
        <v>96</v>
      </c>
      <c r="BC47">
        <v>92</v>
      </c>
      <c r="BD47">
        <v>22.5</v>
      </c>
      <c r="BE47">
        <v>22.9</v>
      </c>
      <c r="BI47">
        <v>1</v>
      </c>
      <c r="BJ47">
        <v>94</v>
      </c>
      <c r="BM47">
        <v>20.2</v>
      </c>
      <c r="BN47">
        <v>19.5</v>
      </c>
      <c r="BO47">
        <v>18.2</v>
      </c>
      <c r="BQ47">
        <v>19.3</v>
      </c>
      <c r="BR47">
        <v>27.6</v>
      </c>
      <c r="BS47">
        <v>47</v>
      </c>
      <c r="BT47">
        <v>43.2</v>
      </c>
      <c r="BW47">
        <v>45.1</v>
      </c>
      <c r="BX47">
        <v>44.55</v>
      </c>
      <c r="BZ47">
        <v>2.5</v>
      </c>
      <c r="CA47">
        <v>1.06</v>
      </c>
      <c r="CB47">
        <v>3</v>
      </c>
      <c r="CC47">
        <v>5.54</v>
      </c>
      <c r="CD47">
        <v>4</v>
      </c>
      <c r="CE47">
        <v>7</v>
      </c>
      <c r="CF47">
        <v>4</v>
      </c>
      <c r="CG47" t="s">
        <v>168</v>
      </c>
    </row>
    <row r="48" spans="1:85" x14ac:dyDescent="0.25">
      <c r="A48" t="s">
        <v>37</v>
      </c>
      <c r="B48">
        <v>94</v>
      </c>
      <c r="C48">
        <v>8</v>
      </c>
      <c r="D48">
        <v>10</v>
      </c>
      <c r="E48">
        <v>2</v>
      </c>
      <c r="F48">
        <v>4</v>
      </c>
      <c r="G48" t="s">
        <v>203</v>
      </c>
      <c r="H48">
        <v>15.9</v>
      </c>
      <c r="I48">
        <v>15.402411305287615</v>
      </c>
      <c r="J48">
        <v>15.9</v>
      </c>
      <c r="K48">
        <v>15.9</v>
      </c>
      <c r="M48">
        <v>15.9</v>
      </c>
      <c r="N48">
        <v>15.402411305287615</v>
      </c>
      <c r="O48">
        <v>24.789192400000001</v>
      </c>
      <c r="P48">
        <v>24.75</v>
      </c>
      <c r="Q48">
        <v>24.75</v>
      </c>
      <c r="S48">
        <v>24.789192400000001</v>
      </c>
      <c r="T48">
        <f t="shared" si="0"/>
        <v>24.789192400000001</v>
      </c>
      <c r="U48">
        <v>24.238748511359901</v>
      </c>
      <c r="V48">
        <v>29.673900329999999</v>
      </c>
      <c r="X48">
        <v>29.673900329999999</v>
      </c>
      <c r="Z48">
        <v>29.673900333259713</v>
      </c>
      <c r="AA48">
        <f>Z48</f>
        <v>29.673900333259713</v>
      </c>
      <c r="AB48">
        <v>26.962785845975699</v>
      </c>
      <c r="AC48">
        <v>36.39925272</v>
      </c>
      <c r="AD48">
        <v>37</v>
      </c>
      <c r="AE48">
        <v>37</v>
      </c>
      <c r="AG48">
        <v>36.39925272</v>
      </c>
      <c r="AH48">
        <v>36.399252717391299</v>
      </c>
      <c r="AI48">
        <v>37</v>
      </c>
      <c r="AJ48">
        <v>3.57</v>
      </c>
      <c r="AN48">
        <v>3.57</v>
      </c>
      <c r="AO48">
        <v>3.57</v>
      </c>
      <c r="AP48">
        <v>3.57</v>
      </c>
      <c r="AQ48">
        <v>8.67</v>
      </c>
      <c r="AR48">
        <v>3.43</v>
      </c>
      <c r="AS48">
        <v>1.54</v>
      </c>
      <c r="AT48">
        <v>97.090174362540694</v>
      </c>
      <c r="AU48">
        <v>21.870484039892101</v>
      </c>
      <c r="AV48">
        <v>21.783999999999999</v>
      </c>
      <c r="AW48">
        <v>1.8049999999999999</v>
      </c>
      <c r="AX48">
        <v>5</v>
      </c>
      <c r="AY48">
        <v>5</v>
      </c>
      <c r="AZ48">
        <v>12.5</v>
      </c>
      <c r="BA48">
        <v>13.6</v>
      </c>
      <c r="BB48">
        <v>73</v>
      </c>
      <c r="BC48">
        <v>88</v>
      </c>
      <c r="BD48">
        <v>23.5</v>
      </c>
      <c r="BE48">
        <v>23.7</v>
      </c>
      <c r="BF48">
        <v>10.199999999999999</v>
      </c>
      <c r="BG48">
        <v>98</v>
      </c>
      <c r="BH48">
        <v>26.1</v>
      </c>
      <c r="BI48">
        <v>7</v>
      </c>
      <c r="BJ48">
        <v>101</v>
      </c>
      <c r="BK48">
        <v>98</v>
      </c>
      <c r="BM48">
        <v>18.3</v>
      </c>
      <c r="BN48">
        <v>18</v>
      </c>
      <c r="BO48">
        <v>17.899999999999999</v>
      </c>
      <c r="BP48">
        <v>18.3</v>
      </c>
      <c r="BQ48">
        <v>18.125</v>
      </c>
      <c r="BR48">
        <v>27.6</v>
      </c>
      <c r="BS48">
        <v>38.799999999999997</v>
      </c>
      <c r="BT48">
        <v>37.1</v>
      </c>
      <c r="BW48">
        <v>37.950000000000003</v>
      </c>
      <c r="BX48">
        <v>37.433333330000004</v>
      </c>
      <c r="BY48">
        <v>0.33333333333333298</v>
      </c>
      <c r="BZ48">
        <v>2.5</v>
      </c>
      <c r="CA48">
        <v>5.29</v>
      </c>
      <c r="CB48">
        <v>6</v>
      </c>
      <c r="CC48">
        <v>2.77</v>
      </c>
      <c r="CD48">
        <v>9</v>
      </c>
      <c r="CE48">
        <v>6</v>
      </c>
      <c r="CF48">
        <v>3</v>
      </c>
      <c r="CG48" t="s">
        <v>226</v>
      </c>
    </row>
    <row r="49" spans="1:85" x14ac:dyDescent="0.25">
      <c r="A49">
        <v>3</v>
      </c>
      <c r="B49">
        <v>106</v>
      </c>
      <c r="C49">
        <v>9</v>
      </c>
      <c r="D49">
        <v>10</v>
      </c>
      <c r="E49">
        <v>3</v>
      </c>
      <c r="F49">
        <v>4</v>
      </c>
      <c r="G49" t="s">
        <v>204</v>
      </c>
      <c r="H49">
        <v>17.3</v>
      </c>
      <c r="I49">
        <v>17.748031932317627</v>
      </c>
      <c r="J49">
        <v>17.3</v>
      </c>
      <c r="K49">
        <v>17.3</v>
      </c>
      <c r="L49">
        <v>17.3</v>
      </c>
      <c r="M49">
        <v>17.3</v>
      </c>
      <c r="N49">
        <v>17.748031932317627</v>
      </c>
      <c r="O49">
        <v>25.75</v>
      </c>
      <c r="P49">
        <v>25.75</v>
      </c>
      <c r="Q49">
        <v>25.75</v>
      </c>
      <c r="R49">
        <v>25.75</v>
      </c>
      <c r="S49">
        <v>25.75</v>
      </c>
      <c r="T49">
        <f t="shared" si="0"/>
        <v>25.75</v>
      </c>
      <c r="U49">
        <v>25.6916164165971</v>
      </c>
      <c r="V49">
        <v>42.065728550000003</v>
      </c>
      <c r="X49">
        <v>42.065728550000003</v>
      </c>
      <c r="Y49">
        <v>43.385793820000004</v>
      </c>
      <c r="AA49">
        <f t="shared" si="1"/>
        <v>39.698001345300007</v>
      </c>
      <c r="AB49">
        <v>38.508532995126998</v>
      </c>
      <c r="AC49">
        <v>29</v>
      </c>
      <c r="AD49">
        <v>29</v>
      </c>
      <c r="AE49">
        <v>29</v>
      </c>
      <c r="AF49">
        <v>29</v>
      </c>
      <c r="AG49">
        <v>29</v>
      </c>
      <c r="AH49">
        <v>29</v>
      </c>
      <c r="AI49">
        <v>29</v>
      </c>
      <c r="AJ49">
        <v>4.5135083180000004</v>
      </c>
      <c r="AM49">
        <v>5.0640609520000002</v>
      </c>
      <c r="AN49">
        <v>4.5135083180000004</v>
      </c>
      <c r="AP49">
        <v>4.5135083183335301</v>
      </c>
      <c r="AQ49">
        <v>7.39</v>
      </c>
      <c r="AR49">
        <v>7.26</v>
      </c>
      <c r="AS49">
        <v>4.13</v>
      </c>
      <c r="AT49">
        <v>113.127271130282</v>
      </c>
      <c r="AU49">
        <v>79.914363525861702</v>
      </c>
      <c r="AV49">
        <v>28.205666669999999</v>
      </c>
      <c r="AW49">
        <v>1.6</v>
      </c>
      <c r="AX49">
        <v>12</v>
      </c>
      <c r="AY49">
        <v>4</v>
      </c>
      <c r="AZ49">
        <v>10.5</v>
      </c>
      <c r="BA49">
        <v>8.6999999999999993</v>
      </c>
      <c r="BB49">
        <v>78</v>
      </c>
      <c r="BC49">
        <v>112</v>
      </c>
      <c r="BD49">
        <v>22.1</v>
      </c>
      <c r="BE49">
        <v>22.6</v>
      </c>
      <c r="BI49">
        <v>0</v>
      </c>
      <c r="BJ49">
        <v>96</v>
      </c>
      <c r="BM49">
        <v>15.7</v>
      </c>
      <c r="BN49">
        <v>15.3</v>
      </c>
      <c r="BO49">
        <v>14.8</v>
      </c>
      <c r="BQ49">
        <v>15.266666669999999</v>
      </c>
      <c r="BR49">
        <v>24.89</v>
      </c>
      <c r="BS49">
        <v>45.4</v>
      </c>
      <c r="BT49">
        <v>41.4</v>
      </c>
      <c r="BU49">
        <v>43.1</v>
      </c>
      <c r="BW49">
        <v>43.3</v>
      </c>
      <c r="BX49">
        <v>35.799999999999997</v>
      </c>
      <c r="BZ49">
        <v>2</v>
      </c>
      <c r="CA49">
        <v>1.06</v>
      </c>
      <c r="CB49">
        <v>2</v>
      </c>
      <c r="CC49">
        <v>3.46</v>
      </c>
      <c r="CD49">
        <v>6</v>
      </c>
      <c r="CE49">
        <v>7</v>
      </c>
      <c r="CF49">
        <v>2</v>
      </c>
      <c r="CG49" t="s">
        <v>167</v>
      </c>
    </row>
    <row r="50" spans="1:85" x14ac:dyDescent="0.25">
      <c r="A50" t="s">
        <v>38</v>
      </c>
      <c r="B50">
        <v>118</v>
      </c>
      <c r="C50">
        <v>10</v>
      </c>
      <c r="D50">
        <v>10</v>
      </c>
      <c r="E50">
        <v>3</v>
      </c>
      <c r="F50">
        <v>4</v>
      </c>
      <c r="G50" t="s">
        <v>203</v>
      </c>
      <c r="I50">
        <v>17.10002283106224</v>
      </c>
      <c r="J50">
        <v>15.925000000000001</v>
      </c>
      <c r="M50">
        <v>15.925000000000001</v>
      </c>
      <c r="N50">
        <v>17.10002283106224</v>
      </c>
      <c r="P50">
        <v>26.25</v>
      </c>
      <c r="Q50">
        <v>26.25</v>
      </c>
      <c r="T50" t="str">
        <f t="shared" si="0"/>
        <v/>
      </c>
      <c r="AA50" t="str">
        <f t="shared" si="1"/>
        <v/>
      </c>
      <c r="AD50">
        <v>39</v>
      </c>
      <c r="AE50">
        <v>39</v>
      </c>
      <c r="AH50">
        <v>38.366779891304297</v>
      </c>
      <c r="AI50">
        <v>39</v>
      </c>
      <c r="AQ50">
        <v>7.93</v>
      </c>
      <c r="AR50">
        <v>4.46</v>
      </c>
      <c r="AS50">
        <v>3.79</v>
      </c>
      <c r="AT50">
        <v>89.774560037444004</v>
      </c>
      <c r="AU50">
        <v>60.633278171525298</v>
      </c>
      <c r="AV50">
        <v>25.135000000000002</v>
      </c>
      <c r="AW50">
        <v>1.905</v>
      </c>
      <c r="AX50">
        <v>8</v>
      </c>
      <c r="AY50">
        <v>3</v>
      </c>
      <c r="AZ50">
        <v>13.4</v>
      </c>
      <c r="BA50">
        <v>14.7</v>
      </c>
      <c r="BB50">
        <v>83</v>
      </c>
      <c r="BC50">
        <v>65</v>
      </c>
      <c r="BD50">
        <v>23.6</v>
      </c>
      <c r="BE50">
        <v>23.2</v>
      </c>
      <c r="BI50">
        <v>1</v>
      </c>
      <c r="BJ50">
        <v>90</v>
      </c>
      <c r="BM50">
        <v>13.7</v>
      </c>
      <c r="BN50">
        <v>13.6</v>
      </c>
      <c r="BO50">
        <v>13.2</v>
      </c>
      <c r="BP50">
        <v>14</v>
      </c>
      <c r="BQ50">
        <v>13.625</v>
      </c>
      <c r="BR50">
        <v>24.895</v>
      </c>
      <c r="BS50">
        <v>47.2</v>
      </c>
      <c r="BT50">
        <v>45.1</v>
      </c>
      <c r="BU50">
        <v>42.2</v>
      </c>
      <c r="BV50">
        <v>47</v>
      </c>
      <c r="BW50">
        <v>45.375</v>
      </c>
      <c r="BX50">
        <v>37.066666669999996</v>
      </c>
      <c r="BY50">
        <v>0</v>
      </c>
      <c r="BZ50">
        <v>2</v>
      </c>
      <c r="CA50">
        <v>4.24</v>
      </c>
      <c r="CB50">
        <v>5</v>
      </c>
      <c r="CC50">
        <v>4.8499999999999996</v>
      </c>
      <c r="CD50">
        <v>9</v>
      </c>
      <c r="CE50">
        <v>5.5</v>
      </c>
      <c r="CF50">
        <v>3</v>
      </c>
      <c r="CG50" t="s">
        <v>227</v>
      </c>
    </row>
    <row r="51" spans="1:85" x14ac:dyDescent="0.25">
      <c r="A51" t="s">
        <v>39</v>
      </c>
      <c r="B51">
        <v>130</v>
      </c>
      <c r="C51">
        <v>11</v>
      </c>
      <c r="D51">
        <v>10</v>
      </c>
      <c r="E51">
        <v>3</v>
      </c>
      <c r="F51">
        <v>4</v>
      </c>
      <c r="G51" t="s">
        <v>203</v>
      </c>
      <c r="T51" t="str">
        <f t="shared" si="0"/>
        <v/>
      </c>
      <c r="AA51" t="str">
        <f t="shared" si="1"/>
        <v/>
      </c>
      <c r="AD51">
        <v>28</v>
      </c>
      <c r="AE51">
        <v>28</v>
      </c>
      <c r="AH51">
        <v>27.545380434782601</v>
      </c>
      <c r="AI51">
        <v>28</v>
      </c>
      <c r="AQ51">
        <v>8.67</v>
      </c>
      <c r="AR51">
        <v>5.89</v>
      </c>
      <c r="AS51">
        <v>5.65</v>
      </c>
      <c r="AT51">
        <v>111.218652963087</v>
      </c>
      <c r="AU51">
        <v>86.074335545129799</v>
      </c>
      <c r="AV51">
        <v>26.725666669999999</v>
      </c>
      <c r="AW51">
        <v>1.7266666669999999</v>
      </c>
      <c r="AX51">
        <v>6</v>
      </c>
      <c r="AY51">
        <v>4</v>
      </c>
      <c r="AZ51">
        <v>13.8</v>
      </c>
      <c r="BA51">
        <v>11.6</v>
      </c>
      <c r="BB51">
        <v>89</v>
      </c>
      <c r="BC51">
        <v>81</v>
      </c>
      <c r="BD51">
        <v>22.1</v>
      </c>
      <c r="BE51">
        <v>21.2</v>
      </c>
      <c r="BI51">
        <v>5</v>
      </c>
      <c r="BJ51">
        <v>85</v>
      </c>
      <c r="BM51">
        <v>14.1</v>
      </c>
      <c r="BN51">
        <v>15.5</v>
      </c>
      <c r="BO51">
        <v>13.3</v>
      </c>
      <c r="BP51">
        <v>15.8</v>
      </c>
      <c r="BQ51">
        <v>14.675000000000001</v>
      </c>
      <c r="BR51">
        <v>24.9</v>
      </c>
      <c r="BS51">
        <v>45.9</v>
      </c>
      <c r="BT51">
        <v>44</v>
      </c>
      <c r="BU51">
        <v>45.3</v>
      </c>
      <c r="BV51">
        <v>41.8</v>
      </c>
      <c r="BW51">
        <v>44.25</v>
      </c>
      <c r="BX51">
        <v>20.166666670000001</v>
      </c>
      <c r="BY51">
        <v>0.33333333333333298</v>
      </c>
      <c r="BZ51">
        <v>2.5</v>
      </c>
      <c r="CA51">
        <v>3.18</v>
      </c>
      <c r="CB51">
        <v>3</v>
      </c>
      <c r="CC51">
        <v>7.62</v>
      </c>
      <c r="CD51">
        <v>8</v>
      </c>
      <c r="CE51">
        <v>6</v>
      </c>
      <c r="CF51">
        <v>2.5</v>
      </c>
      <c r="CG51" t="s">
        <v>228</v>
      </c>
    </row>
    <row r="52" spans="1:85" x14ac:dyDescent="0.25">
      <c r="A52">
        <v>1</v>
      </c>
      <c r="B52">
        <v>142</v>
      </c>
      <c r="C52">
        <v>12</v>
      </c>
      <c r="D52">
        <v>10</v>
      </c>
      <c r="E52">
        <v>3</v>
      </c>
      <c r="F52">
        <v>4</v>
      </c>
      <c r="G52" t="s">
        <v>204</v>
      </c>
      <c r="H52">
        <v>14.324999999999999</v>
      </c>
      <c r="I52">
        <v>13.591186229080952</v>
      </c>
      <c r="J52">
        <v>14.324999999999999</v>
      </c>
      <c r="K52">
        <v>14.324999999999999</v>
      </c>
      <c r="L52">
        <v>14.324999999999999</v>
      </c>
      <c r="M52">
        <v>14.324999999999999</v>
      </c>
      <c r="N52">
        <v>13.591186229080952</v>
      </c>
      <c r="O52">
        <v>26.25</v>
      </c>
      <c r="P52">
        <v>26.25</v>
      </c>
      <c r="Q52">
        <v>26.25</v>
      </c>
      <c r="R52">
        <v>26.25</v>
      </c>
      <c r="S52">
        <v>26.25</v>
      </c>
      <c r="T52">
        <f t="shared" si="0"/>
        <v>26.25</v>
      </c>
      <c r="U52">
        <v>25.533711224639799</v>
      </c>
      <c r="V52">
        <v>44.493473639999998</v>
      </c>
      <c r="X52">
        <v>44.493473639999998</v>
      </c>
      <c r="Y52">
        <v>46.5315455</v>
      </c>
      <c r="AA52">
        <f t="shared" si="1"/>
        <v>42.576364132500004</v>
      </c>
      <c r="AB52">
        <v>51.133005209993101</v>
      </c>
      <c r="AC52">
        <v>26</v>
      </c>
      <c r="AD52">
        <v>26</v>
      </c>
      <c r="AE52">
        <v>26</v>
      </c>
      <c r="AF52">
        <v>26</v>
      </c>
      <c r="AG52">
        <v>26</v>
      </c>
      <c r="AH52">
        <v>26</v>
      </c>
      <c r="AI52">
        <v>26</v>
      </c>
      <c r="AJ52">
        <v>4.43257324</v>
      </c>
      <c r="AM52">
        <v>5.3596867399999999</v>
      </c>
      <c r="AN52">
        <v>4.43257324</v>
      </c>
      <c r="AP52">
        <v>4.4325732399713704</v>
      </c>
      <c r="AQ52">
        <v>8.19</v>
      </c>
      <c r="AR52">
        <v>7.84</v>
      </c>
      <c r="AS52">
        <v>6.9</v>
      </c>
      <c r="AT52">
        <v>118.217049451397</v>
      </c>
      <c r="AU52">
        <v>120.516864900553</v>
      </c>
      <c r="AV52">
        <v>20.355</v>
      </c>
      <c r="AW52">
        <v>1.7</v>
      </c>
      <c r="AX52">
        <v>2</v>
      </c>
      <c r="AY52">
        <v>6</v>
      </c>
      <c r="AZ52">
        <v>12.6</v>
      </c>
      <c r="BA52">
        <v>16</v>
      </c>
      <c r="BB52">
        <v>118</v>
      </c>
      <c r="BC52">
        <v>77</v>
      </c>
      <c r="BD52">
        <v>21.9</v>
      </c>
      <c r="BE52">
        <v>23.4</v>
      </c>
      <c r="BI52">
        <v>3</v>
      </c>
      <c r="BJ52">
        <v>92</v>
      </c>
      <c r="BM52">
        <v>14.4</v>
      </c>
      <c r="BN52">
        <v>14</v>
      </c>
      <c r="BO52">
        <v>15</v>
      </c>
      <c r="BQ52">
        <v>14.46666667</v>
      </c>
      <c r="BR52">
        <v>24.9</v>
      </c>
      <c r="BS52">
        <v>41.8</v>
      </c>
      <c r="BT52">
        <v>50.8</v>
      </c>
      <c r="BU52">
        <v>50.5</v>
      </c>
      <c r="BW52">
        <v>47.7</v>
      </c>
      <c r="BX52">
        <v>45.6</v>
      </c>
      <c r="BZ52">
        <v>2</v>
      </c>
      <c r="CA52">
        <v>0.53</v>
      </c>
      <c r="CB52">
        <v>1</v>
      </c>
      <c r="CC52">
        <v>7.62</v>
      </c>
      <c r="CD52">
        <v>6</v>
      </c>
      <c r="CE52">
        <v>7</v>
      </c>
      <c r="CF52">
        <v>2</v>
      </c>
      <c r="CG52" t="s">
        <v>165</v>
      </c>
    </row>
    <row r="53" spans="1:85" x14ac:dyDescent="0.25">
      <c r="A53">
        <v>4</v>
      </c>
      <c r="B53">
        <v>154</v>
      </c>
      <c r="C53">
        <v>13</v>
      </c>
      <c r="D53">
        <v>10</v>
      </c>
      <c r="E53">
        <v>4</v>
      </c>
      <c r="F53">
        <v>4</v>
      </c>
      <c r="G53" t="s">
        <v>204</v>
      </c>
      <c r="H53">
        <v>17.25</v>
      </c>
      <c r="I53">
        <v>15.778228075084789</v>
      </c>
      <c r="J53">
        <v>17.25</v>
      </c>
      <c r="K53">
        <v>17.25</v>
      </c>
      <c r="L53">
        <v>17.25</v>
      </c>
      <c r="M53">
        <v>17.25</v>
      </c>
      <c r="N53">
        <v>15.778228075084789</v>
      </c>
      <c r="O53">
        <v>26.5</v>
      </c>
      <c r="P53">
        <v>26.5</v>
      </c>
      <c r="Q53">
        <v>26.5</v>
      </c>
      <c r="R53">
        <v>26.5</v>
      </c>
      <c r="S53">
        <v>26.5</v>
      </c>
      <c r="T53">
        <f t="shared" si="0"/>
        <v>26.5</v>
      </c>
      <c r="U53">
        <v>27.224340495557801</v>
      </c>
      <c r="V53">
        <v>37.800544780000003</v>
      </c>
      <c r="X53">
        <v>37.800544780000003</v>
      </c>
      <c r="Y53">
        <v>43.302009830000003</v>
      </c>
      <c r="AA53">
        <f t="shared" si="1"/>
        <v>39.621338994450007</v>
      </c>
      <c r="AB53">
        <v>37.998441283356797</v>
      </c>
      <c r="AC53">
        <v>38</v>
      </c>
      <c r="AD53">
        <v>51</v>
      </c>
      <c r="AE53">
        <v>51</v>
      </c>
      <c r="AF53">
        <v>51</v>
      </c>
      <c r="AG53">
        <v>38</v>
      </c>
      <c r="AH53">
        <v>38</v>
      </c>
      <c r="AI53">
        <v>51</v>
      </c>
      <c r="AJ53">
        <v>5.2545965199999998</v>
      </c>
      <c r="AM53">
        <v>4.992084255</v>
      </c>
      <c r="AN53">
        <v>5.2545965199999998</v>
      </c>
      <c r="AP53">
        <v>5.25459652046343</v>
      </c>
      <c r="AQ53">
        <v>7.99</v>
      </c>
      <c r="AR53">
        <v>6.61</v>
      </c>
      <c r="AS53">
        <v>4.79</v>
      </c>
      <c r="AT53">
        <v>118.61866204550699</v>
      </c>
      <c r="AU53">
        <v>68.017925612364294</v>
      </c>
      <c r="AV53">
        <v>23.984000000000002</v>
      </c>
      <c r="AW53">
        <v>1.7083333329999999</v>
      </c>
      <c r="AX53">
        <v>1</v>
      </c>
      <c r="AY53">
        <v>6</v>
      </c>
      <c r="AZ53">
        <v>12.8</v>
      </c>
      <c r="BA53">
        <v>12.7</v>
      </c>
      <c r="BB53">
        <v>80</v>
      </c>
      <c r="BC53">
        <v>93</v>
      </c>
      <c r="BD53">
        <v>21.7</v>
      </c>
      <c r="BE53">
        <v>21.5</v>
      </c>
      <c r="BI53">
        <v>0</v>
      </c>
      <c r="BJ53">
        <v>101</v>
      </c>
      <c r="BM53">
        <v>13.9</v>
      </c>
      <c r="BN53">
        <v>13.3</v>
      </c>
      <c r="BO53">
        <v>13.7</v>
      </c>
      <c r="BQ53">
        <v>13.633333329999999</v>
      </c>
      <c r="BR53">
        <v>24.9</v>
      </c>
      <c r="BS53">
        <v>40</v>
      </c>
      <c r="BT53">
        <v>47.6</v>
      </c>
      <c r="BU53">
        <v>45.4</v>
      </c>
      <c r="BW53">
        <v>44.333333330000002</v>
      </c>
      <c r="BX53">
        <v>34.450000000000003</v>
      </c>
      <c r="BZ53">
        <v>2.5</v>
      </c>
      <c r="CA53">
        <v>2.65</v>
      </c>
      <c r="CB53">
        <v>2</v>
      </c>
      <c r="CC53">
        <v>5.54</v>
      </c>
      <c r="CD53">
        <v>8</v>
      </c>
      <c r="CE53">
        <v>6</v>
      </c>
      <c r="CF53">
        <v>2.5</v>
      </c>
      <c r="CG53" t="s">
        <v>168</v>
      </c>
    </row>
    <row r="54" spans="1:85" x14ac:dyDescent="0.25">
      <c r="A54" t="s">
        <v>40</v>
      </c>
      <c r="B54">
        <v>166</v>
      </c>
      <c r="C54">
        <v>14</v>
      </c>
      <c r="D54">
        <v>10</v>
      </c>
      <c r="E54">
        <v>4</v>
      </c>
      <c r="F54">
        <v>4</v>
      </c>
      <c r="G54" t="s">
        <v>203</v>
      </c>
      <c r="H54">
        <v>16.895833329999999</v>
      </c>
      <c r="I54">
        <v>16.775302738937324</v>
      </c>
      <c r="K54">
        <v>16.895833329999999</v>
      </c>
      <c r="L54">
        <v>17.920000000000002</v>
      </c>
      <c r="N54">
        <v>16.775302738937324</v>
      </c>
      <c r="O54">
        <v>26.600917129999999</v>
      </c>
      <c r="R54">
        <v>25.625</v>
      </c>
      <c r="S54">
        <v>26.600917129999999</v>
      </c>
      <c r="T54">
        <f t="shared" si="0"/>
        <v>25.625</v>
      </c>
      <c r="U54">
        <v>24.3505275970853</v>
      </c>
      <c r="V54">
        <v>38.628698669999999</v>
      </c>
      <c r="X54">
        <v>38.628698669999999</v>
      </c>
      <c r="Y54">
        <v>41.752100079999998</v>
      </c>
      <c r="AA54">
        <f t="shared" si="1"/>
        <v>38.203171573200002</v>
      </c>
      <c r="AB54">
        <v>37.910426750955899</v>
      </c>
      <c r="AC54">
        <v>39.350543479999999</v>
      </c>
      <c r="AD54">
        <v>40</v>
      </c>
      <c r="AE54">
        <v>40</v>
      </c>
      <c r="AF54">
        <v>40</v>
      </c>
      <c r="AG54">
        <v>39.350543479999999</v>
      </c>
      <c r="AH54">
        <v>39.350543478260803</v>
      </c>
      <c r="AI54">
        <v>40</v>
      </c>
      <c r="AJ54">
        <v>5.125849831</v>
      </c>
      <c r="AK54">
        <v>5.2038095240000004</v>
      </c>
      <c r="AL54">
        <v>5.2558476189999999</v>
      </c>
      <c r="AM54">
        <v>5.2558476189999999</v>
      </c>
      <c r="AN54">
        <v>5.125849831</v>
      </c>
      <c r="AO54">
        <v>5.12584983056892</v>
      </c>
      <c r="AP54">
        <v>5.12584983056892</v>
      </c>
      <c r="AQ54">
        <v>8.4499999999999993</v>
      </c>
      <c r="AR54">
        <v>4.2300000000000004</v>
      </c>
      <c r="AS54">
        <v>3.02</v>
      </c>
      <c r="AT54">
        <v>98.668632736046504</v>
      </c>
      <c r="AU54">
        <v>62.425620673970599</v>
      </c>
      <c r="AV54">
        <v>23.611666670000002</v>
      </c>
      <c r="AW54">
        <v>1.8416666669999999</v>
      </c>
      <c r="AX54">
        <v>7</v>
      </c>
      <c r="AY54">
        <v>4</v>
      </c>
      <c r="AZ54">
        <v>13</v>
      </c>
      <c r="BA54">
        <v>12.6</v>
      </c>
      <c r="BB54">
        <v>79</v>
      </c>
      <c r="BC54">
        <v>91</v>
      </c>
      <c r="BD54">
        <v>21.6</v>
      </c>
      <c r="BE54">
        <v>22.2</v>
      </c>
      <c r="BI54">
        <v>1</v>
      </c>
      <c r="BJ54">
        <v>114</v>
      </c>
      <c r="BK54">
        <v>109</v>
      </c>
      <c r="BM54">
        <v>11.3</v>
      </c>
      <c r="BN54">
        <v>11.6</v>
      </c>
      <c r="BO54">
        <v>12.1</v>
      </c>
      <c r="BP54">
        <v>15.1</v>
      </c>
      <c r="BQ54">
        <v>12.525</v>
      </c>
      <c r="BR54">
        <v>24.9</v>
      </c>
      <c r="BS54">
        <v>42.6</v>
      </c>
      <c r="BT54">
        <v>42.6</v>
      </c>
      <c r="BU54">
        <v>48.3</v>
      </c>
      <c r="BV54">
        <v>41</v>
      </c>
      <c r="BW54">
        <v>43.625</v>
      </c>
      <c r="BX54">
        <v>44.233333330000001</v>
      </c>
      <c r="BY54">
        <v>0.16666666666666699</v>
      </c>
      <c r="BZ54">
        <v>0.5</v>
      </c>
      <c r="CA54">
        <v>5.29</v>
      </c>
      <c r="CB54">
        <v>4</v>
      </c>
      <c r="CD54">
        <v>8</v>
      </c>
      <c r="CE54">
        <v>6.5</v>
      </c>
      <c r="CF54">
        <v>2</v>
      </c>
      <c r="CG54" t="s">
        <v>229</v>
      </c>
    </row>
    <row r="55" spans="1:85" x14ac:dyDescent="0.25">
      <c r="A55">
        <v>2</v>
      </c>
      <c r="B55">
        <v>178</v>
      </c>
      <c r="C55">
        <v>15</v>
      </c>
      <c r="D55">
        <v>10</v>
      </c>
      <c r="E55">
        <v>4</v>
      </c>
      <c r="F55">
        <v>4</v>
      </c>
      <c r="G55" t="s">
        <v>204</v>
      </c>
      <c r="H55">
        <v>18.024999999999999</v>
      </c>
      <c r="I55">
        <v>18.084871032844038</v>
      </c>
      <c r="J55">
        <v>18.024999999999999</v>
      </c>
      <c r="K55">
        <v>18.024999999999999</v>
      </c>
      <c r="L55">
        <v>18.024999999999999</v>
      </c>
      <c r="M55">
        <v>18.024999999999999</v>
      </c>
      <c r="N55">
        <v>18.084871032844038</v>
      </c>
      <c r="O55">
        <v>32</v>
      </c>
      <c r="P55">
        <v>29</v>
      </c>
      <c r="Q55">
        <v>29</v>
      </c>
      <c r="R55">
        <v>29</v>
      </c>
      <c r="S55">
        <v>32</v>
      </c>
      <c r="T55">
        <f t="shared" si="0"/>
        <v>29</v>
      </c>
      <c r="U55">
        <v>28.449992352591899</v>
      </c>
      <c r="V55">
        <v>41.058394159999999</v>
      </c>
      <c r="W55">
        <v>41.058394159999999</v>
      </c>
      <c r="X55">
        <v>41.058394159999999</v>
      </c>
      <c r="Y55">
        <v>45.620437959999997</v>
      </c>
      <c r="Z55">
        <v>41.058394160583902</v>
      </c>
      <c r="AA55">
        <f t="shared" si="1"/>
        <v>41.400547446991951</v>
      </c>
      <c r="AB55">
        <v>49.897539704285499</v>
      </c>
      <c r="AC55">
        <v>29</v>
      </c>
      <c r="AD55">
        <v>28</v>
      </c>
      <c r="AE55">
        <v>28</v>
      </c>
      <c r="AF55">
        <v>28</v>
      </c>
      <c r="AG55">
        <v>29</v>
      </c>
      <c r="AH55">
        <v>29</v>
      </c>
      <c r="AI55">
        <v>28</v>
      </c>
      <c r="AJ55">
        <v>5.4424317000000002</v>
      </c>
      <c r="AK55">
        <v>6.0884571430000003</v>
      </c>
      <c r="AL55">
        <v>6.166514286</v>
      </c>
      <c r="AM55">
        <v>6.166514286</v>
      </c>
      <c r="AN55">
        <v>5.4424317000000002</v>
      </c>
      <c r="AO55">
        <v>5.44243169968715</v>
      </c>
      <c r="AP55">
        <v>5.44243169968715</v>
      </c>
      <c r="AQ55">
        <v>8.19</v>
      </c>
      <c r="AR55">
        <v>6.36</v>
      </c>
      <c r="AS55">
        <v>6.09</v>
      </c>
      <c r="AT55">
        <v>116.337351126512</v>
      </c>
      <c r="AU55">
        <v>74.720316049013405</v>
      </c>
      <c r="AV55">
        <v>25.893333330000001</v>
      </c>
      <c r="AW55">
        <v>1.746666667</v>
      </c>
      <c r="AX55">
        <v>3</v>
      </c>
      <c r="AY55">
        <v>7</v>
      </c>
      <c r="AZ55">
        <v>13</v>
      </c>
      <c r="BA55">
        <v>14.2</v>
      </c>
      <c r="BB55">
        <v>80</v>
      </c>
      <c r="BC55">
        <v>87</v>
      </c>
      <c r="BD55">
        <v>21.8</v>
      </c>
      <c r="BE55">
        <v>22.4</v>
      </c>
      <c r="BI55">
        <v>1</v>
      </c>
      <c r="BJ55">
        <v>102</v>
      </c>
      <c r="BM55">
        <v>13.3</v>
      </c>
      <c r="BN55">
        <v>12.3</v>
      </c>
      <c r="BO55">
        <v>13</v>
      </c>
      <c r="BQ55">
        <v>12.866666670000001</v>
      </c>
      <c r="BR55">
        <v>24.9</v>
      </c>
      <c r="BS55">
        <v>42.3</v>
      </c>
      <c r="BT55">
        <v>42.7</v>
      </c>
      <c r="BU55">
        <v>38.799999999999997</v>
      </c>
      <c r="BW55">
        <v>41.266666669999999</v>
      </c>
      <c r="BX55">
        <v>32.950000000000003</v>
      </c>
      <c r="BZ55">
        <v>2.5</v>
      </c>
      <c r="CA55">
        <v>1.06</v>
      </c>
      <c r="CB55">
        <v>5</v>
      </c>
      <c r="CC55">
        <v>7.62</v>
      </c>
      <c r="CD55">
        <v>8</v>
      </c>
      <c r="CE55">
        <v>6</v>
      </c>
      <c r="CF55">
        <v>2</v>
      </c>
      <c r="CG55" t="s">
        <v>166</v>
      </c>
    </row>
    <row r="56" spans="1:85" x14ac:dyDescent="0.25">
      <c r="A56" t="s">
        <v>41</v>
      </c>
      <c r="B56">
        <v>190</v>
      </c>
      <c r="C56">
        <v>16</v>
      </c>
      <c r="D56">
        <v>10</v>
      </c>
      <c r="E56">
        <v>4</v>
      </c>
      <c r="F56">
        <v>4</v>
      </c>
      <c r="G56" t="s">
        <v>203</v>
      </c>
      <c r="H56">
        <v>16.975000000000001</v>
      </c>
      <c r="I56">
        <v>16.94261720814292</v>
      </c>
      <c r="J56">
        <v>16.975000000000001</v>
      </c>
      <c r="K56">
        <v>16.975000000000001</v>
      </c>
      <c r="L56">
        <v>16.975000000000001</v>
      </c>
      <c r="M56">
        <v>16.975000000000001</v>
      </c>
      <c r="N56">
        <v>16.94261720814292</v>
      </c>
      <c r="O56">
        <v>23.78760887</v>
      </c>
      <c r="P56">
        <v>23.75</v>
      </c>
      <c r="Q56">
        <v>23.75</v>
      </c>
      <c r="R56">
        <v>23.75</v>
      </c>
      <c r="S56">
        <v>23.78760887</v>
      </c>
      <c r="T56">
        <f t="shared" si="0"/>
        <v>23.75</v>
      </c>
      <c r="U56">
        <v>25.0079970011762</v>
      </c>
      <c r="V56">
        <v>42.36448377</v>
      </c>
      <c r="W56">
        <v>43.232323229999999</v>
      </c>
      <c r="X56">
        <v>42.36448377</v>
      </c>
      <c r="Y56">
        <v>48.282828279999997</v>
      </c>
      <c r="Z56">
        <v>42.364483773441201</v>
      </c>
      <c r="AA56">
        <f t="shared" si="1"/>
        <v>43.271635824820599</v>
      </c>
      <c r="AB56">
        <v>40.829964161454797</v>
      </c>
      <c r="AC56">
        <v>25.577853260000001</v>
      </c>
      <c r="AD56">
        <v>26</v>
      </c>
      <c r="AE56">
        <v>26</v>
      </c>
      <c r="AF56">
        <v>26</v>
      </c>
      <c r="AG56">
        <v>25.577853260000001</v>
      </c>
      <c r="AH56">
        <v>25.5778532608695</v>
      </c>
      <c r="AI56">
        <v>26</v>
      </c>
      <c r="AJ56">
        <v>3.4934650810000001</v>
      </c>
      <c r="AK56">
        <v>3.6041142860000002</v>
      </c>
      <c r="AL56">
        <v>3.6541714289999998</v>
      </c>
      <c r="AM56">
        <v>3.6541714289999998</v>
      </c>
      <c r="AN56">
        <v>3.4934650810000001</v>
      </c>
      <c r="AO56">
        <v>3.4934650812937802</v>
      </c>
      <c r="AP56">
        <v>3.4934650812937802</v>
      </c>
      <c r="AQ56">
        <v>8.6</v>
      </c>
      <c r="AR56">
        <v>5.97</v>
      </c>
      <c r="AS56">
        <v>4.66</v>
      </c>
      <c r="AT56">
        <v>108.39127759573201</v>
      </c>
      <c r="AU56">
        <v>79.002793682131497</v>
      </c>
      <c r="AV56">
        <v>27.42</v>
      </c>
      <c r="AW56">
        <v>1.7050000000000001</v>
      </c>
      <c r="AX56">
        <v>12</v>
      </c>
      <c r="AY56">
        <v>7</v>
      </c>
      <c r="AZ56">
        <v>14.8</v>
      </c>
      <c r="BA56">
        <v>14</v>
      </c>
      <c r="BB56">
        <v>75</v>
      </c>
      <c r="BC56">
        <v>92</v>
      </c>
      <c r="BD56">
        <v>23.5</v>
      </c>
      <c r="BE56">
        <v>22.1</v>
      </c>
      <c r="BI56">
        <v>0</v>
      </c>
      <c r="BJ56">
        <v>98</v>
      </c>
      <c r="BK56">
        <v>101</v>
      </c>
      <c r="BM56">
        <v>13.1</v>
      </c>
      <c r="BN56">
        <v>12.6</v>
      </c>
      <c r="BO56">
        <v>14.5</v>
      </c>
      <c r="BP56">
        <v>11.9</v>
      </c>
      <c r="BQ56">
        <v>13.025</v>
      </c>
      <c r="BR56">
        <v>24.9</v>
      </c>
      <c r="BS56">
        <v>46.5</v>
      </c>
      <c r="BT56">
        <v>48.6</v>
      </c>
      <c r="BU56">
        <v>46.5</v>
      </c>
      <c r="BV56">
        <v>46.4</v>
      </c>
      <c r="BW56">
        <v>47</v>
      </c>
      <c r="BX56">
        <v>40.5</v>
      </c>
      <c r="BY56">
        <v>0.4</v>
      </c>
      <c r="BZ56">
        <v>2.5</v>
      </c>
      <c r="CA56">
        <v>3.71</v>
      </c>
      <c r="CB56">
        <v>2</v>
      </c>
      <c r="CC56">
        <v>5.54</v>
      </c>
      <c r="CD56">
        <v>9</v>
      </c>
      <c r="CE56">
        <v>6</v>
      </c>
      <c r="CF56">
        <v>2.5</v>
      </c>
      <c r="CG56" t="s">
        <v>230</v>
      </c>
    </row>
    <row r="57" spans="1:85" x14ac:dyDescent="0.25">
      <c r="A57">
        <v>1</v>
      </c>
      <c r="B57">
        <v>202</v>
      </c>
      <c r="C57">
        <v>17</v>
      </c>
      <c r="D57">
        <v>10</v>
      </c>
      <c r="E57">
        <v>5</v>
      </c>
      <c r="F57">
        <v>4</v>
      </c>
      <c r="G57" t="s">
        <v>204</v>
      </c>
      <c r="H57">
        <v>15.175000000000001</v>
      </c>
      <c r="I57">
        <v>14.583071297455595</v>
      </c>
      <c r="J57">
        <v>15.175000000000001</v>
      </c>
      <c r="K57">
        <v>15.175000000000001</v>
      </c>
      <c r="L57">
        <v>15.175000000000001</v>
      </c>
      <c r="M57">
        <v>15.175000000000001</v>
      </c>
      <c r="N57">
        <v>14.583071297455595</v>
      </c>
      <c r="O57">
        <v>27.25</v>
      </c>
      <c r="P57">
        <v>27.25</v>
      </c>
      <c r="Q57">
        <v>27.25</v>
      </c>
      <c r="R57">
        <v>27.25</v>
      </c>
      <c r="S57">
        <v>27.25</v>
      </c>
      <c r="T57">
        <f t="shared" si="0"/>
        <v>27.25</v>
      </c>
      <c r="U57">
        <v>28.026448876936701</v>
      </c>
      <c r="V57">
        <v>41.2038662</v>
      </c>
      <c r="X57">
        <v>41.2038662</v>
      </c>
      <c r="Y57">
        <v>44.245421540000002</v>
      </c>
      <c r="AA57">
        <f t="shared" si="1"/>
        <v>40.484560709100002</v>
      </c>
      <c r="AB57">
        <v>36.802475369446</v>
      </c>
      <c r="AC57">
        <v>41</v>
      </c>
      <c r="AD57">
        <v>44</v>
      </c>
      <c r="AE57">
        <v>44</v>
      </c>
      <c r="AF57">
        <v>44</v>
      </c>
      <c r="AG57">
        <v>41</v>
      </c>
      <c r="AH57">
        <v>41</v>
      </c>
      <c r="AI57">
        <v>44</v>
      </c>
      <c r="AJ57">
        <v>6.2950831349999996</v>
      </c>
      <c r="AM57">
        <v>4.609988864</v>
      </c>
      <c r="AN57">
        <v>6.2950831349999996</v>
      </c>
      <c r="AP57">
        <v>6.2950831346926899</v>
      </c>
      <c r="AQ57">
        <v>8.16</v>
      </c>
      <c r="AR57">
        <v>7.88</v>
      </c>
      <c r="AS57">
        <v>6.81</v>
      </c>
      <c r="AT57">
        <v>126.01935787860199</v>
      </c>
      <c r="AU57">
        <v>95.866677441780794</v>
      </c>
      <c r="AV57">
        <v>25.661666669999999</v>
      </c>
      <c r="AW57">
        <v>1.868333333</v>
      </c>
      <c r="AX57">
        <v>6</v>
      </c>
      <c r="AY57">
        <v>7</v>
      </c>
      <c r="AZ57">
        <v>12.1</v>
      </c>
      <c r="BA57">
        <v>12.9</v>
      </c>
      <c r="BB57">
        <v>88</v>
      </c>
      <c r="BC57">
        <v>89</v>
      </c>
      <c r="BD57">
        <v>22.2</v>
      </c>
      <c r="BE57">
        <v>22</v>
      </c>
      <c r="BF57">
        <v>11.7</v>
      </c>
      <c r="BG57">
        <v>68</v>
      </c>
      <c r="BH57">
        <v>26.4</v>
      </c>
      <c r="BI57">
        <v>2</v>
      </c>
      <c r="BJ57">
        <v>102</v>
      </c>
      <c r="BM57">
        <v>13.7</v>
      </c>
      <c r="BN57">
        <v>15.5</v>
      </c>
      <c r="BO57">
        <v>12.4</v>
      </c>
      <c r="BQ57">
        <v>13.866666670000001</v>
      </c>
      <c r="BR57">
        <v>24.9</v>
      </c>
      <c r="BS57">
        <v>48.5</v>
      </c>
      <c r="BT57">
        <v>50.8</v>
      </c>
      <c r="BU57">
        <v>48</v>
      </c>
      <c r="BW57">
        <v>49.1</v>
      </c>
      <c r="BX57">
        <v>26.55</v>
      </c>
      <c r="BZ57">
        <v>2</v>
      </c>
      <c r="CA57">
        <v>0.53</v>
      </c>
      <c r="CB57">
        <v>2</v>
      </c>
      <c r="CC57">
        <v>7.62</v>
      </c>
      <c r="CD57">
        <v>6</v>
      </c>
      <c r="CE57">
        <v>7</v>
      </c>
      <c r="CF57">
        <v>3</v>
      </c>
      <c r="CG57" t="s">
        <v>165</v>
      </c>
    </row>
    <row r="58" spans="1:85" x14ac:dyDescent="0.25">
      <c r="A58">
        <v>3</v>
      </c>
      <c r="B58">
        <v>214</v>
      </c>
      <c r="C58">
        <v>18</v>
      </c>
      <c r="D58">
        <v>10</v>
      </c>
      <c r="E58">
        <v>5</v>
      </c>
      <c r="F58">
        <v>4</v>
      </c>
      <c r="G58" t="s">
        <v>204</v>
      </c>
      <c r="H58">
        <v>17.524999999999999</v>
      </c>
      <c r="I58">
        <v>18.722439362895106</v>
      </c>
      <c r="J58">
        <v>17.524999999999999</v>
      </c>
      <c r="K58">
        <v>17.524999999999999</v>
      </c>
      <c r="L58">
        <v>17.524999999999999</v>
      </c>
      <c r="M58">
        <v>17.524999999999999</v>
      </c>
      <c r="N58">
        <v>18.722439362895106</v>
      </c>
      <c r="O58">
        <v>29.25</v>
      </c>
      <c r="P58">
        <v>30.25</v>
      </c>
      <c r="Q58">
        <v>30.25</v>
      </c>
      <c r="R58">
        <v>30.25</v>
      </c>
      <c r="S58">
        <v>29.25</v>
      </c>
      <c r="T58">
        <f t="shared" si="0"/>
        <v>30.25</v>
      </c>
      <c r="U58">
        <v>30.1341758188108</v>
      </c>
      <c r="V58">
        <v>44.782608699999997</v>
      </c>
      <c r="W58">
        <v>44.782608699999997</v>
      </c>
      <c r="X58">
        <v>44.782608699999997</v>
      </c>
      <c r="Y58">
        <v>48.405797100000001</v>
      </c>
      <c r="Z58">
        <v>44.782608695652101</v>
      </c>
      <c r="AA58">
        <f t="shared" si="1"/>
        <v>44.53695652107605</v>
      </c>
      <c r="AB58">
        <v>47.950309252438203</v>
      </c>
      <c r="AC58">
        <v>32</v>
      </c>
      <c r="AD58">
        <v>39</v>
      </c>
      <c r="AE58">
        <v>39</v>
      </c>
      <c r="AF58">
        <v>39</v>
      </c>
      <c r="AG58">
        <v>32</v>
      </c>
      <c r="AH58">
        <v>32</v>
      </c>
      <c r="AI58">
        <v>39</v>
      </c>
      <c r="AJ58">
        <v>6.0123776400000004</v>
      </c>
      <c r="AK58">
        <v>6.4358857140000003</v>
      </c>
      <c r="AL58">
        <v>6.5228571430000004</v>
      </c>
      <c r="AM58">
        <v>6.5228571430000004</v>
      </c>
      <c r="AN58">
        <v>6.0123776400000004</v>
      </c>
      <c r="AO58">
        <v>6.0123776397515396</v>
      </c>
      <c r="AP58">
        <v>6.0123776397515396</v>
      </c>
      <c r="AQ58">
        <v>7.73</v>
      </c>
      <c r="AR58">
        <v>7.56</v>
      </c>
      <c r="AS58">
        <v>5.09</v>
      </c>
      <c r="AT58">
        <v>115.702192895954</v>
      </c>
      <c r="AU58">
        <v>78.960680248191196</v>
      </c>
      <c r="AV58">
        <v>25.486666670000002</v>
      </c>
      <c r="AW58">
        <v>1.71</v>
      </c>
      <c r="AX58">
        <v>6</v>
      </c>
      <c r="AY58">
        <v>6</v>
      </c>
      <c r="AZ58">
        <v>10.6</v>
      </c>
      <c r="BA58">
        <v>11.2</v>
      </c>
      <c r="BB58">
        <v>99</v>
      </c>
      <c r="BC58">
        <v>89</v>
      </c>
      <c r="BD58">
        <v>22.7</v>
      </c>
      <c r="BE58">
        <v>24.4</v>
      </c>
      <c r="BI58">
        <v>1</v>
      </c>
      <c r="BJ58">
        <v>103</v>
      </c>
      <c r="BM58">
        <v>14.5</v>
      </c>
      <c r="BN58">
        <v>14</v>
      </c>
      <c r="BO58">
        <v>14.8</v>
      </c>
      <c r="BQ58">
        <v>14.43333333</v>
      </c>
      <c r="BR58">
        <v>24.939999999999898</v>
      </c>
      <c r="BS58">
        <v>47.1</v>
      </c>
      <c r="BT58">
        <v>44.9</v>
      </c>
      <c r="BU58">
        <v>46.7</v>
      </c>
      <c r="BW58">
        <v>46.233333330000001</v>
      </c>
      <c r="BX58">
        <v>41.65</v>
      </c>
      <c r="BZ58">
        <v>2</v>
      </c>
      <c r="CA58">
        <v>1.06</v>
      </c>
      <c r="CB58">
        <v>2</v>
      </c>
      <c r="CC58">
        <v>5.54</v>
      </c>
      <c r="CD58">
        <v>5</v>
      </c>
      <c r="CE58">
        <v>7</v>
      </c>
      <c r="CF58">
        <v>2.5</v>
      </c>
      <c r="CG58" t="s">
        <v>167</v>
      </c>
    </row>
    <row r="59" spans="1:85" x14ac:dyDescent="0.25">
      <c r="A59">
        <v>3</v>
      </c>
      <c r="B59">
        <v>226</v>
      </c>
      <c r="C59">
        <v>19</v>
      </c>
      <c r="D59">
        <v>10</v>
      </c>
      <c r="E59">
        <v>5</v>
      </c>
      <c r="F59">
        <v>4</v>
      </c>
      <c r="G59" t="s">
        <v>204</v>
      </c>
      <c r="H59">
        <v>18.25</v>
      </c>
      <c r="I59">
        <v>18.081045622010031</v>
      </c>
      <c r="J59">
        <v>18.25</v>
      </c>
      <c r="K59">
        <v>18.25</v>
      </c>
      <c r="L59">
        <v>18.25</v>
      </c>
      <c r="M59">
        <v>18.25</v>
      </c>
      <c r="N59">
        <v>18.081045622010031</v>
      </c>
      <c r="O59">
        <v>30</v>
      </c>
      <c r="P59">
        <v>30</v>
      </c>
      <c r="Q59">
        <v>30</v>
      </c>
      <c r="R59">
        <v>30</v>
      </c>
      <c r="S59">
        <v>30</v>
      </c>
      <c r="T59">
        <f t="shared" si="0"/>
        <v>30</v>
      </c>
      <c r="U59">
        <v>30.234681763686002</v>
      </c>
      <c r="V59">
        <v>43.94785847</v>
      </c>
      <c r="W59">
        <v>43.94785847</v>
      </c>
      <c r="X59">
        <v>43.94785847</v>
      </c>
      <c r="Y59">
        <v>48.603351959999998</v>
      </c>
      <c r="Z59">
        <v>43.947858472998099</v>
      </c>
      <c r="AA59">
        <f t="shared" si="1"/>
        <v>44.209962758199055</v>
      </c>
      <c r="AB59">
        <v>41.933108989734997</v>
      </c>
      <c r="AC59">
        <v>32</v>
      </c>
      <c r="AD59">
        <v>32</v>
      </c>
      <c r="AE59">
        <v>32</v>
      </c>
      <c r="AF59">
        <v>32</v>
      </c>
      <c r="AG59">
        <v>32</v>
      </c>
      <c r="AH59">
        <v>32</v>
      </c>
      <c r="AI59">
        <v>32</v>
      </c>
      <c r="AJ59">
        <v>5.4531200850000001</v>
      </c>
      <c r="AK59">
        <v>5.2809142859999998</v>
      </c>
      <c r="AL59">
        <v>5.363428571</v>
      </c>
      <c r="AM59">
        <v>5.363428571</v>
      </c>
      <c r="AN59">
        <v>5.4531200850000001</v>
      </c>
      <c r="AO59">
        <v>5.4531200851290098</v>
      </c>
      <c r="AP59">
        <v>5.4531200851290098</v>
      </c>
      <c r="AQ59">
        <v>8.17</v>
      </c>
      <c r="AR59">
        <v>7.48</v>
      </c>
      <c r="AS59">
        <v>6.63</v>
      </c>
      <c r="AT59">
        <v>109.19610920909901</v>
      </c>
      <c r="AU59">
        <v>86.813373096095106</v>
      </c>
      <c r="AV59">
        <v>23.937333330000001</v>
      </c>
      <c r="AW59">
        <v>1.77</v>
      </c>
      <c r="AX59">
        <v>18</v>
      </c>
      <c r="AY59">
        <v>5</v>
      </c>
      <c r="AZ59">
        <v>9</v>
      </c>
      <c r="BA59">
        <v>9</v>
      </c>
      <c r="BB59">
        <v>96</v>
      </c>
      <c r="BC59">
        <v>118</v>
      </c>
      <c r="BD59">
        <v>23.1</v>
      </c>
      <c r="BE59">
        <v>23.3</v>
      </c>
      <c r="BF59">
        <v>10.7</v>
      </c>
      <c r="BG59">
        <v>85</v>
      </c>
      <c r="BH59">
        <v>27</v>
      </c>
      <c r="BI59">
        <v>1</v>
      </c>
      <c r="BJ59">
        <v>105</v>
      </c>
      <c r="BM59">
        <v>13.3</v>
      </c>
      <c r="BN59">
        <v>12.6</v>
      </c>
      <c r="BO59">
        <v>13.6</v>
      </c>
      <c r="BQ59">
        <v>13.16666667</v>
      </c>
      <c r="BR59">
        <v>24.98</v>
      </c>
      <c r="BS59">
        <v>44.6</v>
      </c>
      <c r="BT59">
        <v>42.8</v>
      </c>
      <c r="BU59">
        <v>39.299999999999997</v>
      </c>
      <c r="BW59">
        <v>42.233333330000001</v>
      </c>
      <c r="BX59">
        <v>32.950000000000003</v>
      </c>
      <c r="BZ59">
        <v>2.5</v>
      </c>
      <c r="CA59">
        <v>0.53</v>
      </c>
      <c r="CB59">
        <v>3</v>
      </c>
      <c r="CC59">
        <v>7.62</v>
      </c>
      <c r="CD59">
        <v>6.5</v>
      </c>
      <c r="CE59">
        <v>7</v>
      </c>
      <c r="CF59">
        <v>2</v>
      </c>
      <c r="CG59" t="s">
        <v>167</v>
      </c>
    </row>
    <row r="60" spans="1:85" x14ac:dyDescent="0.25">
      <c r="A60" t="s">
        <v>42</v>
      </c>
      <c r="B60">
        <v>238</v>
      </c>
      <c r="C60">
        <v>20</v>
      </c>
      <c r="D60">
        <v>10</v>
      </c>
      <c r="E60">
        <v>5</v>
      </c>
      <c r="F60">
        <v>4</v>
      </c>
      <c r="G60" t="s">
        <v>203</v>
      </c>
      <c r="H60">
        <v>17.3</v>
      </c>
      <c r="I60">
        <v>14.37563052132637</v>
      </c>
      <c r="J60">
        <v>15.3</v>
      </c>
      <c r="K60">
        <v>17.3</v>
      </c>
      <c r="L60">
        <v>15.3</v>
      </c>
      <c r="M60">
        <v>17.3</v>
      </c>
      <c r="N60">
        <v>14.37563052132637</v>
      </c>
      <c r="O60">
        <v>21.033254159999998</v>
      </c>
      <c r="P60">
        <v>21</v>
      </c>
      <c r="Q60">
        <v>21</v>
      </c>
      <c r="R60">
        <v>21</v>
      </c>
      <c r="S60">
        <v>21.033254159999998</v>
      </c>
      <c r="T60">
        <f t="shared" si="0"/>
        <v>21</v>
      </c>
      <c r="U60">
        <v>21.833682133197801</v>
      </c>
      <c r="V60">
        <v>38.702965329999998</v>
      </c>
      <c r="W60">
        <v>39.495798319999999</v>
      </c>
      <c r="X60">
        <v>38.702965329999998</v>
      </c>
      <c r="Y60">
        <v>43.69747899</v>
      </c>
      <c r="Z60">
        <v>38.702965325889799</v>
      </c>
      <c r="AA60">
        <f t="shared" si="1"/>
        <v>39.343079300869903</v>
      </c>
      <c r="AB60">
        <v>35.9812265512385</v>
      </c>
      <c r="AC60">
        <v>26.56161685</v>
      </c>
      <c r="AD60">
        <v>27</v>
      </c>
      <c r="AE60">
        <v>27</v>
      </c>
      <c r="AF60">
        <v>27</v>
      </c>
      <c r="AG60">
        <v>26.56161685</v>
      </c>
      <c r="AH60">
        <v>26.561616847825999</v>
      </c>
      <c r="AI60">
        <v>27</v>
      </c>
      <c r="AJ60">
        <v>4.6957744440000004</v>
      </c>
      <c r="AK60">
        <v>4.7967126049999997</v>
      </c>
      <c r="AL60">
        <v>4.980564706</v>
      </c>
      <c r="AM60">
        <v>4.980564706</v>
      </c>
      <c r="AN60">
        <v>4.6957744440000004</v>
      </c>
      <c r="AO60">
        <v>4.6957744435024997</v>
      </c>
      <c r="AP60">
        <v>4.6957744435024997</v>
      </c>
      <c r="AQ60">
        <v>8.5</v>
      </c>
      <c r="AR60">
        <v>7.2679999999999998</v>
      </c>
      <c r="AS60">
        <v>5.94</v>
      </c>
      <c r="AT60">
        <v>112.37754810963899</v>
      </c>
      <c r="AU60">
        <v>100.07279466653</v>
      </c>
      <c r="AV60">
        <v>18.96</v>
      </c>
      <c r="AW60">
        <v>1.943333333</v>
      </c>
      <c r="AX60">
        <v>11</v>
      </c>
      <c r="AY60">
        <v>3</v>
      </c>
      <c r="AZ60">
        <v>12.3</v>
      </c>
      <c r="BA60">
        <v>14.2</v>
      </c>
      <c r="BB60">
        <v>83</v>
      </c>
      <c r="BC60">
        <v>67</v>
      </c>
      <c r="BD60">
        <v>23.3</v>
      </c>
      <c r="BE60">
        <v>23.3</v>
      </c>
      <c r="BI60">
        <v>2</v>
      </c>
      <c r="BJ60">
        <v>101</v>
      </c>
      <c r="BK60">
        <v>93</v>
      </c>
      <c r="BM60">
        <v>13.8</v>
      </c>
      <c r="BN60">
        <v>12.8</v>
      </c>
      <c r="BO60">
        <v>11.8</v>
      </c>
      <c r="BP60">
        <v>13.1</v>
      </c>
      <c r="BQ60">
        <v>12.875</v>
      </c>
      <c r="BR60">
        <v>25.02</v>
      </c>
      <c r="BS60">
        <v>43.7</v>
      </c>
      <c r="BT60">
        <v>43.5</v>
      </c>
      <c r="BU60">
        <v>44.6</v>
      </c>
      <c r="BV60">
        <v>51.6</v>
      </c>
      <c r="BW60">
        <v>45.85</v>
      </c>
      <c r="BX60">
        <v>45.633333329999999</v>
      </c>
      <c r="BY60">
        <v>0.5</v>
      </c>
      <c r="BZ60">
        <v>1</v>
      </c>
      <c r="CA60">
        <v>0.53</v>
      </c>
      <c r="CB60">
        <v>3</v>
      </c>
      <c r="CC60">
        <v>7.62</v>
      </c>
      <c r="CD60">
        <v>9</v>
      </c>
      <c r="CE60">
        <v>7</v>
      </c>
      <c r="CF60">
        <v>2</v>
      </c>
      <c r="CG60" t="s">
        <v>231</v>
      </c>
    </row>
    <row r="61" spans="1:85" x14ac:dyDescent="0.25">
      <c r="A61">
        <v>3</v>
      </c>
      <c r="B61">
        <v>237</v>
      </c>
      <c r="C61">
        <v>20</v>
      </c>
      <c r="D61">
        <v>9</v>
      </c>
      <c r="E61">
        <v>5</v>
      </c>
      <c r="F61">
        <v>3</v>
      </c>
      <c r="G61" t="s">
        <v>204</v>
      </c>
      <c r="H61">
        <v>18.524999999999999</v>
      </c>
      <c r="I61">
        <v>18.74700947445211</v>
      </c>
      <c r="K61">
        <v>18.524999999999999</v>
      </c>
      <c r="L61">
        <v>16.745000000000001</v>
      </c>
      <c r="N61">
        <v>18.74700947445211</v>
      </c>
      <c r="O61">
        <v>29.428411189999998</v>
      </c>
      <c r="R61">
        <v>30.074999999999999</v>
      </c>
      <c r="S61">
        <v>29.428411189999998</v>
      </c>
      <c r="T61">
        <f t="shared" si="0"/>
        <v>30.074999999999999</v>
      </c>
      <c r="U61">
        <v>29.712514129653101</v>
      </c>
      <c r="V61">
        <v>44.502462649999998</v>
      </c>
      <c r="X61">
        <v>44.502462649999998</v>
      </c>
      <c r="Y61">
        <v>45.58305137</v>
      </c>
      <c r="AA61">
        <f t="shared" si="1"/>
        <v>41.708492003549999</v>
      </c>
      <c r="AB61">
        <v>42.667798254429698</v>
      </c>
      <c r="AC61">
        <v>24</v>
      </c>
      <c r="AD61">
        <v>24</v>
      </c>
      <c r="AE61">
        <v>24</v>
      </c>
      <c r="AF61">
        <v>24</v>
      </c>
      <c r="AG61">
        <v>24</v>
      </c>
      <c r="AH61">
        <v>24</v>
      </c>
      <c r="AI61">
        <v>24</v>
      </c>
      <c r="AJ61">
        <v>4.5336389739999996</v>
      </c>
      <c r="AM61">
        <v>5.15524323</v>
      </c>
      <c r="AN61">
        <v>4.5336389739999996</v>
      </c>
      <c r="AP61">
        <v>4.53363897411261</v>
      </c>
      <c r="AQ61">
        <v>7.77</v>
      </c>
      <c r="AR61">
        <v>7.48</v>
      </c>
      <c r="AS61">
        <v>5.15</v>
      </c>
      <c r="AT61">
        <v>101.970335252</v>
      </c>
      <c r="AU61">
        <v>95.001484242012395</v>
      </c>
      <c r="AV61">
        <v>18.3</v>
      </c>
      <c r="AW61">
        <v>1.5222222219999999</v>
      </c>
      <c r="AX61">
        <v>11</v>
      </c>
      <c r="AY61">
        <v>2</v>
      </c>
      <c r="AZ61">
        <v>9.9</v>
      </c>
      <c r="BB61">
        <v>95</v>
      </c>
      <c r="BD61">
        <v>21.9</v>
      </c>
      <c r="BI61">
        <v>1</v>
      </c>
      <c r="BJ61">
        <v>101</v>
      </c>
      <c r="BM61">
        <v>13.9</v>
      </c>
      <c r="BN61">
        <v>14.6</v>
      </c>
      <c r="BO61">
        <v>13.9</v>
      </c>
      <c r="BQ61">
        <v>14.133333329999999</v>
      </c>
      <c r="BR61">
        <v>25.06</v>
      </c>
      <c r="BS61">
        <v>47</v>
      </c>
      <c r="BT61">
        <v>44.5</v>
      </c>
      <c r="BU61">
        <v>44.2</v>
      </c>
      <c r="BW61">
        <v>45.233333330000001</v>
      </c>
      <c r="BX61">
        <v>50.75</v>
      </c>
      <c r="BZ61">
        <v>2</v>
      </c>
      <c r="CA61">
        <v>0.53</v>
      </c>
      <c r="CB61">
        <v>3</v>
      </c>
      <c r="CC61">
        <v>5.54</v>
      </c>
      <c r="CD61">
        <v>8</v>
      </c>
      <c r="CE61">
        <v>7.5</v>
      </c>
      <c r="CF61">
        <v>3</v>
      </c>
      <c r="CG61" t="s">
        <v>167</v>
      </c>
    </row>
    <row r="62" spans="1:85" x14ac:dyDescent="0.25">
      <c r="A62">
        <v>2</v>
      </c>
      <c r="B62">
        <v>225</v>
      </c>
      <c r="C62">
        <v>19</v>
      </c>
      <c r="D62">
        <v>9</v>
      </c>
      <c r="E62">
        <v>5</v>
      </c>
      <c r="F62">
        <v>3</v>
      </c>
      <c r="G62" t="s">
        <v>204</v>
      </c>
      <c r="H62">
        <v>15.324999999999999</v>
      </c>
      <c r="I62">
        <v>15.677337283031866</v>
      </c>
      <c r="J62">
        <v>15.324999999999999</v>
      </c>
      <c r="K62">
        <v>15.324999999999999</v>
      </c>
      <c r="L62">
        <v>15.324999999999999</v>
      </c>
      <c r="M62">
        <v>15.324999999999999</v>
      </c>
      <c r="N62">
        <v>15.677337283031866</v>
      </c>
      <c r="O62">
        <v>25.25</v>
      </c>
      <c r="P62">
        <v>25.25</v>
      </c>
      <c r="Q62">
        <v>25.25</v>
      </c>
      <c r="R62">
        <v>25.25</v>
      </c>
      <c r="S62">
        <v>25.25</v>
      </c>
      <c r="T62">
        <f t="shared" si="0"/>
        <v>25.25</v>
      </c>
      <c r="U62">
        <v>25.180698700113599</v>
      </c>
      <c r="V62">
        <v>41.42998016</v>
      </c>
      <c r="X62">
        <v>41.42998016</v>
      </c>
      <c r="Y62">
        <v>45.930503389999998</v>
      </c>
      <c r="AA62">
        <f t="shared" si="1"/>
        <v>42.026410601850003</v>
      </c>
      <c r="AB62">
        <v>46.957711561667999</v>
      </c>
      <c r="AC62">
        <v>28</v>
      </c>
      <c r="AD62">
        <v>28</v>
      </c>
      <c r="AE62">
        <v>28</v>
      </c>
      <c r="AF62">
        <v>28</v>
      </c>
      <c r="AG62">
        <v>28</v>
      </c>
      <c r="AH62">
        <v>28</v>
      </c>
      <c r="AI62">
        <v>28</v>
      </c>
      <c r="AJ62">
        <v>4.2367413730000001</v>
      </c>
      <c r="AM62">
        <v>5.772827113</v>
      </c>
      <c r="AN62">
        <v>4.2367413730000001</v>
      </c>
      <c r="AP62">
        <v>4.2367413733521602</v>
      </c>
      <c r="AQ62">
        <v>7.12</v>
      </c>
      <c r="AR62">
        <v>6.53</v>
      </c>
      <c r="AS62">
        <v>3.19</v>
      </c>
      <c r="AT62">
        <v>95.024269169324299</v>
      </c>
      <c r="AU62">
        <v>88.681607561692999</v>
      </c>
      <c r="AV62">
        <v>20.93333333</v>
      </c>
      <c r="AW62">
        <v>1.5333333330000001</v>
      </c>
      <c r="AX62">
        <v>1</v>
      </c>
      <c r="AY62">
        <v>5</v>
      </c>
      <c r="AZ62">
        <v>11.8</v>
      </c>
      <c r="BB62">
        <v>94</v>
      </c>
      <c r="BD62">
        <v>21.9</v>
      </c>
      <c r="BF62">
        <v>11.5</v>
      </c>
      <c r="BG62">
        <v>116</v>
      </c>
      <c r="BH62">
        <v>26.4</v>
      </c>
      <c r="BI62">
        <v>0</v>
      </c>
      <c r="BJ62">
        <v>88</v>
      </c>
      <c r="BM62">
        <v>14</v>
      </c>
      <c r="BN62">
        <v>13.5</v>
      </c>
      <c r="BO62">
        <v>14.5</v>
      </c>
      <c r="BQ62">
        <v>14</v>
      </c>
      <c r="BR62">
        <v>25.1</v>
      </c>
      <c r="BS62">
        <v>36.5</v>
      </c>
      <c r="BT62">
        <v>41.9</v>
      </c>
      <c r="BU62">
        <v>48</v>
      </c>
      <c r="BW62">
        <v>42.133333329999999</v>
      </c>
      <c r="BX62">
        <v>36.1</v>
      </c>
      <c r="BZ62">
        <v>2.5</v>
      </c>
      <c r="CA62">
        <v>2.12</v>
      </c>
      <c r="CB62">
        <v>3</v>
      </c>
      <c r="CC62">
        <v>2.77</v>
      </c>
      <c r="CD62">
        <v>6</v>
      </c>
      <c r="CE62">
        <v>5.5</v>
      </c>
      <c r="CF62">
        <v>2</v>
      </c>
      <c r="CG62" t="s">
        <v>166</v>
      </c>
    </row>
    <row r="63" spans="1:85" x14ac:dyDescent="0.25">
      <c r="A63" t="s">
        <v>43</v>
      </c>
      <c r="B63">
        <v>213</v>
      </c>
      <c r="C63">
        <v>18</v>
      </c>
      <c r="D63">
        <v>9</v>
      </c>
      <c r="E63">
        <v>5</v>
      </c>
      <c r="F63">
        <v>3</v>
      </c>
      <c r="G63" t="s">
        <v>203</v>
      </c>
      <c r="H63">
        <v>16.3</v>
      </c>
      <c r="I63">
        <v>14.330153258041127</v>
      </c>
      <c r="J63">
        <v>16.3</v>
      </c>
      <c r="K63">
        <v>16.3</v>
      </c>
      <c r="L63">
        <v>16.3</v>
      </c>
      <c r="M63">
        <v>16.3</v>
      </c>
      <c r="N63">
        <v>14.330153258041127</v>
      </c>
      <c r="O63">
        <v>25.03958828</v>
      </c>
      <c r="P63">
        <v>25</v>
      </c>
      <c r="Q63">
        <v>25</v>
      </c>
      <c r="R63">
        <v>25</v>
      </c>
      <c r="S63">
        <v>25.03958828</v>
      </c>
      <c r="T63">
        <f t="shared" si="0"/>
        <v>25</v>
      </c>
      <c r="U63">
        <v>25.716131225361099</v>
      </c>
      <c r="V63">
        <v>41.940838939999999</v>
      </c>
      <c r="W63">
        <v>42.8</v>
      </c>
      <c r="X63">
        <v>41.940838939999999</v>
      </c>
      <c r="Y63">
        <v>47.8</v>
      </c>
      <c r="Z63">
        <v>41.9408389357068</v>
      </c>
      <c r="AA63">
        <f t="shared" si="1"/>
        <v>42.838919467853401</v>
      </c>
      <c r="AB63">
        <v>42.680622017390498</v>
      </c>
      <c r="AC63">
        <v>32.464198369999998</v>
      </c>
      <c r="AD63">
        <v>33</v>
      </c>
      <c r="AE63">
        <v>33</v>
      </c>
      <c r="AF63">
        <v>33</v>
      </c>
      <c r="AG63">
        <v>32.464198369999998</v>
      </c>
      <c r="AH63">
        <v>32.464198369565203</v>
      </c>
      <c r="AI63">
        <v>33</v>
      </c>
      <c r="AJ63">
        <v>4.8615155679999997</v>
      </c>
      <c r="AK63">
        <v>5.2560000000000002</v>
      </c>
      <c r="AL63">
        <v>5.3060571430000003</v>
      </c>
      <c r="AM63">
        <v>5.3060571430000003</v>
      </c>
      <c r="AN63">
        <v>4.8615155679999997</v>
      </c>
      <c r="AO63">
        <v>4.8615155680204696</v>
      </c>
      <c r="AP63">
        <v>4.8615155680204696</v>
      </c>
      <c r="AQ63">
        <v>8.75</v>
      </c>
      <c r="AR63">
        <v>3.99</v>
      </c>
      <c r="AS63">
        <v>3.85</v>
      </c>
      <c r="AT63">
        <v>91.380434096786402</v>
      </c>
      <c r="AU63">
        <v>31.335114943964999</v>
      </c>
      <c r="AV63">
        <v>22.975000000000001</v>
      </c>
      <c r="AW63">
        <v>1.4</v>
      </c>
      <c r="AX63">
        <v>2</v>
      </c>
      <c r="AY63">
        <v>6</v>
      </c>
      <c r="AZ63">
        <v>12.9</v>
      </c>
      <c r="BB63">
        <v>72</v>
      </c>
      <c r="BD63">
        <v>21.8</v>
      </c>
      <c r="BI63">
        <v>1</v>
      </c>
      <c r="BJ63">
        <v>101</v>
      </c>
      <c r="BK63">
        <v>113</v>
      </c>
      <c r="BM63">
        <v>13.3</v>
      </c>
      <c r="BN63">
        <v>13.8</v>
      </c>
      <c r="BO63">
        <v>13</v>
      </c>
      <c r="BP63">
        <v>13.7</v>
      </c>
      <c r="BQ63">
        <v>13.45</v>
      </c>
      <c r="BR63">
        <v>25.0857142857142</v>
      </c>
      <c r="BS63">
        <v>47.5</v>
      </c>
      <c r="BT63">
        <v>46.9</v>
      </c>
      <c r="BU63">
        <v>49.2</v>
      </c>
      <c r="BV63">
        <v>47.8</v>
      </c>
      <c r="BW63">
        <v>47.85</v>
      </c>
      <c r="BX63">
        <v>40.266666669999999</v>
      </c>
      <c r="BY63">
        <v>0.16666666666666699</v>
      </c>
      <c r="BZ63">
        <v>2.5</v>
      </c>
      <c r="CA63">
        <v>4.24</v>
      </c>
      <c r="CB63">
        <v>8</v>
      </c>
      <c r="CC63">
        <v>7.62</v>
      </c>
      <c r="CD63">
        <v>9</v>
      </c>
      <c r="CE63">
        <v>5.5</v>
      </c>
      <c r="CF63">
        <v>2</v>
      </c>
      <c r="CG63" t="s">
        <v>232</v>
      </c>
    </row>
    <row r="64" spans="1:85" x14ac:dyDescent="0.25">
      <c r="A64">
        <v>4</v>
      </c>
      <c r="B64">
        <v>201</v>
      </c>
      <c r="C64">
        <v>17</v>
      </c>
      <c r="D64">
        <v>9</v>
      </c>
      <c r="E64">
        <v>5</v>
      </c>
      <c r="F64">
        <v>3</v>
      </c>
      <c r="G64" t="s">
        <v>204</v>
      </c>
      <c r="H64">
        <v>15.875</v>
      </c>
      <c r="I64">
        <v>15.752983099120671</v>
      </c>
      <c r="J64">
        <v>15.875</v>
      </c>
      <c r="K64">
        <v>15.875</v>
      </c>
      <c r="L64">
        <v>15.875</v>
      </c>
      <c r="M64">
        <v>15.875</v>
      </c>
      <c r="N64">
        <v>15.752983099120671</v>
      </c>
      <c r="O64">
        <v>29.75</v>
      </c>
      <c r="P64">
        <v>29.75</v>
      </c>
      <c r="Q64">
        <v>29.75</v>
      </c>
      <c r="R64">
        <v>29.75</v>
      </c>
      <c r="S64">
        <v>29.75</v>
      </c>
      <c r="T64">
        <f t="shared" si="0"/>
        <v>29.75</v>
      </c>
      <c r="U64">
        <v>29.6156833674731</v>
      </c>
      <c r="V64">
        <v>38.704347830000003</v>
      </c>
      <c r="W64">
        <v>39.304347829999998</v>
      </c>
      <c r="X64">
        <v>38.704347830000003</v>
      </c>
      <c r="Y64">
        <v>43.652173910000002</v>
      </c>
      <c r="Z64">
        <v>38.704347826086902</v>
      </c>
      <c r="AA64">
        <f t="shared" si="1"/>
        <v>39.323043476868449</v>
      </c>
      <c r="AB64">
        <v>39.4878039916182</v>
      </c>
      <c r="AC64">
        <v>36</v>
      </c>
      <c r="AD64">
        <v>52</v>
      </c>
      <c r="AE64">
        <v>52</v>
      </c>
      <c r="AF64">
        <v>52</v>
      </c>
      <c r="AG64">
        <v>36</v>
      </c>
      <c r="AH64">
        <v>36</v>
      </c>
      <c r="AI64">
        <v>52</v>
      </c>
      <c r="AJ64">
        <v>5.4539475780000002</v>
      </c>
      <c r="AK64">
        <v>6.6440455490000003</v>
      </c>
      <c r="AL64">
        <v>7.1299942029999999</v>
      </c>
      <c r="AM64">
        <v>7.1299942029999999</v>
      </c>
      <c r="AN64">
        <v>5.4539475780000002</v>
      </c>
      <c r="AO64">
        <v>5.4539475776397399</v>
      </c>
      <c r="AP64">
        <v>5.4539475776397399</v>
      </c>
      <c r="AQ64">
        <v>8.3699999999999992</v>
      </c>
      <c r="AR64">
        <v>7.16</v>
      </c>
      <c r="AS64">
        <v>7.29</v>
      </c>
      <c r="AT64">
        <v>112.425541061704</v>
      </c>
      <c r="AU64">
        <v>107.76040602089</v>
      </c>
      <c r="AV64">
        <v>19.3</v>
      </c>
      <c r="AW64">
        <v>1.6</v>
      </c>
      <c r="AX64">
        <v>4</v>
      </c>
      <c r="AY64">
        <v>7</v>
      </c>
      <c r="AZ64">
        <v>12.6</v>
      </c>
      <c r="BB64">
        <v>79</v>
      </c>
      <c r="BD64">
        <v>21.3</v>
      </c>
      <c r="BI64">
        <v>1</v>
      </c>
      <c r="BJ64">
        <v>104</v>
      </c>
      <c r="BM64">
        <v>13.5</v>
      </c>
      <c r="BN64">
        <v>14.1</v>
      </c>
      <c r="BO64">
        <v>13.7</v>
      </c>
      <c r="BQ64">
        <v>13.766666669999999</v>
      </c>
      <c r="BR64">
        <v>25.071428571428498</v>
      </c>
      <c r="BS64">
        <v>45</v>
      </c>
      <c r="BT64">
        <v>45.9</v>
      </c>
      <c r="BU64">
        <v>43.1</v>
      </c>
      <c r="BW64">
        <v>44.666666669999998</v>
      </c>
      <c r="BX64">
        <v>38.35</v>
      </c>
      <c r="BZ64">
        <v>2.5</v>
      </c>
      <c r="CA64">
        <v>1.06</v>
      </c>
      <c r="CB64">
        <v>3</v>
      </c>
      <c r="CC64">
        <v>8.31</v>
      </c>
      <c r="CD64">
        <v>9</v>
      </c>
      <c r="CE64">
        <v>6</v>
      </c>
      <c r="CF64">
        <v>2</v>
      </c>
      <c r="CG64" t="s">
        <v>168</v>
      </c>
    </row>
    <row r="65" spans="1:85" x14ac:dyDescent="0.25">
      <c r="A65">
        <v>2</v>
      </c>
      <c r="B65">
        <v>189</v>
      </c>
      <c r="C65">
        <v>16</v>
      </c>
      <c r="D65">
        <v>9</v>
      </c>
      <c r="E65">
        <v>4</v>
      </c>
      <c r="F65">
        <v>3</v>
      </c>
      <c r="G65" t="s">
        <v>204</v>
      </c>
      <c r="H65">
        <v>17.875</v>
      </c>
      <c r="I65">
        <v>16.959497481023018</v>
      </c>
      <c r="J65">
        <v>17.875</v>
      </c>
      <c r="K65">
        <v>17.875</v>
      </c>
      <c r="L65">
        <v>17.875</v>
      </c>
      <c r="M65">
        <v>17.875</v>
      </c>
      <c r="N65">
        <v>16.959497481023018</v>
      </c>
      <c r="O65">
        <v>30.5</v>
      </c>
      <c r="P65">
        <v>28.5</v>
      </c>
      <c r="Q65">
        <v>28.5</v>
      </c>
      <c r="R65">
        <v>28.5</v>
      </c>
      <c r="S65">
        <v>30.5</v>
      </c>
      <c r="T65">
        <f t="shared" si="0"/>
        <v>28.5</v>
      </c>
      <c r="U65">
        <v>29.575490587457399</v>
      </c>
      <c r="V65">
        <v>41.085545719999999</v>
      </c>
      <c r="W65">
        <v>39.085545719999999</v>
      </c>
      <c r="X65">
        <v>41.085545719999999</v>
      </c>
      <c r="Y65">
        <v>42.77286136</v>
      </c>
      <c r="Z65">
        <v>41.085545722713803</v>
      </c>
      <c r="AA65">
        <f t="shared" si="1"/>
        <v>40.111356933556905</v>
      </c>
      <c r="AB65">
        <v>41.255090074816501</v>
      </c>
      <c r="AC65">
        <v>36</v>
      </c>
      <c r="AD65">
        <v>36</v>
      </c>
      <c r="AE65">
        <v>36</v>
      </c>
      <c r="AF65">
        <v>36</v>
      </c>
      <c r="AG65">
        <v>36</v>
      </c>
      <c r="AH65">
        <v>36</v>
      </c>
      <c r="AI65">
        <v>36</v>
      </c>
      <c r="AJ65">
        <v>6.1104905179999998</v>
      </c>
      <c r="AK65">
        <v>6.2060571429999998</v>
      </c>
      <c r="AL65">
        <v>6.2960000000000003</v>
      </c>
      <c r="AM65">
        <v>6.2960000000000003</v>
      </c>
      <c r="AN65">
        <v>6.1104905179999998</v>
      </c>
      <c r="AO65">
        <v>6.1104905183312201</v>
      </c>
      <c r="AP65">
        <v>6.1104905183312201</v>
      </c>
      <c r="AQ65">
        <v>7.79</v>
      </c>
      <c r="AR65">
        <v>5.73</v>
      </c>
      <c r="AS65">
        <v>4.54</v>
      </c>
      <c r="AT65">
        <v>104.423643192459</v>
      </c>
      <c r="AU65">
        <v>67.122060781018206</v>
      </c>
      <c r="AV65">
        <v>24.6</v>
      </c>
      <c r="AW65">
        <v>1.766666667</v>
      </c>
      <c r="AX65">
        <v>8</v>
      </c>
      <c r="AY65">
        <v>7</v>
      </c>
      <c r="AZ65">
        <v>14.2</v>
      </c>
      <c r="BB65">
        <v>79</v>
      </c>
      <c r="BD65">
        <v>21.6</v>
      </c>
      <c r="BI65">
        <v>0</v>
      </c>
      <c r="BJ65">
        <v>92</v>
      </c>
      <c r="BM65">
        <v>14.2</v>
      </c>
      <c r="BN65">
        <v>12.8</v>
      </c>
      <c r="BO65">
        <v>13.6</v>
      </c>
      <c r="BQ65">
        <v>13.53333333</v>
      </c>
      <c r="BR65">
        <v>25.0571428571428</v>
      </c>
      <c r="BS65">
        <v>50</v>
      </c>
      <c r="BT65">
        <v>47.4</v>
      </c>
      <c r="BU65">
        <v>48.6</v>
      </c>
      <c r="BV65">
        <v>51</v>
      </c>
      <c r="BW65">
        <v>49.25</v>
      </c>
      <c r="BX65">
        <v>36.4</v>
      </c>
      <c r="BZ65">
        <v>3</v>
      </c>
      <c r="CA65">
        <v>2.12</v>
      </c>
      <c r="CB65">
        <v>5</v>
      </c>
      <c r="CC65">
        <v>5.54</v>
      </c>
      <c r="CD65">
        <v>4</v>
      </c>
      <c r="CE65">
        <v>5</v>
      </c>
      <c r="CF65">
        <v>3</v>
      </c>
      <c r="CG65" t="s">
        <v>166</v>
      </c>
    </row>
    <row r="66" spans="1:85" x14ac:dyDescent="0.25">
      <c r="A66" t="s">
        <v>44</v>
      </c>
      <c r="B66">
        <v>177</v>
      </c>
      <c r="C66">
        <v>15</v>
      </c>
      <c r="D66">
        <v>9</v>
      </c>
      <c r="E66">
        <v>4</v>
      </c>
      <c r="F66">
        <v>3</v>
      </c>
      <c r="G66" t="s">
        <v>203</v>
      </c>
      <c r="H66">
        <v>15.15</v>
      </c>
      <c r="I66">
        <v>14.933951907223927</v>
      </c>
      <c r="J66">
        <v>15.15</v>
      </c>
      <c r="K66">
        <v>15.15</v>
      </c>
      <c r="L66">
        <v>15.15</v>
      </c>
      <c r="M66">
        <v>15.15</v>
      </c>
      <c r="N66">
        <v>14.933951907223927</v>
      </c>
      <c r="O66">
        <v>22.285233569999999</v>
      </c>
      <c r="P66">
        <v>22.25</v>
      </c>
      <c r="Q66">
        <v>22.25</v>
      </c>
      <c r="R66">
        <v>22.25</v>
      </c>
      <c r="S66">
        <v>22.285233569999999</v>
      </c>
      <c r="T66">
        <f t="shared" ref="T66:T129" si="2">IF(ISBLANK(R66),IF(ISBLANK(S66),"",S66),R66)</f>
        <v>22.25</v>
      </c>
      <c r="U66">
        <v>22.6425661015648</v>
      </c>
      <c r="V66">
        <v>38.862028250000002</v>
      </c>
      <c r="W66">
        <v>39.658119659999997</v>
      </c>
      <c r="X66">
        <v>38.862028250000002</v>
      </c>
      <c r="Y66">
        <v>43.931623930000001</v>
      </c>
      <c r="Z66">
        <v>38.862028249396801</v>
      </c>
      <c r="AA66">
        <f t="shared" ref="AA66:AA129" si="3">IF(ISBLANK(Z66),(IF(ISBLANK(Y66),"",Y66*0.915)),((IF(ISBLANK(Y66),"",Y66*0.915))+Z66)/2)</f>
        <v>39.529732072673397</v>
      </c>
      <c r="AB66">
        <v>39.759698648582798</v>
      </c>
      <c r="AC66">
        <v>46.23688859</v>
      </c>
      <c r="AD66">
        <v>47</v>
      </c>
      <c r="AE66">
        <v>47</v>
      </c>
      <c r="AF66">
        <v>47</v>
      </c>
      <c r="AG66">
        <v>46.23688859</v>
      </c>
      <c r="AH66">
        <v>46.236888586956503</v>
      </c>
      <c r="AI66">
        <v>47</v>
      </c>
      <c r="AJ66">
        <v>5.6033416779999996</v>
      </c>
      <c r="AK66">
        <v>5.9568000000000003</v>
      </c>
      <c r="AL66">
        <v>6.0068571430000004</v>
      </c>
      <c r="AM66">
        <v>6.0068571430000004</v>
      </c>
      <c r="AN66">
        <v>5.6033416779999996</v>
      </c>
      <c r="AO66">
        <v>5.6033416776485296</v>
      </c>
      <c r="AP66">
        <v>5.6033416776485296</v>
      </c>
      <c r="AQ66">
        <v>8.5399999999999991</v>
      </c>
      <c r="AR66">
        <v>4.17</v>
      </c>
      <c r="AS66">
        <v>4.1500000000000004</v>
      </c>
      <c r="AT66">
        <v>98.604816240000005</v>
      </c>
      <c r="AU66">
        <v>75.381274572439096</v>
      </c>
      <c r="AV66">
        <v>32.22</v>
      </c>
      <c r="AW66">
        <v>1.74</v>
      </c>
      <c r="AX66">
        <v>3</v>
      </c>
      <c r="AY66">
        <v>5</v>
      </c>
      <c r="AZ66">
        <v>16.3</v>
      </c>
      <c r="BB66">
        <v>86</v>
      </c>
      <c r="BD66">
        <v>21</v>
      </c>
      <c r="BI66">
        <v>4</v>
      </c>
      <c r="BJ66">
        <v>96</v>
      </c>
      <c r="BK66">
        <v>89</v>
      </c>
      <c r="BM66">
        <v>12.4</v>
      </c>
      <c r="BN66">
        <v>13.1</v>
      </c>
      <c r="BO66">
        <v>12</v>
      </c>
      <c r="BP66">
        <v>11.7</v>
      </c>
      <c r="BQ66">
        <v>12.3</v>
      </c>
      <c r="BR66">
        <v>25.042857142857098</v>
      </c>
      <c r="BS66">
        <v>43.7</v>
      </c>
      <c r="BT66">
        <v>43.6</v>
      </c>
      <c r="BU66">
        <v>46.7</v>
      </c>
      <c r="BV66">
        <v>45.7</v>
      </c>
      <c r="BW66">
        <v>44.924999999999997</v>
      </c>
      <c r="BX66">
        <v>39.033333329999998</v>
      </c>
      <c r="BY66">
        <v>0</v>
      </c>
      <c r="BZ66">
        <v>3.5</v>
      </c>
      <c r="CA66">
        <v>3.71</v>
      </c>
      <c r="CB66">
        <v>9</v>
      </c>
      <c r="CC66">
        <v>7.62</v>
      </c>
      <c r="CD66">
        <v>9</v>
      </c>
      <c r="CE66">
        <v>7</v>
      </c>
      <c r="CF66">
        <v>3</v>
      </c>
      <c r="CG66" t="s">
        <v>233</v>
      </c>
    </row>
    <row r="67" spans="1:85" x14ac:dyDescent="0.25">
      <c r="A67" t="s">
        <v>45</v>
      </c>
      <c r="B67">
        <v>165</v>
      </c>
      <c r="C67">
        <v>14</v>
      </c>
      <c r="D67">
        <v>9</v>
      </c>
      <c r="E67">
        <v>4</v>
      </c>
      <c r="F67">
        <v>3</v>
      </c>
      <c r="G67" t="s">
        <v>203</v>
      </c>
      <c r="P67">
        <v>26.25</v>
      </c>
      <c r="Q67">
        <v>26.25</v>
      </c>
      <c r="T67" t="str">
        <f t="shared" si="2"/>
        <v/>
      </c>
      <c r="AA67" t="str">
        <f t="shared" si="3"/>
        <v/>
      </c>
      <c r="AD67">
        <v>34</v>
      </c>
      <c r="AE67">
        <v>34</v>
      </c>
      <c r="AH67">
        <v>33.447961956521702</v>
      </c>
      <c r="AI67">
        <v>34</v>
      </c>
      <c r="AQ67">
        <v>8</v>
      </c>
      <c r="AR67">
        <v>4.8600000000000003</v>
      </c>
      <c r="AS67">
        <v>4.26</v>
      </c>
      <c r="AT67">
        <v>92.405914193916999</v>
      </c>
      <c r="AU67">
        <v>60.840189938511102</v>
      </c>
      <c r="AV67">
        <v>21.975000000000001</v>
      </c>
      <c r="AW67">
        <v>1.675</v>
      </c>
      <c r="AX67">
        <v>4</v>
      </c>
      <c r="AY67">
        <v>4</v>
      </c>
      <c r="AZ67">
        <v>11.5</v>
      </c>
      <c r="BB67">
        <v>95</v>
      </c>
      <c r="BD67">
        <v>20.6</v>
      </c>
      <c r="BI67">
        <v>1</v>
      </c>
      <c r="BJ67">
        <v>104</v>
      </c>
      <c r="BK67">
        <v>92</v>
      </c>
      <c r="BM67">
        <v>14.9</v>
      </c>
      <c r="BN67">
        <v>14.4</v>
      </c>
      <c r="BO67">
        <v>14.2</v>
      </c>
      <c r="BP67">
        <v>14.8</v>
      </c>
      <c r="BQ67">
        <v>14.574999999999999</v>
      </c>
      <c r="BR67">
        <v>25.0285714285714</v>
      </c>
      <c r="BS67">
        <v>43.4</v>
      </c>
      <c r="BT67">
        <v>45.7</v>
      </c>
      <c r="BU67">
        <v>44.9</v>
      </c>
      <c r="BV67">
        <v>45.8</v>
      </c>
      <c r="BW67">
        <v>44.95</v>
      </c>
      <c r="BX67">
        <v>27</v>
      </c>
      <c r="BY67">
        <v>1</v>
      </c>
      <c r="BZ67">
        <v>3.5</v>
      </c>
      <c r="CA67">
        <v>4.24</v>
      </c>
      <c r="CB67">
        <v>4</v>
      </c>
      <c r="CC67">
        <v>5.54</v>
      </c>
      <c r="CD67">
        <v>9</v>
      </c>
      <c r="CE67">
        <v>7.5</v>
      </c>
      <c r="CF67">
        <v>2</v>
      </c>
      <c r="CG67" t="s">
        <v>234</v>
      </c>
    </row>
    <row r="68" spans="1:85" x14ac:dyDescent="0.25">
      <c r="A68">
        <v>4</v>
      </c>
      <c r="B68">
        <v>153</v>
      </c>
      <c r="C68">
        <v>13</v>
      </c>
      <c r="D68">
        <v>9</v>
      </c>
      <c r="E68">
        <v>4</v>
      </c>
      <c r="F68">
        <v>3</v>
      </c>
      <c r="G68" t="s">
        <v>204</v>
      </c>
      <c r="H68">
        <v>16.666666670000001</v>
      </c>
      <c r="I68">
        <v>14.454269673686186</v>
      </c>
      <c r="K68">
        <v>16.666666670000001</v>
      </c>
      <c r="L68">
        <v>15.9</v>
      </c>
      <c r="N68">
        <v>14.454269673686186</v>
      </c>
      <c r="O68">
        <v>27.969517020000001</v>
      </c>
      <c r="R68">
        <v>26.75</v>
      </c>
      <c r="S68">
        <v>27.969517020000001</v>
      </c>
      <c r="T68">
        <f t="shared" si="2"/>
        <v>26.75</v>
      </c>
      <c r="U68">
        <v>26.462726470951601</v>
      </c>
      <c r="V68">
        <v>37.205084749999997</v>
      </c>
      <c r="W68">
        <v>38.305084749999999</v>
      </c>
      <c r="X68">
        <v>37.205084749999997</v>
      </c>
      <c r="Y68">
        <v>42.542372880000002</v>
      </c>
      <c r="Z68">
        <v>37.205084745762697</v>
      </c>
      <c r="AA68">
        <f t="shared" si="3"/>
        <v>38.065677965481349</v>
      </c>
      <c r="AB68">
        <v>36.066450215942297</v>
      </c>
      <c r="AC68">
        <v>35</v>
      </c>
      <c r="AD68">
        <v>35</v>
      </c>
      <c r="AE68">
        <v>35</v>
      </c>
      <c r="AF68">
        <v>35</v>
      </c>
      <c r="AG68">
        <v>35</v>
      </c>
      <c r="AH68">
        <v>35</v>
      </c>
      <c r="AI68">
        <v>35</v>
      </c>
      <c r="AJ68">
        <v>5.2061714290000003</v>
      </c>
      <c r="AK68">
        <v>5.4061714289999996</v>
      </c>
      <c r="AL68">
        <v>5.4812571429999997</v>
      </c>
      <c r="AM68">
        <v>5.4812571429999997</v>
      </c>
      <c r="AN68">
        <v>5.2061714290000003</v>
      </c>
      <c r="AO68">
        <v>5.2061714285714196</v>
      </c>
      <c r="AP68">
        <v>5.2061714285714196</v>
      </c>
      <c r="AQ68">
        <v>7.4</v>
      </c>
      <c r="AR68">
        <v>5.34</v>
      </c>
      <c r="AS68">
        <v>2.13</v>
      </c>
      <c r="AT68">
        <v>100.209305161877</v>
      </c>
      <c r="AU68">
        <v>58.744303534800899</v>
      </c>
      <c r="AV68">
        <v>24.366666670000001</v>
      </c>
      <c r="AW68">
        <v>1.7</v>
      </c>
      <c r="AX68">
        <v>9</v>
      </c>
      <c r="AY68">
        <v>6.5</v>
      </c>
      <c r="AZ68">
        <v>13</v>
      </c>
      <c r="BB68">
        <v>119</v>
      </c>
      <c r="BD68">
        <v>21</v>
      </c>
      <c r="BI68">
        <v>1</v>
      </c>
      <c r="BJ68">
        <v>90</v>
      </c>
      <c r="BM68">
        <v>14.8</v>
      </c>
      <c r="BN68">
        <v>13.4</v>
      </c>
      <c r="BO68">
        <v>13.9</v>
      </c>
      <c r="BQ68">
        <v>14.03333333</v>
      </c>
      <c r="BR68">
        <v>25.014285714285698</v>
      </c>
      <c r="BS68">
        <v>44.8</v>
      </c>
      <c r="BT68">
        <v>49.6</v>
      </c>
      <c r="BU68">
        <v>49</v>
      </c>
      <c r="BW68">
        <v>47.8</v>
      </c>
      <c r="BX68">
        <v>34.35</v>
      </c>
      <c r="BZ68">
        <v>1.5</v>
      </c>
      <c r="CA68">
        <v>4.76</v>
      </c>
      <c r="CB68">
        <v>2</v>
      </c>
      <c r="CC68">
        <v>2.77</v>
      </c>
      <c r="CD68">
        <v>9</v>
      </c>
      <c r="CE68">
        <v>6</v>
      </c>
      <c r="CF68">
        <v>3</v>
      </c>
      <c r="CG68" t="s">
        <v>168</v>
      </c>
    </row>
    <row r="69" spans="1:85" x14ac:dyDescent="0.25">
      <c r="A69" t="s">
        <v>46</v>
      </c>
      <c r="B69">
        <v>141</v>
      </c>
      <c r="C69">
        <v>12</v>
      </c>
      <c r="D69">
        <v>9</v>
      </c>
      <c r="E69">
        <v>3</v>
      </c>
      <c r="F69">
        <v>3</v>
      </c>
      <c r="G69" t="s">
        <v>203</v>
      </c>
      <c r="I69">
        <v>15.668404650983858</v>
      </c>
      <c r="J69">
        <v>15.35</v>
      </c>
      <c r="M69">
        <v>15.35</v>
      </c>
      <c r="N69">
        <v>15.668404650983858</v>
      </c>
      <c r="P69">
        <v>23.75</v>
      </c>
      <c r="Q69">
        <v>23.75</v>
      </c>
      <c r="T69" t="str">
        <f t="shared" si="2"/>
        <v/>
      </c>
      <c r="AA69" t="str">
        <f t="shared" si="3"/>
        <v/>
      </c>
      <c r="AD69">
        <v>32</v>
      </c>
      <c r="AE69">
        <v>32</v>
      </c>
      <c r="AH69">
        <v>31.480434782608601</v>
      </c>
      <c r="AI69">
        <v>32</v>
      </c>
      <c r="AQ69">
        <v>8.51</v>
      </c>
      <c r="AR69">
        <v>5.44</v>
      </c>
      <c r="AS69">
        <v>5.32</v>
      </c>
      <c r="AT69">
        <v>104.002600677114</v>
      </c>
      <c r="AU69">
        <v>72.105526625857294</v>
      </c>
      <c r="AV69">
        <v>17.05</v>
      </c>
      <c r="AW69">
        <v>1.5</v>
      </c>
      <c r="AX69">
        <v>7</v>
      </c>
      <c r="AY69">
        <v>3.5</v>
      </c>
      <c r="AZ69">
        <v>14.3</v>
      </c>
      <c r="BB69">
        <v>94</v>
      </c>
      <c r="BD69">
        <v>21.4</v>
      </c>
      <c r="BI69">
        <v>8</v>
      </c>
      <c r="BJ69">
        <v>95</v>
      </c>
      <c r="BK69">
        <v>88</v>
      </c>
      <c r="BM69">
        <v>16.600000000000001</v>
      </c>
      <c r="BN69">
        <v>14.4</v>
      </c>
      <c r="BO69">
        <v>14.2</v>
      </c>
      <c r="BP69">
        <v>15.5</v>
      </c>
      <c r="BQ69">
        <v>15.175000000000001</v>
      </c>
      <c r="BR69">
        <v>25</v>
      </c>
      <c r="BS69">
        <v>46.2</v>
      </c>
      <c r="BT69">
        <v>43</v>
      </c>
      <c r="BU69">
        <v>37.200000000000003</v>
      </c>
      <c r="BV69">
        <v>44.4</v>
      </c>
      <c r="BW69">
        <v>42.7</v>
      </c>
      <c r="BX69">
        <v>19.3</v>
      </c>
      <c r="BY69">
        <v>0</v>
      </c>
      <c r="BZ69">
        <v>2.5</v>
      </c>
      <c r="CA69">
        <v>4.76</v>
      </c>
      <c r="CB69">
        <v>3</v>
      </c>
      <c r="CC69">
        <v>7.62</v>
      </c>
      <c r="CD69">
        <v>9</v>
      </c>
      <c r="CE69">
        <v>8</v>
      </c>
      <c r="CF69">
        <v>2.5</v>
      </c>
      <c r="CG69" t="s">
        <v>235</v>
      </c>
    </row>
    <row r="70" spans="1:85" x14ac:dyDescent="0.25">
      <c r="A70">
        <v>1</v>
      </c>
      <c r="B70">
        <v>129</v>
      </c>
      <c r="C70">
        <v>11</v>
      </c>
      <c r="D70">
        <v>9</v>
      </c>
      <c r="E70">
        <v>3</v>
      </c>
      <c r="F70">
        <v>3</v>
      </c>
      <c r="G70" t="s">
        <v>204</v>
      </c>
      <c r="H70">
        <v>16.375</v>
      </c>
      <c r="I70">
        <v>16.71609672138084</v>
      </c>
      <c r="J70">
        <v>16.375</v>
      </c>
      <c r="K70">
        <v>16.375</v>
      </c>
      <c r="L70">
        <v>16.375</v>
      </c>
      <c r="M70">
        <v>16.375</v>
      </c>
      <c r="N70">
        <v>16.71609672138084</v>
      </c>
      <c r="O70">
        <v>29.25</v>
      </c>
      <c r="P70">
        <v>27.25</v>
      </c>
      <c r="Q70">
        <v>27.25</v>
      </c>
      <c r="R70">
        <v>27.25</v>
      </c>
      <c r="S70">
        <v>29.25</v>
      </c>
      <c r="T70">
        <f t="shared" si="2"/>
        <v>27.25</v>
      </c>
      <c r="U70">
        <v>27.3303508290515</v>
      </c>
      <c r="V70">
        <v>39.18918919</v>
      </c>
      <c r="W70">
        <v>38.918918920000003</v>
      </c>
      <c r="X70">
        <v>39.18918919</v>
      </c>
      <c r="Y70">
        <v>43.423423419999999</v>
      </c>
      <c r="Z70">
        <v>39.189189189189001</v>
      </c>
      <c r="AA70">
        <f t="shared" si="3"/>
        <v>39.460810809244499</v>
      </c>
      <c r="AB70">
        <v>36.697733741934599</v>
      </c>
      <c r="AC70">
        <v>26</v>
      </c>
      <c r="AD70">
        <v>24</v>
      </c>
      <c r="AE70">
        <v>24</v>
      </c>
      <c r="AF70">
        <v>24</v>
      </c>
      <c r="AG70">
        <v>26</v>
      </c>
      <c r="AH70">
        <v>26</v>
      </c>
      <c r="AI70">
        <v>24</v>
      </c>
      <c r="AJ70">
        <v>5.102949035</v>
      </c>
      <c r="AK70">
        <v>4.8129220080000001</v>
      </c>
      <c r="AL70">
        <v>5.0468612610000001</v>
      </c>
      <c r="AM70">
        <v>5.0468612610000001</v>
      </c>
      <c r="AN70">
        <v>5.102949035</v>
      </c>
      <c r="AO70">
        <v>5.1029490347490203</v>
      </c>
      <c r="AP70">
        <v>5.1029490347490203</v>
      </c>
      <c r="AQ70">
        <v>7.58</v>
      </c>
      <c r="AR70">
        <v>7.16</v>
      </c>
      <c r="AS70">
        <v>4.46</v>
      </c>
      <c r="AT70">
        <v>106.790615271541</v>
      </c>
      <c r="AU70">
        <v>91.362459314267696</v>
      </c>
      <c r="AV70">
        <v>27.733333330000001</v>
      </c>
      <c r="AW70">
        <v>1.933333333</v>
      </c>
      <c r="AX70">
        <v>3</v>
      </c>
      <c r="AY70">
        <v>5</v>
      </c>
      <c r="AZ70">
        <v>13.8</v>
      </c>
      <c r="BB70">
        <v>83</v>
      </c>
      <c r="BD70">
        <v>22.2</v>
      </c>
      <c r="BI70">
        <v>2</v>
      </c>
      <c r="BJ70">
        <v>93</v>
      </c>
      <c r="BM70">
        <v>14.8</v>
      </c>
      <c r="BN70">
        <v>14.7</v>
      </c>
      <c r="BO70">
        <v>15.1</v>
      </c>
      <c r="BQ70">
        <v>14.866666670000001</v>
      </c>
      <c r="BR70">
        <v>25.016666666666602</v>
      </c>
      <c r="BS70">
        <v>49.7</v>
      </c>
      <c r="BT70">
        <v>47</v>
      </c>
      <c r="BU70">
        <v>45</v>
      </c>
      <c r="BW70">
        <v>47.233333330000001</v>
      </c>
      <c r="BX70">
        <v>37.85</v>
      </c>
      <c r="BZ70">
        <v>1.5</v>
      </c>
      <c r="CA70">
        <v>1.06</v>
      </c>
      <c r="CB70">
        <v>3</v>
      </c>
      <c r="CC70">
        <v>4.8499999999999996</v>
      </c>
      <c r="CD70">
        <v>9</v>
      </c>
      <c r="CE70">
        <v>7.5</v>
      </c>
      <c r="CF70">
        <v>2</v>
      </c>
      <c r="CG70" t="s">
        <v>165</v>
      </c>
    </row>
    <row r="71" spans="1:85" x14ac:dyDescent="0.25">
      <c r="A71">
        <v>3</v>
      </c>
      <c r="B71">
        <v>117</v>
      </c>
      <c r="C71">
        <v>10</v>
      </c>
      <c r="D71">
        <v>9</v>
      </c>
      <c r="E71">
        <v>3</v>
      </c>
      <c r="F71">
        <v>3</v>
      </c>
      <c r="G71" t="s">
        <v>204</v>
      </c>
      <c r="H71">
        <v>16.625</v>
      </c>
      <c r="I71">
        <v>16.866866959758298</v>
      </c>
      <c r="J71">
        <v>16.625</v>
      </c>
      <c r="K71">
        <v>16.625</v>
      </c>
      <c r="L71">
        <v>16.625</v>
      </c>
      <c r="M71">
        <v>16.625</v>
      </c>
      <c r="N71">
        <v>16.866866959758298</v>
      </c>
      <c r="O71">
        <v>30.5</v>
      </c>
      <c r="P71">
        <v>30.5</v>
      </c>
      <c r="Q71">
        <v>30.5</v>
      </c>
      <c r="R71">
        <v>30.5</v>
      </c>
      <c r="S71">
        <v>30.5</v>
      </c>
      <c r="T71">
        <f t="shared" si="2"/>
        <v>30.5</v>
      </c>
      <c r="U71">
        <v>31.3663545518414</v>
      </c>
      <c r="V71">
        <v>44.632444319999998</v>
      </c>
      <c r="X71">
        <v>44.632444319999998</v>
      </c>
      <c r="Y71">
        <v>47.610654390000001</v>
      </c>
      <c r="AA71">
        <f t="shared" si="3"/>
        <v>43.563748766850004</v>
      </c>
      <c r="AB71">
        <v>43.845689944919798</v>
      </c>
      <c r="AC71">
        <v>33</v>
      </c>
      <c r="AD71">
        <v>38</v>
      </c>
      <c r="AE71">
        <v>38</v>
      </c>
      <c r="AF71">
        <v>38</v>
      </c>
      <c r="AG71">
        <v>33</v>
      </c>
      <c r="AH71">
        <v>33</v>
      </c>
      <c r="AI71">
        <v>38</v>
      </c>
      <c r="AJ71">
        <v>5.9945907040000002</v>
      </c>
      <c r="AM71">
        <v>4.9029494629999997</v>
      </c>
      <c r="AN71">
        <v>5.9945907040000002</v>
      </c>
      <c r="AP71">
        <v>5.9945907037091697</v>
      </c>
      <c r="AQ71">
        <v>7.46</v>
      </c>
      <c r="AR71">
        <v>7.25</v>
      </c>
      <c r="AS71">
        <v>2.5299999999999998</v>
      </c>
      <c r="AT71">
        <v>102.7048182858</v>
      </c>
      <c r="AU71">
        <v>73.939530233016598</v>
      </c>
      <c r="AV71">
        <v>23.166666670000001</v>
      </c>
      <c r="AW71">
        <v>1.6666666670000001</v>
      </c>
      <c r="AX71">
        <v>6</v>
      </c>
      <c r="AY71">
        <v>7</v>
      </c>
      <c r="AZ71">
        <v>11.9</v>
      </c>
      <c r="BB71">
        <v>94</v>
      </c>
      <c r="BD71">
        <v>21.7</v>
      </c>
      <c r="BI71">
        <v>0</v>
      </c>
      <c r="BJ71">
        <v>108</v>
      </c>
      <c r="BM71">
        <v>14.1</v>
      </c>
      <c r="BN71">
        <v>13.6</v>
      </c>
      <c r="BO71">
        <v>13.8</v>
      </c>
      <c r="BQ71">
        <v>13.83333333</v>
      </c>
      <c r="BR71">
        <v>25.033333333333299</v>
      </c>
      <c r="BS71">
        <v>38.200000000000003</v>
      </c>
      <c r="BT71">
        <v>49.3</v>
      </c>
      <c r="BU71">
        <v>44.7</v>
      </c>
      <c r="BW71">
        <v>44.066666669999996</v>
      </c>
      <c r="BX71">
        <v>43.85</v>
      </c>
      <c r="BZ71">
        <v>2</v>
      </c>
      <c r="CA71">
        <v>1.59</v>
      </c>
      <c r="CB71">
        <v>2</v>
      </c>
      <c r="CC71">
        <v>2.77</v>
      </c>
      <c r="CD71">
        <v>5</v>
      </c>
      <c r="CE71">
        <v>7</v>
      </c>
      <c r="CF71">
        <v>2</v>
      </c>
      <c r="CG71" t="s">
        <v>167</v>
      </c>
    </row>
    <row r="72" spans="1:85" x14ac:dyDescent="0.25">
      <c r="A72" t="s">
        <v>47</v>
      </c>
      <c r="B72">
        <v>105</v>
      </c>
      <c r="C72">
        <v>9</v>
      </c>
      <c r="D72">
        <v>9</v>
      </c>
      <c r="E72">
        <v>3</v>
      </c>
      <c r="F72">
        <v>3</v>
      </c>
      <c r="G72" t="s">
        <v>203</v>
      </c>
      <c r="H72">
        <v>15.25</v>
      </c>
      <c r="I72">
        <v>15.488609665147107</v>
      </c>
      <c r="J72">
        <v>15.25</v>
      </c>
      <c r="K72">
        <v>15.25</v>
      </c>
      <c r="M72">
        <v>15.25</v>
      </c>
      <c r="N72">
        <v>15.488609665147107</v>
      </c>
      <c r="O72">
        <v>23.036421220000001</v>
      </c>
      <c r="P72">
        <v>23</v>
      </c>
      <c r="Q72">
        <v>23</v>
      </c>
      <c r="S72">
        <v>23.036421220000001</v>
      </c>
      <c r="T72">
        <f t="shared" si="2"/>
        <v>23.036421220000001</v>
      </c>
      <c r="U72">
        <v>21.948992822870601</v>
      </c>
      <c r="V72">
        <v>39.319536499999998</v>
      </c>
      <c r="W72">
        <v>40.125</v>
      </c>
      <c r="X72">
        <v>39.319536499999998</v>
      </c>
      <c r="Z72">
        <v>39.319536502225098</v>
      </c>
      <c r="AA72">
        <f>Z72</f>
        <v>39.319536502225098</v>
      </c>
      <c r="AB72">
        <v>34.631942132526198</v>
      </c>
      <c r="AC72">
        <v>32.464198369999998</v>
      </c>
      <c r="AD72">
        <v>33</v>
      </c>
      <c r="AE72">
        <v>33</v>
      </c>
      <c r="AG72">
        <v>32.464198369999998</v>
      </c>
      <c r="AH72">
        <v>32.464198369565203</v>
      </c>
      <c r="AI72">
        <v>33</v>
      </c>
      <c r="AJ72">
        <v>3.9207289620000001</v>
      </c>
      <c r="AK72">
        <v>4.0606499999999999</v>
      </c>
      <c r="AN72">
        <v>3.9207289620000001</v>
      </c>
      <c r="AO72">
        <v>3.9207289615768799</v>
      </c>
      <c r="AP72">
        <v>3.9207289615768799</v>
      </c>
      <c r="AQ72">
        <v>8.16</v>
      </c>
      <c r="AR72">
        <v>3.23</v>
      </c>
      <c r="AS72">
        <v>3.14</v>
      </c>
      <c r="AT72">
        <v>74.269484571447506</v>
      </c>
      <c r="AU72">
        <v>40.741207185614101</v>
      </c>
      <c r="AV72">
        <v>20.55</v>
      </c>
      <c r="AW72">
        <v>1.7</v>
      </c>
      <c r="AX72">
        <v>5</v>
      </c>
      <c r="AY72">
        <v>7</v>
      </c>
      <c r="AZ72">
        <v>14.5</v>
      </c>
      <c r="BB72">
        <v>93</v>
      </c>
      <c r="BD72">
        <v>21.1</v>
      </c>
      <c r="BI72">
        <v>2</v>
      </c>
      <c r="BJ72">
        <v>110</v>
      </c>
      <c r="BK72">
        <v>109</v>
      </c>
      <c r="BM72">
        <v>12.8</v>
      </c>
      <c r="BN72">
        <v>14.2</v>
      </c>
      <c r="BO72">
        <v>15.3</v>
      </c>
      <c r="BP72">
        <v>13.7</v>
      </c>
      <c r="BQ72">
        <v>14</v>
      </c>
      <c r="BR72">
        <v>25.05</v>
      </c>
      <c r="BS72">
        <v>46.6</v>
      </c>
      <c r="BT72">
        <v>45.9</v>
      </c>
      <c r="BU72">
        <v>44.3</v>
      </c>
      <c r="BV72">
        <v>43.3</v>
      </c>
      <c r="BW72">
        <v>45.024999999999999</v>
      </c>
      <c r="BX72">
        <v>39.366666670000001</v>
      </c>
      <c r="BY72">
        <v>0</v>
      </c>
      <c r="BZ72">
        <v>1</v>
      </c>
      <c r="CA72">
        <v>5.29</v>
      </c>
      <c r="CB72">
        <v>9</v>
      </c>
      <c r="CC72">
        <v>7.62</v>
      </c>
      <c r="CD72">
        <v>9</v>
      </c>
      <c r="CE72">
        <v>7</v>
      </c>
      <c r="CF72">
        <v>2.5</v>
      </c>
      <c r="CG72" t="s">
        <v>236</v>
      </c>
    </row>
    <row r="73" spans="1:85" x14ac:dyDescent="0.25">
      <c r="A73">
        <v>1</v>
      </c>
      <c r="B73">
        <v>93</v>
      </c>
      <c r="C73">
        <v>8</v>
      </c>
      <c r="D73">
        <v>9</v>
      </c>
      <c r="E73">
        <v>2</v>
      </c>
      <c r="F73">
        <v>3</v>
      </c>
      <c r="G73" t="s">
        <v>204</v>
      </c>
      <c r="H73">
        <v>16.399999999999999</v>
      </c>
      <c r="I73">
        <v>14.954513952198523</v>
      </c>
      <c r="J73">
        <v>16.399999999999999</v>
      </c>
      <c r="K73">
        <v>16.399999999999999</v>
      </c>
      <c r="L73">
        <v>16.399999999999999</v>
      </c>
      <c r="M73">
        <v>16.399999999999999</v>
      </c>
      <c r="N73">
        <v>14.954513952198523</v>
      </c>
      <c r="O73">
        <v>25.75</v>
      </c>
      <c r="P73">
        <v>25.75</v>
      </c>
      <c r="Q73">
        <v>25.75</v>
      </c>
      <c r="R73">
        <v>25.75</v>
      </c>
      <c r="S73">
        <v>25.75</v>
      </c>
      <c r="T73">
        <f t="shared" si="2"/>
        <v>25.75</v>
      </c>
      <c r="U73">
        <v>25.877617181236101</v>
      </c>
      <c r="V73">
        <v>43.814271349999999</v>
      </c>
      <c r="X73">
        <v>43.814271349999999</v>
      </c>
      <c r="Y73">
        <v>42.414934709999997</v>
      </c>
      <c r="AA73">
        <f t="shared" si="3"/>
        <v>38.809665259649996</v>
      </c>
      <c r="AB73">
        <v>34.679084734199598</v>
      </c>
      <c r="AC73">
        <v>28</v>
      </c>
      <c r="AD73">
        <v>28</v>
      </c>
      <c r="AE73">
        <v>28</v>
      </c>
      <c r="AF73">
        <v>28</v>
      </c>
      <c r="AG73">
        <v>28</v>
      </c>
      <c r="AH73">
        <v>28</v>
      </c>
      <c r="AI73">
        <v>28</v>
      </c>
      <c r="AJ73">
        <v>4.4262978339999997</v>
      </c>
      <c r="AM73">
        <v>5.9532622770000003</v>
      </c>
      <c r="AN73">
        <v>4.4262978339999997</v>
      </c>
      <c r="AP73">
        <v>4.4262978344393096</v>
      </c>
      <c r="AQ73">
        <v>8.17</v>
      </c>
      <c r="AR73">
        <v>7.48</v>
      </c>
      <c r="AS73">
        <v>6.73</v>
      </c>
      <c r="AT73">
        <v>110.466204</v>
      </c>
      <c r="AU73">
        <v>102.59392266434</v>
      </c>
      <c r="AV73">
        <v>27</v>
      </c>
      <c r="AW73">
        <v>1.6</v>
      </c>
      <c r="AX73">
        <v>5</v>
      </c>
      <c r="AY73">
        <v>8</v>
      </c>
      <c r="AZ73">
        <v>12.5</v>
      </c>
      <c r="BB73">
        <v>95</v>
      </c>
      <c r="BD73">
        <v>21.1</v>
      </c>
      <c r="BI73">
        <v>3</v>
      </c>
      <c r="BJ73">
        <v>101</v>
      </c>
      <c r="BM73">
        <v>18.8</v>
      </c>
      <c r="BN73">
        <v>18.3</v>
      </c>
      <c r="BO73">
        <v>19.3</v>
      </c>
      <c r="BQ73">
        <v>18.8</v>
      </c>
      <c r="BR73">
        <v>27.6</v>
      </c>
      <c r="BS73">
        <v>52.4</v>
      </c>
      <c r="BT73">
        <v>50</v>
      </c>
      <c r="BW73">
        <v>51.2</v>
      </c>
      <c r="BX73">
        <v>44.25</v>
      </c>
      <c r="BZ73">
        <v>2</v>
      </c>
      <c r="CA73">
        <v>0.53</v>
      </c>
      <c r="CB73">
        <v>3</v>
      </c>
      <c r="CC73">
        <v>7.62</v>
      </c>
      <c r="CD73">
        <v>6.5</v>
      </c>
      <c r="CE73">
        <v>7</v>
      </c>
      <c r="CF73">
        <v>2</v>
      </c>
      <c r="CG73" t="s">
        <v>165</v>
      </c>
    </row>
    <row r="74" spans="1:85" x14ac:dyDescent="0.25">
      <c r="A74">
        <v>1</v>
      </c>
      <c r="B74">
        <v>81</v>
      </c>
      <c r="C74">
        <v>7</v>
      </c>
      <c r="D74">
        <v>9</v>
      </c>
      <c r="E74">
        <v>2</v>
      </c>
      <c r="F74">
        <v>3</v>
      </c>
      <c r="G74" t="s">
        <v>204</v>
      </c>
      <c r="H74">
        <v>16.835416670000001</v>
      </c>
      <c r="I74">
        <v>16.799172505164599</v>
      </c>
      <c r="K74">
        <v>16.835416670000001</v>
      </c>
      <c r="L74">
        <v>17.067499999999999</v>
      </c>
      <c r="N74">
        <v>16.799172505164599</v>
      </c>
      <c r="O74">
        <v>27.767847719999999</v>
      </c>
      <c r="R74">
        <v>25.3</v>
      </c>
      <c r="S74">
        <v>27.767847719999999</v>
      </c>
      <c r="T74">
        <f t="shared" si="2"/>
        <v>25.3</v>
      </c>
      <c r="U74">
        <v>26.062782409315801</v>
      </c>
      <c r="V74">
        <v>40.988835729999998</v>
      </c>
      <c r="W74">
        <v>40.988835729999998</v>
      </c>
      <c r="X74">
        <v>40.988835729999998</v>
      </c>
      <c r="Y74">
        <v>44.976076560000003</v>
      </c>
      <c r="Z74">
        <v>40.988835725677802</v>
      </c>
      <c r="AA74">
        <f t="shared" si="3"/>
        <v>41.070972889038899</v>
      </c>
      <c r="AB74">
        <v>41.911246321917901</v>
      </c>
      <c r="AC74">
        <v>36</v>
      </c>
      <c r="AD74">
        <v>36</v>
      </c>
      <c r="AE74">
        <v>36</v>
      </c>
      <c r="AF74">
        <v>36</v>
      </c>
      <c r="AG74">
        <v>36</v>
      </c>
      <c r="AH74">
        <v>36</v>
      </c>
      <c r="AI74">
        <v>36</v>
      </c>
      <c r="AJ74">
        <v>5.5439999999999996</v>
      </c>
      <c r="AK74">
        <v>5.5439999999999996</v>
      </c>
      <c r="AL74">
        <v>5.6280000000000001</v>
      </c>
      <c r="AM74">
        <v>5.6280000000000001</v>
      </c>
      <c r="AN74">
        <v>5.5439999999999996</v>
      </c>
      <c r="AO74">
        <v>5.5439999999999996</v>
      </c>
      <c r="AP74">
        <v>5.5439999999999996</v>
      </c>
      <c r="AQ74">
        <v>7.84</v>
      </c>
      <c r="AR74">
        <v>7.16</v>
      </c>
      <c r="AS74">
        <v>4.93</v>
      </c>
      <c r="AT74">
        <v>113.157041119336</v>
      </c>
      <c r="AU74">
        <v>98.086844145185296</v>
      </c>
      <c r="AV74">
        <v>16.43333333</v>
      </c>
      <c r="AW74">
        <v>1.5</v>
      </c>
      <c r="AX74">
        <v>16</v>
      </c>
      <c r="AY74">
        <v>6</v>
      </c>
      <c r="AZ74">
        <v>13.2</v>
      </c>
      <c r="BB74">
        <v>84</v>
      </c>
      <c r="BD74">
        <v>21.7</v>
      </c>
      <c r="BI74">
        <v>1</v>
      </c>
      <c r="BJ74">
        <v>101</v>
      </c>
      <c r="BM74">
        <v>20.6</v>
      </c>
      <c r="BN74">
        <v>19.7</v>
      </c>
      <c r="BO74">
        <v>19.2</v>
      </c>
      <c r="BQ74">
        <v>19.833333329999999</v>
      </c>
      <c r="BR74">
        <v>27.68</v>
      </c>
      <c r="BS74">
        <v>45.8</v>
      </c>
      <c r="BT74">
        <v>39.5</v>
      </c>
      <c r="BW74">
        <v>42.65</v>
      </c>
      <c r="BX74">
        <v>43.55</v>
      </c>
      <c r="BZ74">
        <v>2.5</v>
      </c>
      <c r="CA74">
        <v>1.06</v>
      </c>
      <c r="CB74">
        <v>3</v>
      </c>
      <c r="CC74">
        <v>5.54</v>
      </c>
      <c r="CD74">
        <v>6</v>
      </c>
      <c r="CE74">
        <v>7.5</v>
      </c>
      <c r="CF74">
        <v>3</v>
      </c>
      <c r="CG74" t="s">
        <v>165</v>
      </c>
    </row>
    <row r="75" spans="1:85" x14ac:dyDescent="0.25">
      <c r="A75" t="s">
        <v>48</v>
      </c>
      <c r="B75">
        <v>69</v>
      </c>
      <c r="C75">
        <v>6</v>
      </c>
      <c r="D75">
        <v>9</v>
      </c>
      <c r="E75">
        <v>2</v>
      </c>
      <c r="F75">
        <v>3</v>
      </c>
      <c r="G75" t="s">
        <v>203</v>
      </c>
      <c r="H75">
        <v>16.53125</v>
      </c>
      <c r="I75">
        <v>17.671425370511429</v>
      </c>
      <c r="K75">
        <v>16.53125</v>
      </c>
      <c r="L75">
        <v>16.592500000000001</v>
      </c>
      <c r="N75">
        <v>17.671425370511429</v>
      </c>
      <c r="O75">
        <v>28.452411590000001</v>
      </c>
      <c r="R75">
        <v>28.45</v>
      </c>
      <c r="S75">
        <v>28.452411590000001</v>
      </c>
      <c r="T75">
        <f t="shared" si="2"/>
        <v>28.45</v>
      </c>
      <c r="U75">
        <v>27.830331859235599</v>
      </c>
      <c r="V75">
        <v>44.066493919999999</v>
      </c>
      <c r="W75">
        <v>44.969199179999997</v>
      </c>
      <c r="X75">
        <v>44.066493919999999</v>
      </c>
      <c r="Y75">
        <v>50.102669400000003</v>
      </c>
      <c r="Z75">
        <v>44.066493921010697</v>
      </c>
      <c r="AA75">
        <f t="shared" si="3"/>
        <v>44.955218211005352</v>
      </c>
      <c r="AB75">
        <v>44.222305585391403</v>
      </c>
      <c r="AC75">
        <v>39.350543479999999</v>
      </c>
      <c r="AD75">
        <v>40</v>
      </c>
      <c r="AE75">
        <v>40</v>
      </c>
      <c r="AF75">
        <v>40</v>
      </c>
      <c r="AG75">
        <v>39.350543479999999</v>
      </c>
      <c r="AH75">
        <v>39.350543478260803</v>
      </c>
      <c r="AI75">
        <v>40</v>
      </c>
      <c r="AJ75">
        <v>6.508553451</v>
      </c>
      <c r="AK75">
        <v>6.6075428570000003</v>
      </c>
      <c r="AL75">
        <v>6.6576000000000004</v>
      </c>
      <c r="AM75">
        <v>6.6576000000000004</v>
      </c>
      <c r="AN75">
        <v>6.508553451</v>
      </c>
      <c r="AO75">
        <v>6.5085534510433298</v>
      </c>
      <c r="AP75">
        <v>6.2855345099999997</v>
      </c>
      <c r="AQ75">
        <v>8.5</v>
      </c>
      <c r="AR75">
        <v>4.84</v>
      </c>
      <c r="AS75">
        <v>4.68</v>
      </c>
      <c r="AT75">
        <v>105.255892887874</v>
      </c>
      <c r="AU75">
        <v>66.685804948269904</v>
      </c>
      <c r="AV75">
        <v>19.125</v>
      </c>
      <c r="AW75">
        <v>1.4750000000000001</v>
      </c>
      <c r="AX75">
        <v>2</v>
      </c>
      <c r="AY75">
        <v>5</v>
      </c>
      <c r="AZ75">
        <v>14.5</v>
      </c>
      <c r="BB75">
        <v>81</v>
      </c>
      <c r="BD75">
        <v>21.6</v>
      </c>
      <c r="BI75">
        <v>2</v>
      </c>
      <c r="BJ75">
        <v>97</v>
      </c>
      <c r="BK75">
        <v>100</v>
      </c>
      <c r="BM75">
        <v>18.600000000000001</v>
      </c>
      <c r="BN75">
        <v>18.100000000000001</v>
      </c>
      <c r="BO75">
        <v>17</v>
      </c>
      <c r="BP75">
        <v>18.3</v>
      </c>
      <c r="BQ75">
        <v>18</v>
      </c>
      <c r="BR75">
        <v>27.76</v>
      </c>
      <c r="BS75">
        <v>47.9</v>
      </c>
      <c r="BT75">
        <v>50.5</v>
      </c>
      <c r="BW75">
        <v>49.2</v>
      </c>
      <c r="BX75">
        <v>35.266666669999999</v>
      </c>
      <c r="BY75">
        <v>0.5</v>
      </c>
      <c r="BZ75">
        <v>2</v>
      </c>
      <c r="CA75">
        <v>3.71</v>
      </c>
      <c r="CB75">
        <v>9</v>
      </c>
      <c r="CC75">
        <v>8.31</v>
      </c>
      <c r="CD75">
        <v>9</v>
      </c>
      <c r="CE75">
        <v>6</v>
      </c>
      <c r="CF75">
        <v>3</v>
      </c>
      <c r="CG75" t="s">
        <v>215</v>
      </c>
    </row>
    <row r="76" spans="1:85" x14ac:dyDescent="0.25">
      <c r="A76" t="s">
        <v>49</v>
      </c>
      <c r="B76">
        <v>57</v>
      </c>
      <c r="C76">
        <v>5</v>
      </c>
      <c r="D76">
        <v>9</v>
      </c>
      <c r="E76">
        <v>2</v>
      </c>
      <c r="F76">
        <v>3</v>
      </c>
      <c r="G76" t="s">
        <v>203</v>
      </c>
      <c r="H76">
        <v>15.35</v>
      </c>
      <c r="I76">
        <v>14.096330519383029</v>
      </c>
      <c r="J76">
        <v>15.35</v>
      </c>
      <c r="K76">
        <v>15.35</v>
      </c>
      <c r="L76">
        <v>15.35</v>
      </c>
      <c r="M76">
        <v>15.35</v>
      </c>
      <c r="N76">
        <v>14.096330519383029</v>
      </c>
      <c r="O76">
        <v>24.538796519999998</v>
      </c>
      <c r="P76">
        <v>24.5</v>
      </c>
      <c r="Q76">
        <v>24.5</v>
      </c>
      <c r="R76">
        <v>24.5</v>
      </c>
      <c r="S76">
        <v>24.538796519999998</v>
      </c>
      <c r="T76">
        <f t="shared" si="2"/>
        <v>24.5</v>
      </c>
      <c r="U76">
        <v>24.581626309939299</v>
      </c>
      <c r="V76">
        <v>46.058878679999999</v>
      </c>
      <c r="W76">
        <v>47.002398079999999</v>
      </c>
      <c r="X76">
        <v>46.058878679999999</v>
      </c>
      <c r="Y76">
        <v>52.997601920000001</v>
      </c>
      <c r="Z76">
        <v>46.058878680598603</v>
      </c>
      <c r="AA76">
        <f t="shared" si="3"/>
        <v>47.275842218699303</v>
      </c>
      <c r="AB76">
        <v>41.803460741310602</v>
      </c>
      <c r="AC76">
        <v>40.334307070000001</v>
      </c>
      <c r="AD76">
        <v>41</v>
      </c>
      <c r="AE76">
        <v>41</v>
      </c>
      <c r="AF76">
        <v>41</v>
      </c>
      <c r="AG76">
        <v>40.334307070000001</v>
      </c>
      <c r="AH76">
        <v>40.334307065217303</v>
      </c>
      <c r="AI76">
        <v>41</v>
      </c>
      <c r="AJ76">
        <v>4.7155803699999996</v>
      </c>
      <c r="AK76">
        <v>4.8495367820000004</v>
      </c>
      <c r="AL76">
        <v>5.2760441699999996</v>
      </c>
      <c r="AM76">
        <v>5.2760441699999996</v>
      </c>
      <c r="AN76">
        <v>4.7155803699999996</v>
      </c>
      <c r="AO76">
        <v>4.7155803698336403</v>
      </c>
      <c r="AP76">
        <v>4.7155803698336403</v>
      </c>
      <c r="AQ76">
        <v>8.59</v>
      </c>
      <c r="AR76">
        <v>5.93</v>
      </c>
      <c r="AS76">
        <v>5.53</v>
      </c>
      <c r="AT76">
        <v>103.069690928939</v>
      </c>
      <c r="AU76">
        <v>81.337715915284306</v>
      </c>
      <c r="AV76">
        <v>20.9</v>
      </c>
      <c r="AW76">
        <v>1.575</v>
      </c>
      <c r="AX76">
        <v>8</v>
      </c>
      <c r="AY76">
        <v>4</v>
      </c>
      <c r="AZ76">
        <v>12.4</v>
      </c>
      <c r="BB76">
        <v>93</v>
      </c>
      <c r="BD76">
        <v>21.1</v>
      </c>
      <c r="BI76">
        <v>1</v>
      </c>
      <c r="BJ76">
        <v>98</v>
      </c>
      <c r="BK76">
        <v>96</v>
      </c>
      <c r="BM76">
        <v>17.8</v>
      </c>
      <c r="BN76">
        <v>17.600000000000001</v>
      </c>
      <c r="BO76">
        <v>16.399999999999999</v>
      </c>
      <c r="BP76">
        <v>16.600000000000001</v>
      </c>
      <c r="BQ76">
        <v>17.100000000000001</v>
      </c>
      <c r="BR76">
        <v>27.84</v>
      </c>
      <c r="BS76">
        <v>51</v>
      </c>
      <c r="BT76">
        <v>42.2</v>
      </c>
      <c r="BW76">
        <v>46.6</v>
      </c>
      <c r="BX76">
        <v>33.866666670000001</v>
      </c>
      <c r="BY76">
        <v>0</v>
      </c>
      <c r="BZ76">
        <v>2.5</v>
      </c>
      <c r="CA76">
        <v>2.12</v>
      </c>
      <c r="CB76">
        <v>5</v>
      </c>
      <c r="CC76">
        <v>7.62</v>
      </c>
      <c r="CD76">
        <v>9</v>
      </c>
      <c r="CE76">
        <v>7</v>
      </c>
      <c r="CF76">
        <v>2</v>
      </c>
      <c r="CG76" t="s">
        <v>224</v>
      </c>
    </row>
    <row r="77" spans="1:85" x14ac:dyDescent="0.25">
      <c r="A77" t="s">
        <v>50</v>
      </c>
      <c r="B77">
        <v>45</v>
      </c>
      <c r="C77">
        <v>4</v>
      </c>
      <c r="D77">
        <v>9</v>
      </c>
      <c r="E77">
        <v>1</v>
      </c>
      <c r="F77">
        <v>3</v>
      </c>
      <c r="G77" t="s">
        <v>203</v>
      </c>
      <c r="H77">
        <v>14.25</v>
      </c>
      <c r="I77">
        <v>12.947720375449189</v>
      </c>
      <c r="J77">
        <v>14.25</v>
      </c>
      <c r="K77">
        <v>14.25</v>
      </c>
      <c r="L77">
        <v>14.25</v>
      </c>
      <c r="M77">
        <v>14.25</v>
      </c>
      <c r="N77">
        <v>12.947720375449189</v>
      </c>
      <c r="O77">
        <v>26.79235946</v>
      </c>
      <c r="P77">
        <v>26.75</v>
      </c>
      <c r="Q77">
        <v>26.75</v>
      </c>
      <c r="R77">
        <v>26.75</v>
      </c>
      <c r="S77">
        <v>26.79235946</v>
      </c>
      <c r="T77">
        <f t="shared" si="2"/>
        <v>26.75</v>
      </c>
      <c r="U77">
        <v>28.1418841245141</v>
      </c>
      <c r="V77">
        <v>39.922916950000001</v>
      </c>
      <c r="W77">
        <v>40.74074074</v>
      </c>
      <c r="X77">
        <v>39.922916950000001</v>
      </c>
      <c r="Y77">
        <v>43.727598569999998</v>
      </c>
      <c r="Z77">
        <v>39.922916951607299</v>
      </c>
      <c r="AA77">
        <f t="shared" si="3"/>
        <v>39.966834821578644</v>
      </c>
      <c r="AB77">
        <v>41.524227890869099</v>
      </c>
      <c r="AC77">
        <v>35.415489129999997</v>
      </c>
      <c r="AD77">
        <v>36</v>
      </c>
      <c r="AE77">
        <v>36</v>
      </c>
      <c r="AF77">
        <v>36</v>
      </c>
      <c r="AG77">
        <v>35.415489129999997</v>
      </c>
      <c r="AH77">
        <v>35.4154891304347</v>
      </c>
      <c r="AI77">
        <v>36</v>
      </c>
      <c r="AJ77">
        <v>4.9414832149999999</v>
      </c>
      <c r="AK77">
        <v>4.9055999999999997</v>
      </c>
      <c r="AL77">
        <v>4.9556571429999998</v>
      </c>
      <c r="AM77">
        <v>4.9556571429999998</v>
      </c>
      <c r="AN77">
        <v>4.9414832149999999</v>
      </c>
      <c r="AO77">
        <v>4.94148321540351</v>
      </c>
      <c r="AP77">
        <v>4.94148321540351</v>
      </c>
      <c r="AQ77">
        <v>8.84</v>
      </c>
      <c r="AR77">
        <v>4.0599999999999996</v>
      </c>
      <c r="AS77">
        <v>4.0199999999999996</v>
      </c>
      <c r="AT77">
        <v>100.42356444985801</v>
      </c>
      <c r="AU77">
        <v>42.282216226248799</v>
      </c>
      <c r="AV77">
        <v>20</v>
      </c>
      <c r="AW77">
        <v>1.55</v>
      </c>
      <c r="AX77">
        <v>6</v>
      </c>
      <c r="AY77">
        <v>4</v>
      </c>
      <c r="AZ77">
        <v>11.9</v>
      </c>
      <c r="BB77">
        <v>94</v>
      </c>
      <c r="BD77">
        <v>21.5</v>
      </c>
      <c r="BI77">
        <v>3</v>
      </c>
      <c r="BJ77">
        <v>96</v>
      </c>
      <c r="BK77">
        <v>99</v>
      </c>
      <c r="BM77">
        <v>16.899999999999999</v>
      </c>
      <c r="BN77">
        <v>17.3</v>
      </c>
      <c r="BO77">
        <v>17.899999999999999</v>
      </c>
      <c r="BP77">
        <v>18.100000000000001</v>
      </c>
      <c r="BQ77">
        <v>17.55</v>
      </c>
      <c r="BR77">
        <v>27.92</v>
      </c>
      <c r="BS77">
        <v>42.3</v>
      </c>
      <c r="BT77">
        <v>56.1</v>
      </c>
      <c r="BW77">
        <v>49.2</v>
      </c>
      <c r="BX77">
        <v>26.733333330000001</v>
      </c>
      <c r="BY77">
        <v>0.16666666666666699</v>
      </c>
      <c r="BZ77">
        <v>4</v>
      </c>
      <c r="CA77">
        <v>4.24</v>
      </c>
      <c r="CB77">
        <v>6</v>
      </c>
      <c r="CC77">
        <v>5.54</v>
      </c>
      <c r="CD77">
        <v>9</v>
      </c>
      <c r="CE77">
        <v>8</v>
      </c>
      <c r="CF77">
        <v>2</v>
      </c>
      <c r="CG77" t="s">
        <v>237</v>
      </c>
    </row>
    <row r="78" spans="1:85" x14ac:dyDescent="0.25">
      <c r="A78">
        <v>4</v>
      </c>
      <c r="B78">
        <v>33</v>
      </c>
      <c r="C78">
        <v>3</v>
      </c>
      <c r="D78">
        <v>9</v>
      </c>
      <c r="E78">
        <v>1</v>
      </c>
      <c r="F78">
        <v>3</v>
      </c>
      <c r="G78" t="s">
        <v>204</v>
      </c>
      <c r="H78">
        <v>16.375</v>
      </c>
      <c r="I78">
        <v>16.125875467480199</v>
      </c>
      <c r="J78">
        <v>16.375</v>
      </c>
      <c r="K78">
        <v>16.375</v>
      </c>
      <c r="L78">
        <v>16.375</v>
      </c>
      <c r="M78">
        <v>16.375</v>
      </c>
      <c r="N78">
        <v>16.125875467480199</v>
      </c>
      <c r="O78">
        <v>27.25</v>
      </c>
      <c r="P78">
        <v>27.25</v>
      </c>
      <c r="Q78">
        <v>27.25</v>
      </c>
      <c r="R78">
        <v>27.25</v>
      </c>
      <c r="S78">
        <v>27.25</v>
      </c>
      <c r="T78">
        <f t="shared" si="2"/>
        <v>27.25</v>
      </c>
      <c r="U78">
        <v>27.555769622900002</v>
      </c>
      <c r="V78">
        <v>40.020130289999997</v>
      </c>
      <c r="W78">
        <v>40.22801303</v>
      </c>
      <c r="X78">
        <v>40.020130289999997</v>
      </c>
      <c r="Y78">
        <v>44.299674269999997</v>
      </c>
      <c r="Z78">
        <v>40.020130293158999</v>
      </c>
      <c r="AA78">
        <f t="shared" si="3"/>
        <v>40.2771661251045</v>
      </c>
      <c r="AB78">
        <v>41.640704182437901</v>
      </c>
      <c r="AC78">
        <v>33</v>
      </c>
      <c r="AD78">
        <v>33</v>
      </c>
      <c r="AE78">
        <v>33</v>
      </c>
      <c r="AF78">
        <v>33</v>
      </c>
      <c r="AG78">
        <v>33</v>
      </c>
      <c r="AH78">
        <v>33</v>
      </c>
      <c r="AI78">
        <v>33</v>
      </c>
      <c r="AJ78">
        <v>5.4672068109999996</v>
      </c>
      <c r="AK78">
        <v>6.6360000000000001</v>
      </c>
      <c r="AL78">
        <v>6.72</v>
      </c>
      <c r="AM78">
        <v>6.72</v>
      </c>
      <c r="AN78">
        <v>5.4672068109999996</v>
      </c>
      <c r="AO78">
        <v>5.4672068110748802</v>
      </c>
      <c r="AP78">
        <v>5.4672068110748802</v>
      </c>
      <c r="AQ78">
        <v>8.4700000000000006</v>
      </c>
      <c r="AR78">
        <v>6.96</v>
      </c>
      <c r="AS78">
        <v>6.54</v>
      </c>
      <c r="AT78">
        <v>108.5368070952</v>
      </c>
      <c r="AU78">
        <v>90.336874293312306</v>
      </c>
      <c r="AV78">
        <v>17.866666670000001</v>
      </c>
      <c r="AW78">
        <v>1.6333333329999999</v>
      </c>
      <c r="AX78">
        <v>9</v>
      </c>
      <c r="AY78">
        <v>6</v>
      </c>
      <c r="AZ78">
        <v>13.7</v>
      </c>
      <c r="BB78">
        <v>82</v>
      </c>
      <c r="BD78">
        <v>22.7</v>
      </c>
      <c r="BI78">
        <v>0</v>
      </c>
      <c r="BJ78">
        <v>93</v>
      </c>
      <c r="BM78">
        <v>17.3</v>
      </c>
      <c r="BN78">
        <v>17.5</v>
      </c>
      <c r="BO78">
        <v>16.600000000000001</v>
      </c>
      <c r="BQ78">
        <v>17.133333329999999</v>
      </c>
      <c r="BR78">
        <v>28</v>
      </c>
      <c r="BS78">
        <v>43.5</v>
      </c>
      <c r="BT78">
        <v>40.6</v>
      </c>
      <c r="BW78">
        <v>42.05</v>
      </c>
      <c r="BX78">
        <v>28.55</v>
      </c>
      <c r="BZ78">
        <v>3</v>
      </c>
      <c r="CA78">
        <v>1.06</v>
      </c>
      <c r="CB78">
        <v>6</v>
      </c>
      <c r="CC78">
        <v>7.62</v>
      </c>
      <c r="CD78">
        <v>6</v>
      </c>
      <c r="CE78">
        <v>8</v>
      </c>
      <c r="CF78">
        <v>2.5</v>
      </c>
      <c r="CG78" t="s">
        <v>168</v>
      </c>
    </row>
    <row r="79" spans="1:85" x14ac:dyDescent="0.25">
      <c r="A79" t="s">
        <v>51</v>
      </c>
      <c r="B79">
        <v>21</v>
      </c>
      <c r="C79">
        <v>2</v>
      </c>
      <c r="D79">
        <v>9</v>
      </c>
      <c r="E79">
        <v>1</v>
      </c>
      <c r="F79">
        <v>3</v>
      </c>
      <c r="G79" t="s">
        <v>203</v>
      </c>
      <c r="H79">
        <v>18.024999999999999</v>
      </c>
      <c r="I79">
        <v>18.897567014198746</v>
      </c>
      <c r="J79">
        <v>18.024999999999999</v>
      </c>
      <c r="K79">
        <v>18.024999999999999</v>
      </c>
      <c r="L79">
        <v>18.024999999999999</v>
      </c>
      <c r="M79">
        <v>18.024999999999999</v>
      </c>
      <c r="N79">
        <v>18.897567014198746</v>
      </c>
      <c r="O79">
        <v>27.042755339999999</v>
      </c>
      <c r="P79">
        <v>27</v>
      </c>
      <c r="Q79">
        <v>27</v>
      </c>
      <c r="R79">
        <v>27</v>
      </c>
      <c r="S79">
        <v>27.042755339999999</v>
      </c>
      <c r="T79">
        <f t="shared" si="2"/>
        <v>27</v>
      </c>
      <c r="U79">
        <v>26.3158501800634</v>
      </c>
      <c r="V79">
        <v>38.185509070000002</v>
      </c>
      <c r="W79">
        <v>38.967741940000003</v>
      </c>
      <c r="X79">
        <v>38.185509070000002</v>
      </c>
      <c r="Y79">
        <v>42.193548389999997</v>
      </c>
      <c r="Z79">
        <v>38.1855090701942</v>
      </c>
      <c r="AA79">
        <f t="shared" si="3"/>
        <v>38.3963029235221</v>
      </c>
      <c r="AB79">
        <v>44.870493177450399</v>
      </c>
      <c r="AC79">
        <v>24.594089669999999</v>
      </c>
      <c r="AD79">
        <v>25</v>
      </c>
      <c r="AE79">
        <v>25</v>
      </c>
      <c r="AF79">
        <v>25</v>
      </c>
      <c r="AG79">
        <v>24.594089669999999</v>
      </c>
      <c r="AH79">
        <v>24.594089673913</v>
      </c>
      <c r="AI79">
        <v>25</v>
      </c>
      <c r="AJ79">
        <v>3.8972404059999999</v>
      </c>
      <c r="AK79">
        <v>4.4752761899999998</v>
      </c>
      <c r="AL79">
        <v>4.5273142860000002</v>
      </c>
      <c r="AM79">
        <v>4.5273142860000002</v>
      </c>
      <c r="AN79">
        <v>3.8972404059999999</v>
      </c>
      <c r="AO79">
        <v>3.8972404063516</v>
      </c>
      <c r="AP79">
        <v>3.8972404063516</v>
      </c>
      <c r="AQ79">
        <v>8.84</v>
      </c>
      <c r="AR79">
        <v>3.17</v>
      </c>
      <c r="AS79">
        <v>3.1</v>
      </c>
      <c r="AT79">
        <v>82.178673673896</v>
      </c>
      <c r="AU79">
        <v>47.388554099827502</v>
      </c>
      <c r="AV79">
        <v>20.574999999999999</v>
      </c>
      <c r="AW79">
        <v>1.625</v>
      </c>
      <c r="AX79">
        <v>12</v>
      </c>
      <c r="AY79">
        <v>6</v>
      </c>
      <c r="AZ79">
        <v>11.7</v>
      </c>
      <c r="BB79">
        <v>100</v>
      </c>
      <c r="BD79">
        <v>22.6</v>
      </c>
      <c r="BI79">
        <v>2</v>
      </c>
      <c r="BJ79">
        <v>94</v>
      </c>
      <c r="BK79">
        <v>95</v>
      </c>
      <c r="BM79">
        <v>18.2</v>
      </c>
      <c r="BN79">
        <v>18.2</v>
      </c>
      <c r="BO79">
        <v>17.399999999999999</v>
      </c>
      <c r="BP79">
        <v>17.2</v>
      </c>
      <c r="BQ79">
        <v>17.75</v>
      </c>
      <c r="BR79">
        <v>27.857142857142801</v>
      </c>
      <c r="BS79">
        <v>44.9</v>
      </c>
      <c r="BT79">
        <v>53.9</v>
      </c>
      <c r="BW79">
        <v>49.4</v>
      </c>
      <c r="BX79">
        <v>24.333333329999999</v>
      </c>
      <c r="BY79">
        <v>0.16666666666666699</v>
      </c>
      <c r="BZ79">
        <v>2.5</v>
      </c>
      <c r="CA79">
        <v>3.71</v>
      </c>
      <c r="CB79">
        <v>9</v>
      </c>
      <c r="CC79">
        <v>5.54</v>
      </c>
      <c r="CD79">
        <v>8</v>
      </c>
      <c r="CE79">
        <v>6</v>
      </c>
      <c r="CF79">
        <v>3</v>
      </c>
      <c r="CG79" t="s">
        <v>238</v>
      </c>
    </row>
    <row r="80" spans="1:85" x14ac:dyDescent="0.25">
      <c r="A80">
        <v>2</v>
      </c>
      <c r="B80">
        <v>9</v>
      </c>
      <c r="C80">
        <v>1</v>
      </c>
      <c r="D80">
        <v>9</v>
      </c>
      <c r="E80">
        <v>1</v>
      </c>
      <c r="F80">
        <v>3</v>
      </c>
      <c r="G80" t="s">
        <v>204</v>
      </c>
      <c r="H80">
        <v>16</v>
      </c>
      <c r="I80">
        <v>16.190917566179031</v>
      </c>
      <c r="J80">
        <v>16</v>
      </c>
      <c r="K80">
        <v>16</v>
      </c>
      <c r="L80">
        <v>16</v>
      </c>
      <c r="M80">
        <v>16</v>
      </c>
      <c r="N80">
        <v>16.190917566179031</v>
      </c>
      <c r="O80">
        <v>24</v>
      </c>
      <c r="P80">
        <v>24</v>
      </c>
      <c r="Q80">
        <v>24</v>
      </c>
      <c r="R80">
        <v>24</v>
      </c>
      <c r="S80">
        <v>24</v>
      </c>
      <c r="T80">
        <f t="shared" si="2"/>
        <v>24</v>
      </c>
      <c r="U80">
        <v>24.177656164183698</v>
      </c>
      <c r="V80">
        <v>41.992433800000001</v>
      </c>
      <c r="W80">
        <v>41.992433800000001</v>
      </c>
      <c r="X80">
        <v>41.992433800000001</v>
      </c>
      <c r="Y80">
        <v>45.145018919999998</v>
      </c>
      <c r="Z80">
        <v>41.992433795712401</v>
      </c>
      <c r="AA80">
        <f t="shared" si="3"/>
        <v>41.650063053756199</v>
      </c>
      <c r="AB80">
        <v>40.836409944154703</v>
      </c>
      <c r="AC80">
        <v>35</v>
      </c>
      <c r="AD80">
        <v>43</v>
      </c>
      <c r="AE80">
        <v>43</v>
      </c>
      <c r="AF80">
        <v>43</v>
      </c>
      <c r="AG80">
        <v>35</v>
      </c>
      <c r="AH80">
        <v>35</v>
      </c>
      <c r="AI80">
        <v>43</v>
      </c>
      <c r="AJ80">
        <v>4.9420334349999999</v>
      </c>
      <c r="AK80">
        <v>5.1809142860000001</v>
      </c>
      <c r="AL80">
        <v>5.2560000000000002</v>
      </c>
      <c r="AM80">
        <v>5.2560000000000002</v>
      </c>
      <c r="AN80">
        <v>4.9420334349999999</v>
      </c>
      <c r="AO80">
        <v>4.9420334354170299</v>
      </c>
      <c r="AP80">
        <v>4.9420334354170299</v>
      </c>
      <c r="AQ80">
        <v>8.6199999999999992</v>
      </c>
      <c r="AR80">
        <v>6.53</v>
      </c>
      <c r="AS80">
        <v>6.38</v>
      </c>
      <c r="AT80">
        <v>107.12405600188499</v>
      </c>
      <c r="AU80">
        <v>100.178315</v>
      </c>
      <c r="AV80">
        <v>17.833333329999999</v>
      </c>
      <c r="AW80">
        <v>1.6666666670000001</v>
      </c>
      <c r="AX80">
        <v>6</v>
      </c>
      <c r="AY80">
        <v>4</v>
      </c>
      <c r="AZ80">
        <v>12.15</v>
      </c>
      <c r="BB80">
        <v>87.5</v>
      </c>
      <c r="BD80">
        <v>21.85</v>
      </c>
      <c r="BF80">
        <v>12.7</v>
      </c>
      <c r="BG80">
        <v>118</v>
      </c>
      <c r="BH80">
        <v>25.1</v>
      </c>
      <c r="BI80">
        <v>0</v>
      </c>
      <c r="BJ80">
        <v>85</v>
      </c>
      <c r="BM80">
        <v>18.5</v>
      </c>
      <c r="BN80">
        <v>18.399999999999999</v>
      </c>
      <c r="BO80">
        <v>17.600000000000001</v>
      </c>
      <c r="BQ80">
        <v>18.166666670000001</v>
      </c>
      <c r="BR80">
        <v>27.714285714285701</v>
      </c>
      <c r="BS80">
        <v>45.1</v>
      </c>
      <c r="BT80">
        <v>43.7</v>
      </c>
      <c r="BW80">
        <v>44.4</v>
      </c>
      <c r="BX80">
        <v>33.25</v>
      </c>
      <c r="BZ80">
        <v>4.5</v>
      </c>
      <c r="CA80">
        <v>2.12</v>
      </c>
      <c r="CB80">
        <v>3</v>
      </c>
      <c r="CC80">
        <v>7.62</v>
      </c>
      <c r="CD80">
        <v>9</v>
      </c>
      <c r="CE80">
        <v>8</v>
      </c>
      <c r="CF80">
        <v>2.75</v>
      </c>
      <c r="CG80" t="s">
        <v>166</v>
      </c>
    </row>
    <row r="81" spans="1:85" x14ac:dyDescent="0.25">
      <c r="A81" t="s">
        <v>52</v>
      </c>
      <c r="B81">
        <v>8</v>
      </c>
      <c r="C81">
        <v>1</v>
      </c>
      <c r="D81">
        <v>8</v>
      </c>
      <c r="E81">
        <v>1</v>
      </c>
      <c r="F81">
        <v>3</v>
      </c>
      <c r="G81" t="s">
        <v>203</v>
      </c>
      <c r="H81">
        <v>15.824999999999999</v>
      </c>
      <c r="I81">
        <v>15.132268482635556</v>
      </c>
      <c r="J81">
        <v>15.824999999999999</v>
      </c>
      <c r="K81">
        <v>15.824999999999999</v>
      </c>
      <c r="L81">
        <v>15.824999999999999</v>
      </c>
      <c r="M81">
        <v>15.824999999999999</v>
      </c>
      <c r="N81">
        <v>15.132268482635556</v>
      </c>
      <c r="O81">
        <v>25.790775929999999</v>
      </c>
      <c r="P81">
        <v>25.75</v>
      </c>
      <c r="Q81">
        <v>25.75</v>
      </c>
      <c r="R81">
        <v>25.75</v>
      </c>
      <c r="S81">
        <v>25.790775929999999</v>
      </c>
      <c r="T81">
        <f t="shared" si="2"/>
        <v>25.75</v>
      </c>
      <c r="U81">
        <v>25.722594151562401</v>
      </c>
      <c r="V81">
        <v>47.545758599999999</v>
      </c>
      <c r="W81">
        <v>48.51973684</v>
      </c>
      <c r="X81">
        <v>47.545758599999999</v>
      </c>
      <c r="Y81">
        <v>52.631578949999998</v>
      </c>
      <c r="Z81">
        <v>47.545758600411503</v>
      </c>
      <c r="AA81">
        <f t="shared" si="3"/>
        <v>47.85182666983075</v>
      </c>
      <c r="AB81">
        <v>49.344976485336801</v>
      </c>
      <c r="AC81">
        <v>35.415489129999997</v>
      </c>
      <c r="AD81">
        <v>36</v>
      </c>
      <c r="AE81">
        <v>36</v>
      </c>
      <c r="AF81">
        <v>36</v>
      </c>
      <c r="AG81">
        <v>35.415489129999997</v>
      </c>
      <c r="AH81">
        <v>35.4154891304347</v>
      </c>
      <c r="AI81">
        <v>36</v>
      </c>
      <c r="AJ81">
        <v>5.132784665</v>
      </c>
      <c r="AK81">
        <v>4.5432380950000004</v>
      </c>
      <c r="AL81">
        <v>4.5942857139999997</v>
      </c>
      <c r="AM81">
        <v>4.5942857139999997</v>
      </c>
      <c r="AN81">
        <v>5.132784665</v>
      </c>
      <c r="AO81">
        <v>5.13278466508741</v>
      </c>
      <c r="AP81">
        <v>5.13278466508741</v>
      </c>
      <c r="AQ81">
        <v>8.84</v>
      </c>
      <c r="AR81">
        <v>1.91</v>
      </c>
      <c r="AS81">
        <v>0.56999999999999995</v>
      </c>
      <c r="AT81">
        <v>84.604971331411804</v>
      </c>
      <c r="AU81">
        <v>11.8572314805921</v>
      </c>
      <c r="AV81">
        <v>13.33333333</v>
      </c>
      <c r="AW81">
        <v>1.4</v>
      </c>
      <c r="AX81">
        <v>5</v>
      </c>
      <c r="AY81">
        <v>2</v>
      </c>
      <c r="AZ81">
        <v>10.3</v>
      </c>
      <c r="BA81">
        <v>10.5</v>
      </c>
      <c r="BB81">
        <v>45</v>
      </c>
      <c r="BC81">
        <v>49</v>
      </c>
      <c r="BD81">
        <v>25.8</v>
      </c>
      <c r="BE81">
        <v>23.7</v>
      </c>
      <c r="BF81">
        <v>12.3</v>
      </c>
      <c r="BG81">
        <v>52</v>
      </c>
      <c r="BH81">
        <v>25.6</v>
      </c>
      <c r="BI81">
        <v>0</v>
      </c>
      <c r="BJ81">
        <v>90</v>
      </c>
      <c r="BK81">
        <v>97</v>
      </c>
      <c r="BM81">
        <v>17.3</v>
      </c>
      <c r="BN81">
        <v>16.399999999999999</v>
      </c>
      <c r="BO81">
        <v>15.8</v>
      </c>
      <c r="BP81">
        <v>16.5</v>
      </c>
      <c r="BQ81">
        <v>16.5</v>
      </c>
      <c r="BR81">
        <v>27.571428571428498</v>
      </c>
      <c r="BS81">
        <v>49.7</v>
      </c>
      <c r="BT81">
        <v>45.3</v>
      </c>
      <c r="BW81">
        <v>47.5</v>
      </c>
      <c r="BX81">
        <v>41.1</v>
      </c>
      <c r="BY81">
        <v>0.16666666666666699</v>
      </c>
      <c r="BZ81">
        <v>1.5</v>
      </c>
      <c r="CA81">
        <v>5.82</v>
      </c>
      <c r="CB81">
        <v>9</v>
      </c>
      <c r="CD81">
        <v>8.5</v>
      </c>
      <c r="CE81">
        <v>8</v>
      </c>
      <c r="CF81">
        <v>2.5</v>
      </c>
      <c r="CG81" t="s">
        <v>239</v>
      </c>
    </row>
    <row r="82" spans="1:85" x14ac:dyDescent="0.25">
      <c r="A82">
        <v>1</v>
      </c>
      <c r="B82">
        <v>20</v>
      </c>
      <c r="C82">
        <v>2</v>
      </c>
      <c r="D82">
        <v>8</v>
      </c>
      <c r="E82">
        <v>1</v>
      </c>
      <c r="F82">
        <v>3</v>
      </c>
      <c r="G82" t="s">
        <v>204</v>
      </c>
      <c r="H82">
        <v>15.375</v>
      </c>
      <c r="I82">
        <v>15.043613871288166</v>
      </c>
      <c r="J82">
        <v>15.375</v>
      </c>
      <c r="K82">
        <v>15.375</v>
      </c>
      <c r="L82">
        <v>15.375</v>
      </c>
      <c r="M82">
        <v>15.375</v>
      </c>
      <c r="N82">
        <v>15.043613871288166</v>
      </c>
      <c r="O82">
        <v>25</v>
      </c>
      <c r="P82">
        <v>25</v>
      </c>
      <c r="Q82">
        <v>25</v>
      </c>
      <c r="R82">
        <v>25</v>
      </c>
      <c r="S82">
        <v>25</v>
      </c>
      <c r="T82">
        <f t="shared" si="2"/>
        <v>25</v>
      </c>
      <c r="U82">
        <v>24.0569506868239</v>
      </c>
      <c r="V82">
        <v>42.352941180000002</v>
      </c>
      <c r="W82">
        <v>48.823529409999999</v>
      </c>
      <c r="X82">
        <v>42.352941180000002</v>
      </c>
      <c r="Y82">
        <v>53.725490200000003</v>
      </c>
      <c r="Z82">
        <v>42.352941176469997</v>
      </c>
      <c r="AA82">
        <f t="shared" si="3"/>
        <v>45.755882354735</v>
      </c>
      <c r="AB82">
        <v>45.231224216637301</v>
      </c>
      <c r="AC82">
        <v>28</v>
      </c>
      <c r="AD82">
        <v>28</v>
      </c>
      <c r="AE82">
        <v>28</v>
      </c>
      <c r="AF82">
        <v>28</v>
      </c>
      <c r="AG82">
        <v>28</v>
      </c>
      <c r="AH82">
        <v>28</v>
      </c>
      <c r="AI82">
        <v>28</v>
      </c>
      <c r="AJ82">
        <v>4.2010991600000001</v>
      </c>
      <c r="AK82">
        <v>4.4492571429999996</v>
      </c>
      <c r="AL82">
        <v>4.5273142860000002</v>
      </c>
      <c r="AM82">
        <v>4.5273142860000002</v>
      </c>
      <c r="AN82">
        <v>4.2010991600000001</v>
      </c>
      <c r="AO82">
        <v>4.2010991596638299</v>
      </c>
      <c r="AP82">
        <v>4.2010991596638299</v>
      </c>
      <c r="AQ82">
        <v>7.84</v>
      </c>
      <c r="AR82">
        <v>7.16</v>
      </c>
      <c r="AS82">
        <v>5.39</v>
      </c>
      <c r="AT82">
        <v>106.37196312511</v>
      </c>
      <c r="AU82">
        <v>93.195437312823699</v>
      </c>
      <c r="AV82">
        <v>16.06666667</v>
      </c>
      <c r="AW82">
        <v>1.4</v>
      </c>
      <c r="AX82">
        <v>8</v>
      </c>
      <c r="AY82">
        <v>3</v>
      </c>
      <c r="AZ82">
        <v>12.1</v>
      </c>
      <c r="BB82">
        <v>46</v>
      </c>
      <c r="BD82">
        <v>22.7</v>
      </c>
      <c r="BI82">
        <v>1</v>
      </c>
      <c r="BJ82">
        <v>103</v>
      </c>
      <c r="BM82">
        <v>18.5</v>
      </c>
      <c r="BN82">
        <v>18.8</v>
      </c>
      <c r="BO82">
        <v>17.5</v>
      </c>
      <c r="BQ82">
        <v>18.266666669999999</v>
      </c>
      <c r="BR82">
        <v>27.428571428571399</v>
      </c>
      <c r="BS82">
        <v>49.7</v>
      </c>
      <c r="BT82">
        <v>46.6</v>
      </c>
      <c r="BW82">
        <v>48.15</v>
      </c>
      <c r="BX82">
        <v>27.1</v>
      </c>
      <c r="BZ82">
        <v>3.5</v>
      </c>
      <c r="CA82">
        <v>1.06</v>
      </c>
      <c r="CB82">
        <v>3</v>
      </c>
      <c r="CC82">
        <v>6.23</v>
      </c>
      <c r="CD82">
        <v>8</v>
      </c>
      <c r="CE82">
        <v>6.5</v>
      </c>
      <c r="CF82">
        <v>2.5</v>
      </c>
      <c r="CG82" t="s">
        <v>165</v>
      </c>
    </row>
    <row r="83" spans="1:85" x14ac:dyDescent="0.25">
      <c r="A83" t="s">
        <v>53</v>
      </c>
      <c r="B83">
        <v>32</v>
      </c>
      <c r="C83">
        <v>3</v>
      </c>
      <c r="D83">
        <v>8</v>
      </c>
      <c r="E83">
        <v>1</v>
      </c>
      <c r="F83">
        <v>3</v>
      </c>
      <c r="G83" t="s">
        <v>203</v>
      </c>
      <c r="H83">
        <v>16.90625</v>
      </c>
      <c r="I83">
        <v>16.393273050869613</v>
      </c>
      <c r="K83">
        <v>16.90625</v>
      </c>
      <c r="L83">
        <v>16.912500000000001</v>
      </c>
      <c r="N83">
        <v>16.393273050869613</v>
      </c>
      <c r="O83">
        <v>26.68134732</v>
      </c>
      <c r="R83">
        <v>28.574999999999999</v>
      </c>
      <c r="S83">
        <v>26.68134732</v>
      </c>
      <c r="T83">
        <f t="shared" si="2"/>
        <v>28.574999999999999</v>
      </c>
      <c r="U83">
        <v>27.7478061390986</v>
      </c>
      <c r="V83">
        <v>41.996834720000003</v>
      </c>
      <c r="W83">
        <v>42.857142860000003</v>
      </c>
      <c r="X83">
        <v>41.996834720000003</v>
      </c>
      <c r="Y83">
        <v>46.616541349999999</v>
      </c>
      <c r="Z83">
        <v>41.996834715327203</v>
      </c>
      <c r="AA83">
        <f t="shared" si="3"/>
        <v>42.3254850252886</v>
      </c>
      <c r="AB83">
        <v>43.648959858420397</v>
      </c>
      <c r="AC83">
        <v>29.512907609999999</v>
      </c>
      <c r="AD83">
        <v>30</v>
      </c>
      <c r="AE83">
        <v>30</v>
      </c>
      <c r="AF83">
        <v>30</v>
      </c>
      <c r="AG83">
        <v>29.512907609999999</v>
      </c>
      <c r="AH83">
        <v>29.512907608695599</v>
      </c>
      <c r="AI83">
        <v>30</v>
      </c>
      <c r="AJ83">
        <v>4.7828006419999998</v>
      </c>
      <c r="AK83">
        <v>4.8555428569999997</v>
      </c>
      <c r="AL83">
        <v>4.9055999999999997</v>
      </c>
      <c r="AM83">
        <v>4.9055999999999997</v>
      </c>
      <c r="AN83">
        <v>4.7828006419999998</v>
      </c>
      <c r="AO83">
        <v>4.7828006420545597</v>
      </c>
      <c r="AP83">
        <v>4.7828006420545597</v>
      </c>
      <c r="AQ83">
        <v>8.84</v>
      </c>
      <c r="AR83">
        <v>4.8899999999999997</v>
      </c>
      <c r="AS83">
        <v>4.68</v>
      </c>
      <c r="AT83">
        <v>93.187849131195605</v>
      </c>
      <c r="AU83">
        <v>47.189904773880102</v>
      </c>
      <c r="AV83">
        <v>17.533333330000001</v>
      </c>
      <c r="AW83">
        <v>1.4666666669999999</v>
      </c>
      <c r="AX83">
        <v>8</v>
      </c>
      <c r="AY83">
        <v>2.5</v>
      </c>
      <c r="AZ83">
        <v>13.4</v>
      </c>
      <c r="BB83">
        <v>74</v>
      </c>
      <c r="BD83">
        <v>22.4</v>
      </c>
      <c r="BI83">
        <v>2</v>
      </c>
      <c r="BJ83">
        <v>100</v>
      </c>
      <c r="BK83">
        <v>90</v>
      </c>
      <c r="BM83">
        <v>16.5</v>
      </c>
      <c r="BN83">
        <v>17.8</v>
      </c>
      <c r="BO83">
        <v>16.7</v>
      </c>
      <c r="BP83">
        <v>15.8</v>
      </c>
      <c r="BQ83">
        <v>16.7</v>
      </c>
      <c r="BR83">
        <v>27.285714285714199</v>
      </c>
      <c r="BS83">
        <v>51.8</v>
      </c>
      <c r="BT83">
        <v>51.7</v>
      </c>
      <c r="BW83">
        <v>51.75</v>
      </c>
      <c r="BX83">
        <v>37.200000000000003</v>
      </c>
      <c r="BY83">
        <v>0.16666666666666699</v>
      </c>
      <c r="BZ83">
        <v>2</v>
      </c>
      <c r="CA83">
        <v>3.18</v>
      </c>
      <c r="CB83">
        <v>8</v>
      </c>
      <c r="CC83">
        <v>6.23</v>
      </c>
      <c r="CD83">
        <v>9</v>
      </c>
      <c r="CE83">
        <v>7.5</v>
      </c>
      <c r="CF83">
        <v>3.5</v>
      </c>
      <c r="CG83" t="s">
        <v>240</v>
      </c>
    </row>
    <row r="84" spans="1:85" x14ac:dyDescent="0.25">
      <c r="A84">
        <v>3</v>
      </c>
      <c r="B84">
        <v>44</v>
      </c>
      <c r="C84">
        <v>4</v>
      </c>
      <c r="D84">
        <v>8</v>
      </c>
      <c r="E84">
        <v>1</v>
      </c>
      <c r="F84">
        <v>3</v>
      </c>
      <c r="G84" t="s">
        <v>204</v>
      </c>
      <c r="H84">
        <v>16.324999999999999</v>
      </c>
      <c r="I84">
        <v>16.794996826732184</v>
      </c>
      <c r="J84">
        <v>16.324999999999999</v>
      </c>
      <c r="K84">
        <v>16.324999999999999</v>
      </c>
      <c r="L84">
        <v>16.324999999999999</v>
      </c>
      <c r="M84">
        <v>16.324999999999999</v>
      </c>
      <c r="N84">
        <v>16.794996826732184</v>
      </c>
      <c r="O84">
        <v>24.25</v>
      </c>
      <c r="P84">
        <v>27.25</v>
      </c>
      <c r="Q84">
        <v>27.25</v>
      </c>
      <c r="R84">
        <v>27.25</v>
      </c>
      <c r="S84">
        <v>24.25</v>
      </c>
      <c r="T84">
        <f t="shared" si="2"/>
        <v>27.25</v>
      </c>
      <c r="U84">
        <v>28.075217215064999</v>
      </c>
      <c r="V84">
        <v>43.290598289999998</v>
      </c>
      <c r="W84">
        <v>45.982905979999998</v>
      </c>
      <c r="X84">
        <v>43.290598289999998</v>
      </c>
      <c r="Y84">
        <v>50.256410260000003</v>
      </c>
      <c r="Z84">
        <v>43.290598290589998</v>
      </c>
      <c r="AA84">
        <f t="shared" si="3"/>
        <v>44.637606839245002</v>
      </c>
      <c r="AB84">
        <v>44.8417685988111</v>
      </c>
      <c r="AC84">
        <v>29</v>
      </c>
      <c r="AD84">
        <v>29</v>
      </c>
      <c r="AE84">
        <v>29</v>
      </c>
      <c r="AF84">
        <v>29</v>
      </c>
      <c r="AG84">
        <v>29</v>
      </c>
      <c r="AH84">
        <v>29</v>
      </c>
      <c r="AI84">
        <v>29</v>
      </c>
      <c r="AJ84">
        <v>3.9742932639999999</v>
      </c>
      <c r="AK84">
        <v>3.8893714290000001</v>
      </c>
      <c r="AL84">
        <v>3.9704000000000002</v>
      </c>
      <c r="AM84">
        <v>3.9704000000000002</v>
      </c>
      <c r="AN84">
        <v>3.9742932639999999</v>
      </c>
      <c r="AO84">
        <v>3.9742932641428701</v>
      </c>
      <c r="AP84">
        <v>3.9742932641428701</v>
      </c>
      <c r="AQ84">
        <v>7.79</v>
      </c>
      <c r="AR84">
        <v>7.25</v>
      </c>
      <c r="AS84">
        <v>4.38</v>
      </c>
      <c r="AT84">
        <v>103.880681083468</v>
      </c>
      <c r="AU84">
        <v>72.558619265369401</v>
      </c>
      <c r="AV84">
        <v>27.333333329999999</v>
      </c>
      <c r="AW84">
        <v>1.8666666670000001</v>
      </c>
      <c r="AX84">
        <v>6</v>
      </c>
      <c r="AY84">
        <v>4</v>
      </c>
      <c r="AZ84">
        <v>10.3</v>
      </c>
      <c r="BB84">
        <v>58</v>
      </c>
      <c r="BD84">
        <v>22.4</v>
      </c>
      <c r="BI84">
        <v>0</v>
      </c>
      <c r="BJ84">
        <v>100</v>
      </c>
      <c r="BM84">
        <v>18.3</v>
      </c>
      <c r="BN84">
        <v>16.600000000000001</v>
      </c>
      <c r="BO84">
        <v>15.6</v>
      </c>
      <c r="BQ84">
        <v>16.833333329999999</v>
      </c>
      <c r="BR84">
        <v>27.1428571428571</v>
      </c>
      <c r="BS84">
        <v>46.5</v>
      </c>
      <c r="BT84">
        <v>42.2</v>
      </c>
      <c r="BW84">
        <v>44.35</v>
      </c>
      <c r="BX84">
        <v>38.4</v>
      </c>
      <c r="BZ84">
        <v>2</v>
      </c>
      <c r="CA84">
        <v>1.59</v>
      </c>
      <c r="CB84">
        <v>2</v>
      </c>
      <c r="CC84">
        <v>4.8499999999999996</v>
      </c>
      <c r="CD84">
        <v>7</v>
      </c>
      <c r="CE84">
        <v>7</v>
      </c>
      <c r="CF84">
        <v>2.5</v>
      </c>
      <c r="CG84" t="s">
        <v>167</v>
      </c>
    </row>
    <row r="85" spans="1:85" x14ac:dyDescent="0.25">
      <c r="A85">
        <v>2</v>
      </c>
      <c r="B85">
        <v>56</v>
      </c>
      <c r="C85">
        <v>5</v>
      </c>
      <c r="D85">
        <v>8</v>
      </c>
      <c r="E85">
        <v>2</v>
      </c>
      <c r="F85">
        <v>3</v>
      </c>
      <c r="G85" t="s">
        <v>204</v>
      </c>
      <c r="H85">
        <v>14.7</v>
      </c>
      <c r="I85">
        <v>13.395183630808404</v>
      </c>
      <c r="J85">
        <v>14.7</v>
      </c>
      <c r="K85">
        <v>14.7</v>
      </c>
      <c r="L85">
        <v>14.7</v>
      </c>
      <c r="M85">
        <v>14.7</v>
      </c>
      <c r="N85">
        <v>13.395183630808404</v>
      </c>
      <c r="O85">
        <v>26.25</v>
      </c>
      <c r="P85">
        <v>24.25</v>
      </c>
      <c r="Q85">
        <v>24.25</v>
      </c>
      <c r="R85">
        <v>24.25</v>
      </c>
      <c r="S85">
        <v>26.25</v>
      </c>
      <c r="T85">
        <f t="shared" si="2"/>
        <v>24.25</v>
      </c>
      <c r="U85">
        <v>23.979554395824099</v>
      </c>
      <c r="V85">
        <v>38.239538240000002</v>
      </c>
      <c r="W85">
        <v>39.538239539999999</v>
      </c>
      <c r="X85">
        <v>38.239538240000002</v>
      </c>
      <c r="Y85">
        <v>43.145743150000001</v>
      </c>
      <c r="Z85">
        <v>38.2395382395</v>
      </c>
      <c r="AA85">
        <f t="shared" si="3"/>
        <v>38.858946610875002</v>
      </c>
      <c r="AB85">
        <v>43.822984485319402</v>
      </c>
      <c r="AC85">
        <v>30</v>
      </c>
      <c r="AD85">
        <v>30</v>
      </c>
      <c r="AE85">
        <v>30</v>
      </c>
      <c r="AF85">
        <v>30</v>
      </c>
      <c r="AG85">
        <v>30</v>
      </c>
      <c r="AH85">
        <v>30</v>
      </c>
      <c r="AI85">
        <v>30</v>
      </c>
      <c r="AJ85">
        <v>4.4663757579999999</v>
      </c>
      <c r="AK85">
        <v>4.9176000000000002</v>
      </c>
      <c r="AL85">
        <v>4.9956571429999999</v>
      </c>
      <c r="AM85">
        <v>4.9956571429999999</v>
      </c>
      <c r="AN85">
        <v>4.4663757579999999</v>
      </c>
      <c r="AO85">
        <v>4.4663757575737497</v>
      </c>
      <c r="AP85">
        <v>4.4663757575737497</v>
      </c>
      <c r="AQ85">
        <v>7.27</v>
      </c>
      <c r="AR85">
        <v>5.81</v>
      </c>
      <c r="AS85">
        <v>2.42</v>
      </c>
      <c r="AT85">
        <v>96.853681162041397</v>
      </c>
      <c r="AU85">
        <v>63.519643634715202</v>
      </c>
      <c r="AV85">
        <v>27</v>
      </c>
      <c r="AW85">
        <v>1.6</v>
      </c>
      <c r="AX85">
        <v>6</v>
      </c>
      <c r="AY85">
        <v>5</v>
      </c>
      <c r="AZ85">
        <v>13.9</v>
      </c>
      <c r="BB85">
        <v>51</v>
      </c>
      <c r="BD85">
        <v>23</v>
      </c>
      <c r="BI85">
        <v>0</v>
      </c>
      <c r="BJ85">
        <v>90</v>
      </c>
      <c r="BM85">
        <v>16.8</v>
      </c>
      <c r="BN85">
        <v>16.7</v>
      </c>
      <c r="BO85">
        <v>16.8</v>
      </c>
      <c r="BQ85">
        <v>16.766666669999999</v>
      </c>
      <c r="BR85">
        <v>27</v>
      </c>
      <c r="BS85">
        <v>41.2</v>
      </c>
      <c r="BT85">
        <v>33.200000000000003</v>
      </c>
      <c r="BW85">
        <v>37.200000000000003</v>
      </c>
      <c r="BX85">
        <v>29.55</v>
      </c>
      <c r="BZ85">
        <v>4</v>
      </c>
      <c r="CA85">
        <v>2.65</v>
      </c>
      <c r="CB85">
        <v>4</v>
      </c>
      <c r="CC85">
        <v>3.46</v>
      </c>
      <c r="CD85">
        <v>8</v>
      </c>
      <c r="CE85">
        <v>5.5</v>
      </c>
      <c r="CF85">
        <v>3.5</v>
      </c>
      <c r="CG85" t="s">
        <v>166</v>
      </c>
    </row>
    <row r="86" spans="1:85" x14ac:dyDescent="0.25">
      <c r="A86">
        <v>4</v>
      </c>
      <c r="B86">
        <v>68</v>
      </c>
      <c r="C86">
        <v>6</v>
      </c>
      <c r="D86">
        <v>8</v>
      </c>
      <c r="E86">
        <v>2</v>
      </c>
      <c r="F86">
        <v>3</v>
      </c>
      <c r="G86" t="s">
        <v>204</v>
      </c>
      <c r="H86">
        <v>16.524999999999999</v>
      </c>
      <c r="I86">
        <v>18.384108518189379</v>
      </c>
      <c r="J86">
        <v>16.524999999999999</v>
      </c>
      <c r="K86">
        <v>16.524999999999999</v>
      </c>
      <c r="L86">
        <v>16.524999999999999</v>
      </c>
      <c r="M86">
        <v>16.524999999999999</v>
      </c>
      <c r="N86">
        <v>18.384108518189379</v>
      </c>
      <c r="O86">
        <v>26</v>
      </c>
      <c r="P86">
        <v>26</v>
      </c>
      <c r="Q86">
        <v>26</v>
      </c>
      <c r="R86">
        <v>26</v>
      </c>
      <c r="S86">
        <v>26</v>
      </c>
      <c r="T86">
        <f t="shared" si="2"/>
        <v>26</v>
      </c>
      <c r="U86">
        <v>26.4870210590583</v>
      </c>
      <c r="V86">
        <v>35.435000000000002</v>
      </c>
      <c r="X86">
        <v>35.435000000000002</v>
      </c>
      <c r="Y86">
        <v>44.309613640000002</v>
      </c>
      <c r="Z86">
        <v>35.435000000000002</v>
      </c>
      <c r="AA86">
        <f t="shared" si="3"/>
        <v>37.989148240300004</v>
      </c>
      <c r="AB86">
        <v>33.794728026611402</v>
      </c>
      <c r="AC86">
        <v>30</v>
      </c>
      <c r="AD86">
        <v>29</v>
      </c>
      <c r="AE86">
        <v>29</v>
      </c>
      <c r="AF86">
        <v>29</v>
      </c>
      <c r="AG86">
        <v>30</v>
      </c>
      <c r="AH86">
        <v>30</v>
      </c>
      <c r="AI86">
        <v>29</v>
      </c>
      <c r="AJ86">
        <v>4.3900485710000003</v>
      </c>
      <c r="AK86">
        <v>4.6094857139999998</v>
      </c>
      <c r="AL86">
        <v>4.6964571429999999</v>
      </c>
      <c r="AM86">
        <v>4.6964571429999999</v>
      </c>
      <c r="AN86">
        <v>4.3900485710000003</v>
      </c>
      <c r="AO86">
        <v>4.39004857142855</v>
      </c>
      <c r="AP86">
        <v>4.39004857142855</v>
      </c>
      <c r="AQ86">
        <v>8.14</v>
      </c>
      <c r="AR86">
        <v>7.56</v>
      </c>
      <c r="AS86">
        <v>5.83</v>
      </c>
      <c r="AT86">
        <v>114.049145381927</v>
      </c>
      <c r="AU86">
        <v>97.717236203677999</v>
      </c>
      <c r="AV86">
        <v>22.425000000000001</v>
      </c>
      <c r="AW86">
        <v>2</v>
      </c>
      <c r="AX86">
        <v>11</v>
      </c>
      <c r="AY86">
        <v>5.5</v>
      </c>
      <c r="AZ86">
        <v>11.5</v>
      </c>
      <c r="BB86">
        <v>51</v>
      </c>
      <c r="BD86">
        <v>22.8</v>
      </c>
      <c r="BI86">
        <v>1</v>
      </c>
      <c r="BJ86">
        <v>104</v>
      </c>
      <c r="BM86">
        <v>18</v>
      </c>
      <c r="BN86">
        <v>18.100000000000001</v>
      </c>
      <c r="BO86">
        <v>17</v>
      </c>
      <c r="BQ86">
        <v>17.7</v>
      </c>
      <c r="BR86">
        <v>26.8</v>
      </c>
      <c r="BS86">
        <v>37</v>
      </c>
      <c r="BT86">
        <v>48</v>
      </c>
      <c r="BW86">
        <v>42.5</v>
      </c>
      <c r="BX86">
        <v>27.55</v>
      </c>
      <c r="BZ86">
        <v>1.5</v>
      </c>
      <c r="CA86">
        <v>1.06</v>
      </c>
      <c r="CB86">
        <v>2</v>
      </c>
      <c r="CC86">
        <v>6.23</v>
      </c>
      <c r="CD86">
        <v>5</v>
      </c>
      <c r="CE86">
        <v>7</v>
      </c>
      <c r="CF86">
        <v>2</v>
      </c>
      <c r="CG86" t="s">
        <v>168</v>
      </c>
    </row>
    <row r="87" spans="1:85" x14ac:dyDescent="0.25">
      <c r="A87" t="s">
        <v>54</v>
      </c>
      <c r="B87">
        <v>80</v>
      </c>
      <c r="C87">
        <v>7</v>
      </c>
      <c r="D87">
        <v>8</v>
      </c>
      <c r="E87">
        <v>2</v>
      </c>
      <c r="F87">
        <v>3</v>
      </c>
      <c r="G87" t="s">
        <v>203</v>
      </c>
      <c r="P87">
        <v>21.75</v>
      </c>
      <c r="Q87">
        <v>21.75</v>
      </c>
      <c r="T87" t="str">
        <f t="shared" si="2"/>
        <v/>
      </c>
      <c r="AA87" t="str">
        <f t="shared" si="3"/>
        <v/>
      </c>
      <c r="AD87">
        <v>32</v>
      </c>
      <c r="AE87">
        <v>32</v>
      </c>
      <c r="AH87">
        <v>31.480434782608601</v>
      </c>
      <c r="AI87">
        <v>32</v>
      </c>
      <c r="AQ87">
        <v>8.67</v>
      </c>
      <c r="AR87">
        <v>2.3199999999999998</v>
      </c>
      <c r="AS87">
        <v>2.1800000000000002</v>
      </c>
      <c r="AT87">
        <v>80.405700825006505</v>
      </c>
      <c r="AU87">
        <v>13.882136527893101</v>
      </c>
      <c r="AV87">
        <v>18.625</v>
      </c>
      <c r="AW87">
        <v>1.625</v>
      </c>
      <c r="AX87">
        <v>12</v>
      </c>
      <c r="AY87">
        <v>5</v>
      </c>
      <c r="AZ87">
        <v>11.9</v>
      </c>
      <c r="BB87">
        <v>60</v>
      </c>
      <c r="BD87">
        <v>22.6</v>
      </c>
      <c r="BI87">
        <v>3</v>
      </c>
      <c r="BJ87">
        <v>100</v>
      </c>
      <c r="BK87">
        <v>95</v>
      </c>
      <c r="BM87">
        <v>18.3</v>
      </c>
      <c r="BN87">
        <v>18.100000000000001</v>
      </c>
      <c r="BO87">
        <v>17.7</v>
      </c>
      <c r="BP87">
        <v>17.8</v>
      </c>
      <c r="BQ87">
        <v>17.975000000000001</v>
      </c>
      <c r="BR87">
        <v>26.6</v>
      </c>
      <c r="BS87">
        <v>37.6</v>
      </c>
      <c r="BT87">
        <v>47</v>
      </c>
      <c r="BW87">
        <v>42.3</v>
      </c>
      <c r="BX87">
        <v>36.9</v>
      </c>
      <c r="BY87">
        <v>0.33333333333333298</v>
      </c>
      <c r="BZ87">
        <v>2.5</v>
      </c>
      <c r="CA87">
        <v>8.4700000000000006</v>
      </c>
      <c r="CB87">
        <v>9</v>
      </c>
      <c r="CC87">
        <v>5.54</v>
      </c>
      <c r="CD87">
        <v>8</v>
      </c>
      <c r="CE87">
        <v>6</v>
      </c>
      <c r="CF87">
        <v>3</v>
      </c>
      <c r="CG87" t="s">
        <v>241</v>
      </c>
    </row>
    <row r="88" spans="1:85" x14ac:dyDescent="0.25">
      <c r="A88" t="s">
        <v>55</v>
      </c>
      <c r="B88">
        <v>92</v>
      </c>
      <c r="C88">
        <v>8</v>
      </c>
      <c r="D88">
        <v>8</v>
      </c>
      <c r="E88">
        <v>2</v>
      </c>
      <c r="F88">
        <v>3</v>
      </c>
      <c r="G88" t="s">
        <v>203</v>
      </c>
      <c r="H88">
        <v>15.65</v>
      </c>
      <c r="I88">
        <v>15.485715391976539</v>
      </c>
      <c r="J88">
        <v>15.65</v>
      </c>
      <c r="K88">
        <v>15.65</v>
      </c>
      <c r="L88">
        <v>15.65</v>
      </c>
      <c r="M88">
        <v>15.65</v>
      </c>
      <c r="N88">
        <v>15.485715391976539</v>
      </c>
      <c r="O88">
        <v>24.288400630000002</v>
      </c>
      <c r="P88">
        <v>24.25</v>
      </c>
      <c r="Q88">
        <v>24.25</v>
      </c>
      <c r="R88">
        <v>24.25</v>
      </c>
      <c r="S88">
        <v>24.288400630000002</v>
      </c>
      <c r="T88">
        <f t="shared" si="2"/>
        <v>24.25</v>
      </c>
      <c r="U88">
        <v>22.656764041544101</v>
      </c>
      <c r="V88">
        <v>36.684414599999997</v>
      </c>
      <c r="W88">
        <v>37.435897439999998</v>
      </c>
      <c r="X88">
        <v>36.684414599999997</v>
      </c>
      <c r="Y88">
        <v>41.709401710000002</v>
      </c>
      <c r="Z88">
        <v>36.6844145974909</v>
      </c>
      <c r="AA88">
        <f t="shared" si="3"/>
        <v>37.424258581070447</v>
      </c>
      <c r="AB88">
        <v>37.084419324971002</v>
      </c>
      <c r="AC88">
        <v>17.707744569999999</v>
      </c>
      <c r="AD88">
        <v>18</v>
      </c>
      <c r="AE88">
        <v>18</v>
      </c>
      <c r="AF88">
        <v>18</v>
      </c>
      <c r="AG88">
        <v>17.707744569999999</v>
      </c>
      <c r="AH88">
        <v>17.7077445652173</v>
      </c>
      <c r="AI88">
        <v>18</v>
      </c>
      <c r="AJ88">
        <v>3.3841084979999998</v>
      </c>
      <c r="AK88">
        <v>3.4571179490000001</v>
      </c>
      <c r="AL88">
        <v>3.6074959710000001</v>
      </c>
      <c r="AM88">
        <v>3.6074959710000001</v>
      </c>
      <c r="AN88">
        <v>3.3841084979999998</v>
      </c>
      <c r="AO88">
        <v>3.3841084983763898</v>
      </c>
      <c r="AP88">
        <v>3.3841084983763898</v>
      </c>
      <c r="AQ88">
        <v>8.67</v>
      </c>
      <c r="AR88">
        <v>4.26</v>
      </c>
      <c r="AS88">
        <v>4.1399999999999997</v>
      </c>
      <c r="AT88">
        <v>86.201137419361203</v>
      </c>
      <c r="AU88">
        <v>53.827704695492798</v>
      </c>
      <c r="AV88">
        <v>22.166666670000001</v>
      </c>
      <c r="AW88">
        <v>1.5333333330000001</v>
      </c>
      <c r="AX88">
        <v>9</v>
      </c>
      <c r="AY88">
        <v>6</v>
      </c>
      <c r="AZ88">
        <v>14.1</v>
      </c>
      <c r="BB88">
        <v>52</v>
      </c>
      <c r="BD88">
        <v>22.1</v>
      </c>
      <c r="BI88">
        <v>1</v>
      </c>
      <c r="BJ88">
        <v>90</v>
      </c>
      <c r="BK88">
        <v>96</v>
      </c>
      <c r="BM88">
        <v>17.7</v>
      </c>
      <c r="BN88">
        <v>18.399999999999999</v>
      </c>
      <c r="BO88">
        <v>17.2</v>
      </c>
      <c r="BP88">
        <v>16.8</v>
      </c>
      <c r="BQ88">
        <v>17.524999999999999</v>
      </c>
      <c r="BR88">
        <v>26.4</v>
      </c>
      <c r="BS88">
        <v>57.6</v>
      </c>
      <c r="BT88">
        <v>46.3</v>
      </c>
      <c r="BW88">
        <v>51.95</v>
      </c>
      <c r="BX88">
        <v>29</v>
      </c>
      <c r="BY88">
        <v>0.33333333333333298</v>
      </c>
      <c r="BZ88">
        <v>2</v>
      </c>
      <c r="CA88">
        <v>4.24</v>
      </c>
      <c r="CB88">
        <v>8</v>
      </c>
      <c r="CC88">
        <v>7.62</v>
      </c>
      <c r="CD88">
        <v>8</v>
      </c>
      <c r="CE88">
        <v>7</v>
      </c>
      <c r="CF88">
        <v>3.5</v>
      </c>
      <c r="CG88" t="s">
        <v>242</v>
      </c>
    </row>
    <row r="89" spans="1:85" x14ac:dyDescent="0.25">
      <c r="A89" t="s">
        <v>56</v>
      </c>
      <c r="B89">
        <v>104</v>
      </c>
      <c r="C89">
        <v>9</v>
      </c>
      <c r="D89">
        <v>8</v>
      </c>
      <c r="E89">
        <v>3</v>
      </c>
      <c r="F89">
        <v>3</v>
      </c>
      <c r="G89" t="s">
        <v>203</v>
      </c>
      <c r="H89">
        <v>15.7</v>
      </c>
      <c r="I89">
        <v>14.599413553800108</v>
      </c>
      <c r="J89">
        <v>15.7</v>
      </c>
      <c r="K89">
        <v>15.7</v>
      </c>
      <c r="L89">
        <v>15.7</v>
      </c>
      <c r="M89">
        <v>15.7</v>
      </c>
      <c r="N89">
        <v>14.599413553800108</v>
      </c>
      <c r="O89">
        <v>27.793942990000001</v>
      </c>
      <c r="P89">
        <v>27.75</v>
      </c>
      <c r="Q89">
        <v>27.75</v>
      </c>
      <c r="R89">
        <v>27.75</v>
      </c>
      <c r="S89">
        <v>27.793942990000001</v>
      </c>
      <c r="T89">
        <f t="shared" si="2"/>
        <v>27.75</v>
      </c>
      <c r="U89">
        <v>27.4786899139296</v>
      </c>
      <c r="V89">
        <v>46.546491809999999</v>
      </c>
      <c r="W89">
        <v>47.5</v>
      </c>
      <c r="X89">
        <v>46.546491809999999</v>
      </c>
      <c r="Y89">
        <v>52.30769231</v>
      </c>
      <c r="Z89">
        <v>46.546491809487698</v>
      </c>
      <c r="AA89">
        <f t="shared" si="3"/>
        <v>47.204015136568849</v>
      </c>
      <c r="AB89">
        <v>44.881202321557303</v>
      </c>
      <c r="AC89">
        <v>38.366779889999997</v>
      </c>
      <c r="AD89">
        <v>39</v>
      </c>
      <c r="AE89">
        <v>39</v>
      </c>
      <c r="AF89">
        <v>39</v>
      </c>
      <c r="AG89">
        <v>38.366779889999997</v>
      </c>
      <c r="AH89">
        <v>38.366779891304297</v>
      </c>
      <c r="AI89">
        <v>39</v>
      </c>
      <c r="AJ89">
        <v>6.6126177840000002</v>
      </c>
      <c r="AK89">
        <v>6.7076571429999996</v>
      </c>
      <c r="AL89">
        <v>6.7577142859999997</v>
      </c>
      <c r="AM89">
        <v>6.7577142859999997</v>
      </c>
      <c r="AN89">
        <v>6.6126177840000002</v>
      </c>
      <c r="AO89">
        <v>6.6126177837221798</v>
      </c>
      <c r="AP89">
        <v>6.2926099999999998</v>
      </c>
      <c r="AQ89">
        <v>8.5</v>
      </c>
      <c r="AR89">
        <v>6.78</v>
      </c>
      <c r="AS89">
        <v>4.95</v>
      </c>
      <c r="AT89">
        <v>118.595500312021</v>
      </c>
      <c r="AU89">
        <v>95.127940584410297</v>
      </c>
      <c r="AV89">
        <v>26.166666670000001</v>
      </c>
      <c r="AW89">
        <v>1.5333333330000001</v>
      </c>
      <c r="AX89">
        <v>18</v>
      </c>
      <c r="AY89">
        <v>5</v>
      </c>
      <c r="AZ89">
        <v>8.5</v>
      </c>
      <c r="BA89">
        <v>11.4</v>
      </c>
      <c r="BC89">
        <v>98</v>
      </c>
      <c r="BD89">
        <v>22.1</v>
      </c>
      <c r="BE89">
        <v>22.2</v>
      </c>
      <c r="BI89">
        <v>1</v>
      </c>
      <c r="BJ89">
        <v>103</v>
      </c>
      <c r="BK89">
        <v>100</v>
      </c>
      <c r="BM89">
        <v>14.3</v>
      </c>
      <c r="BN89">
        <v>13.7</v>
      </c>
      <c r="BO89">
        <v>12</v>
      </c>
      <c r="BP89">
        <v>13.4</v>
      </c>
      <c r="BQ89">
        <v>13.35</v>
      </c>
      <c r="BR89">
        <v>25.066666666666599</v>
      </c>
      <c r="BS89">
        <v>47.6</v>
      </c>
      <c r="BT89">
        <v>48.3</v>
      </c>
      <c r="BU89">
        <v>48.5</v>
      </c>
      <c r="BV89">
        <v>43.9</v>
      </c>
      <c r="BW89">
        <v>47.075000000000003</v>
      </c>
      <c r="BX89">
        <v>38.766666669999999</v>
      </c>
      <c r="BY89">
        <v>0.5</v>
      </c>
      <c r="BZ89">
        <v>1.5</v>
      </c>
      <c r="CA89">
        <v>1.06</v>
      </c>
      <c r="CB89">
        <v>3</v>
      </c>
      <c r="CC89">
        <v>6.23</v>
      </c>
      <c r="CD89">
        <v>9</v>
      </c>
      <c r="CE89">
        <v>7</v>
      </c>
      <c r="CF89">
        <v>3</v>
      </c>
      <c r="CG89" t="s">
        <v>243</v>
      </c>
    </row>
    <row r="90" spans="1:85" x14ac:dyDescent="0.25">
      <c r="A90" t="s">
        <v>57</v>
      </c>
      <c r="B90">
        <v>116</v>
      </c>
      <c r="C90">
        <v>10</v>
      </c>
      <c r="D90">
        <v>8</v>
      </c>
      <c r="E90">
        <v>3</v>
      </c>
      <c r="F90">
        <v>3</v>
      </c>
      <c r="G90" t="s">
        <v>203</v>
      </c>
      <c r="H90">
        <v>17.7</v>
      </c>
      <c r="I90">
        <v>17.593911297999714</v>
      </c>
      <c r="J90">
        <v>17.7</v>
      </c>
      <c r="K90">
        <v>17.7</v>
      </c>
      <c r="L90">
        <v>17.7</v>
      </c>
      <c r="M90">
        <v>17.7</v>
      </c>
      <c r="N90">
        <v>17.593911297999714</v>
      </c>
      <c r="O90">
        <v>25.790775929999999</v>
      </c>
      <c r="P90">
        <v>25.75</v>
      </c>
      <c r="Q90">
        <v>25.75</v>
      </c>
      <c r="R90">
        <v>25.75</v>
      </c>
      <c r="S90">
        <v>25.790775929999999</v>
      </c>
      <c r="T90">
        <f t="shared" si="2"/>
        <v>25.75</v>
      </c>
      <c r="U90">
        <v>26.344827873404501</v>
      </c>
      <c r="V90">
        <v>44.236665899999998</v>
      </c>
      <c r="W90">
        <v>45.142857139999997</v>
      </c>
      <c r="X90">
        <v>44.236665899999998</v>
      </c>
      <c r="Y90">
        <v>49.904761899999997</v>
      </c>
      <c r="Z90">
        <v>44.2366659001447</v>
      </c>
      <c r="AA90">
        <f t="shared" si="3"/>
        <v>44.949761519322351</v>
      </c>
      <c r="AB90">
        <v>45.1281406362396</v>
      </c>
      <c r="AC90">
        <v>35.415489129999997</v>
      </c>
      <c r="AD90">
        <v>36</v>
      </c>
      <c r="AE90">
        <v>36</v>
      </c>
      <c r="AF90">
        <v>36</v>
      </c>
      <c r="AG90">
        <v>35.415489129999997</v>
      </c>
      <c r="AH90">
        <v>35.4154891304347</v>
      </c>
      <c r="AI90">
        <v>36</v>
      </c>
      <c r="AJ90">
        <v>5.3069800599999999</v>
      </c>
      <c r="AK90">
        <v>5.3060571430000003</v>
      </c>
      <c r="AL90">
        <v>5.3561142860000004</v>
      </c>
      <c r="AM90">
        <v>5.3561142860000004</v>
      </c>
      <c r="AN90">
        <v>5.3069800599999999</v>
      </c>
      <c r="AO90">
        <v>5.3069800601711101</v>
      </c>
      <c r="AP90">
        <v>5.3069800601711101</v>
      </c>
      <c r="AQ90">
        <v>7.73</v>
      </c>
      <c r="AR90">
        <v>5.26</v>
      </c>
      <c r="AS90">
        <v>2.84</v>
      </c>
      <c r="AT90">
        <v>100.70518758999999</v>
      </c>
      <c r="AU90">
        <v>60.673696140769302</v>
      </c>
      <c r="AV90">
        <v>31.666666670000001</v>
      </c>
      <c r="AW90">
        <v>1.766666667</v>
      </c>
      <c r="AX90">
        <v>3</v>
      </c>
      <c r="AY90">
        <v>6</v>
      </c>
      <c r="AZ90">
        <v>15</v>
      </c>
      <c r="BB90">
        <v>52</v>
      </c>
      <c r="BD90">
        <v>21.5</v>
      </c>
      <c r="BI90">
        <v>1</v>
      </c>
      <c r="BJ90">
        <v>101</v>
      </c>
      <c r="BK90">
        <v>109</v>
      </c>
      <c r="BM90">
        <v>12.6</v>
      </c>
      <c r="BN90">
        <v>13.6</v>
      </c>
      <c r="BO90">
        <v>14.2</v>
      </c>
      <c r="BP90">
        <v>13.8</v>
      </c>
      <c r="BQ90">
        <v>13.55</v>
      </c>
      <c r="BR90">
        <v>25.0833333333333</v>
      </c>
      <c r="BS90">
        <v>47.8</v>
      </c>
      <c r="BT90">
        <v>49.2</v>
      </c>
      <c r="BU90">
        <v>45.7</v>
      </c>
      <c r="BW90">
        <v>47.566666669999996</v>
      </c>
      <c r="BX90">
        <v>47.233333330000001</v>
      </c>
      <c r="BY90">
        <v>0</v>
      </c>
      <c r="BZ90">
        <v>1</v>
      </c>
      <c r="CA90">
        <v>4.24</v>
      </c>
      <c r="CB90">
        <v>3</v>
      </c>
      <c r="CC90">
        <v>3.46</v>
      </c>
      <c r="CD90">
        <v>9</v>
      </c>
      <c r="CE90">
        <v>9</v>
      </c>
      <c r="CF90">
        <v>3</v>
      </c>
      <c r="CG90" t="s">
        <v>244</v>
      </c>
    </row>
    <row r="91" spans="1:85" x14ac:dyDescent="0.25">
      <c r="A91">
        <v>3</v>
      </c>
      <c r="B91">
        <v>128</v>
      </c>
      <c r="C91">
        <v>11</v>
      </c>
      <c r="D91">
        <v>8</v>
      </c>
      <c r="E91">
        <v>3</v>
      </c>
      <c r="F91">
        <v>3</v>
      </c>
      <c r="G91" t="s">
        <v>204</v>
      </c>
      <c r="H91">
        <v>17.600000000000001</v>
      </c>
      <c r="I91">
        <v>17.812099052107179</v>
      </c>
      <c r="J91">
        <v>17.600000000000001</v>
      </c>
      <c r="K91">
        <v>17.600000000000001</v>
      </c>
      <c r="L91">
        <v>17.600000000000001</v>
      </c>
      <c r="M91">
        <v>17.600000000000001</v>
      </c>
      <c r="N91">
        <v>17.812099052107179</v>
      </c>
      <c r="O91">
        <v>27.5</v>
      </c>
      <c r="P91">
        <v>29.25</v>
      </c>
      <c r="Q91">
        <v>29.25</v>
      </c>
      <c r="R91">
        <v>29.25</v>
      </c>
      <c r="S91">
        <v>27.5</v>
      </c>
      <c r="T91">
        <f t="shared" si="2"/>
        <v>29.25</v>
      </c>
      <c r="U91">
        <v>29.184633735591401</v>
      </c>
      <c r="V91">
        <v>39.090909089999997</v>
      </c>
      <c r="W91">
        <v>39.090909089999997</v>
      </c>
      <c r="X91">
        <v>39.090909089999997</v>
      </c>
      <c r="Y91">
        <v>44.772727269999997</v>
      </c>
      <c r="Z91">
        <v>39.090909090909001</v>
      </c>
      <c r="AA91">
        <f t="shared" si="3"/>
        <v>40.028977271479505</v>
      </c>
      <c r="AB91">
        <v>43.168007072761696</v>
      </c>
      <c r="AC91">
        <v>26</v>
      </c>
      <c r="AD91">
        <v>26</v>
      </c>
      <c r="AE91">
        <v>26</v>
      </c>
      <c r="AF91">
        <v>26</v>
      </c>
      <c r="AG91">
        <v>26</v>
      </c>
      <c r="AH91">
        <v>26</v>
      </c>
      <c r="AI91">
        <v>26</v>
      </c>
      <c r="AJ91">
        <v>3.9213333330000002</v>
      </c>
      <c r="AK91">
        <v>4.1159999999999997</v>
      </c>
      <c r="AL91">
        <v>4.2</v>
      </c>
      <c r="AM91">
        <v>4.2</v>
      </c>
      <c r="AN91">
        <v>3.9213333330000002</v>
      </c>
      <c r="AO91">
        <v>3.9213333333333198</v>
      </c>
      <c r="AP91">
        <v>3.9213333333333198</v>
      </c>
      <c r="AQ91">
        <v>7.64</v>
      </c>
      <c r="AR91">
        <v>6.85</v>
      </c>
      <c r="AS91">
        <v>4.3</v>
      </c>
      <c r="AT91">
        <v>91.218148627625993</v>
      </c>
      <c r="AU91">
        <v>68.570362196999596</v>
      </c>
      <c r="AV91">
        <v>25.725000000000001</v>
      </c>
      <c r="AW91">
        <v>1.925</v>
      </c>
      <c r="AX91">
        <v>11</v>
      </c>
      <c r="AY91">
        <v>7</v>
      </c>
      <c r="AZ91">
        <v>12.6</v>
      </c>
      <c r="BB91">
        <v>52</v>
      </c>
      <c r="BD91">
        <v>21.3</v>
      </c>
      <c r="BF91">
        <v>14.5</v>
      </c>
      <c r="BG91">
        <v>107</v>
      </c>
      <c r="BH91">
        <v>26.4</v>
      </c>
      <c r="BI91">
        <v>1</v>
      </c>
      <c r="BJ91">
        <v>102</v>
      </c>
      <c r="BM91">
        <v>14.2</v>
      </c>
      <c r="BN91">
        <v>12.2</v>
      </c>
      <c r="BO91">
        <v>13.4</v>
      </c>
      <c r="BQ91">
        <v>13.266666669999999</v>
      </c>
      <c r="BR91">
        <v>25.1</v>
      </c>
      <c r="BS91">
        <v>44.6</v>
      </c>
      <c r="BT91">
        <v>45.8</v>
      </c>
      <c r="BU91">
        <v>50.7</v>
      </c>
      <c r="BV91">
        <v>52.4</v>
      </c>
      <c r="BW91">
        <v>48.375</v>
      </c>
      <c r="BX91">
        <v>40.950000000000003</v>
      </c>
      <c r="BZ91">
        <v>2</v>
      </c>
      <c r="CA91">
        <v>1.59</v>
      </c>
      <c r="CB91">
        <v>3</v>
      </c>
      <c r="CC91">
        <v>4.8499999999999996</v>
      </c>
      <c r="CD91">
        <v>6</v>
      </c>
      <c r="CE91">
        <v>6.5</v>
      </c>
      <c r="CF91">
        <v>2.5</v>
      </c>
      <c r="CG91" t="s">
        <v>167</v>
      </c>
    </row>
    <row r="92" spans="1:85" x14ac:dyDescent="0.25">
      <c r="A92">
        <v>4</v>
      </c>
      <c r="B92">
        <v>140</v>
      </c>
      <c r="C92">
        <v>12</v>
      </c>
      <c r="D92">
        <v>8</v>
      </c>
      <c r="E92">
        <v>3</v>
      </c>
      <c r="F92">
        <v>3</v>
      </c>
      <c r="G92" t="s">
        <v>204</v>
      </c>
      <c r="H92">
        <v>16.324999999999999</v>
      </c>
      <c r="I92">
        <v>17.209358201962637</v>
      </c>
      <c r="J92">
        <v>16.324999999999999</v>
      </c>
      <c r="K92">
        <v>16.324999999999999</v>
      </c>
      <c r="L92">
        <v>16.324999999999999</v>
      </c>
      <c r="M92">
        <v>16.324999999999999</v>
      </c>
      <c r="N92">
        <v>17.209358201962637</v>
      </c>
      <c r="O92">
        <v>25.5</v>
      </c>
      <c r="P92">
        <v>25.5</v>
      </c>
      <c r="Q92">
        <v>25.5</v>
      </c>
      <c r="R92">
        <v>25.5</v>
      </c>
      <c r="S92">
        <v>25.5</v>
      </c>
      <c r="T92">
        <f t="shared" si="2"/>
        <v>25.5</v>
      </c>
      <c r="U92">
        <v>24.539916284107498</v>
      </c>
      <c r="V92">
        <v>42.600276630000003</v>
      </c>
      <c r="W92">
        <v>42.600276630000003</v>
      </c>
      <c r="X92">
        <v>42.600276630000003</v>
      </c>
      <c r="Y92">
        <v>46.05809129</v>
      </c>
      <c r="Z92">
        <v>42.600276625172803</v>
      </c>
      <c r="AA92">
        <f t="shared" si="3"/>
        <v>42.371715077761401</v>
      </c>
      <c r="AB92">
        <v>38.737549824916101</v>
      </c>
      <c r="AC92">
        <v>38</v>
      </c>
      <c r="AD92">
        <v>39</v>
      </c>
      <c r="AE92">
        <v>39</v>
      </c>
      <c r="AF92">
        <v>39</v>
      </c>
      <c r="AG92">
        <v>38</v>
      </c>
      <c r="AH92">
        <v>38</v>
      </c>
      <c r="AI92">
        <v>39</v>
      </c>
      <c r="AJ92">
        <v>5.4550635840000004</v>
      </c>
      <c r="AK92">
        <v>5.4061714289999996</v>
      </c>
      <c r="AL92">
        <v>5.4812571429999997</v>
      </c>
      <c r="AM92">
        <v>5.4812571429999997</v>
      </c>
      <c r="AN92">
        <v>5.4550635840000004</v>
      </c>
      <c r="AO92">
        <v>5.45506358427187</v>
      </c>
      <c r="AP92">
        <v>5.45506358427187</v>
      </c>
      <c r="AQ92">
        <v>7.64</v>
      </c>
      <c r="AR92">
        <v>6.61</v>
      </c>
      <c r="AS92">
        <v>5.37</v>
      </c>
      <c r="AT92">
        <v>106.332470382911</v>
      </c>
      <c r="AU92">
        <v>82.228107998039306</v>
      </c>
      <c r="AV92">
        <v>25.824999999999999</v>
      </c>
      <c r="AW92">
        <v>1.625</v>
      </c>
      <c r="AX92">
        <v>10</v>
      </c>
      <c r="AY92">
        <v>5.5</v>
      </c>
      <c r="AZ92">
        <v>11.6</v>
      </c>
      <c r="BB92">
        <v>60</v>
      </c>
      <c r="BD92">
        <v>21.4</v>
      </c>
      <c r="BF92">
        <v>9.6</v>
      </c>
      <c r="BG92">
        <v>71</v>
      </c>
      <c r="BH92">
        <v>25.9</v>
      </c>
      <c r="BI92">
        <v>1</v>
      </c>
      <c r="BJ92">
        <v>99</v>
      </c>
      <c r="BM92">
        <v>14.5</v>
      </c>
      <c r="BN92">
        <v>14.4</v>
      </c>
      <c r="BO92">
        <v>13.1</v>
      </c>
      <c r="BQ92">
        <v>14</v>
      </c>
      <c r="BR92">
        <v>25.1166666666666</v>
      </c>
      <c r="BS92">
        <v>44.9</v>
      </c>
      <c r="BT92">
        <v>43.8</v>
      </c>
      <c r="BU92">
        <v>45.3</v>
      </c>
      <c r="BW92">
        <v>44.666666669999998</v>
      </c>
      <c r="BX92">
        <v>37.75</v>
      </c>
      <c r="BZ92">
        <v>3</v>
      </c>
      <c r="CA92">
        <v>2.65</v>
      </c>
      <c r="CB92">
        <v>2</v>
      </c>
      <c r="CC92">
        <v>6.23</v>
      </c>
      <c r="CD92">
        <v>9</v>
      </c>
      <c r="CE92">
        <v>8</v>
      </c>
      <c r="CF92">
        <v>3</v>
      </c>
      <c r="CG92" t="s">
        <v>168</v>
      </c>
    </row>
    <row r="93" spans="1:85" x14ac:dyDescent="0.25">
      <c r="A93">
        <v>2</v>
      </c>
      <c r="B93">
        <v>152</v>
      </c>
      <c r="C93">
        <v>13</v>
      </c>
      <c r="D93">
        <v>8</v>
      </c>
      <c r="E93">
        <v>4</v>
      </c>
      <c r="F93">
        <v>3</v>
      </c>
      <c r="G93" t="s">
        <v>204</v>
      </c>
      <c r="H93">
        <v>16.100000000000001</v>
      </c>
      <c r="I93">
        <v>15.035389030901353</v>
      </c>
      <c r="J93">
        <v>16.100000000000001</v>
      </c>
      <c r="K93">
        <v>16.100000000000001</v>
      </c>
      <c r="L93">
        <v>16.100000000000001</v>
      </c>
      <c r="M93">
        <v>16.100000000000001</v>
      </c>
      <c r="N93">
        <v>15.035389030901353</v>
      </c>
      <c r="O93">
        <v>26</v>
      </c>
      <c r="P93">
        <v>26</v>
      </c>
      <c r="Q93">
        <v>26</v>
      </c>
      <c r="R93">
        <v>26</v>
      </c>
      <c r="S93">
        <v>26</v>
      </c>
      <c r="T93">
        <f t="shared" si="2"/>
        <v>26</v>
      </c>
      <c r="U93">
        <v>25.521023523986599</v>
      </c>
      <c r="V93">
        <v>40.8766131</v>
      </c>
      <c r="X93">
        <v>40.8766131</v>
      </c>
      <c r="Y93">
        <v>44.012072240000002</v>
      </c>
      <c r="AA93">
        <f t="shared" si="3"/>
        <v>40.271046099600007</v>
      </c>
      <c r="AB93">
        <v>39.442383878823598</v>
      </c>
      <c r="AC93">
        <v>40</v>
      </c>
      <c r="AD93">
        <v>40</v>
      </c>
      <c r="AE93">
        <v>40</v>
      </c>
      <c r="AF93">
        <v>40</v>
      </c>
      <c r="AG93">
        <v>40</v>
      </c>
      <c r="AH93">
        <v>40</v>
      </c>
      <c r="AI93">
        <v>40</v>
      </c>
      <c r="AJ93">
        <v>6.0697775189999996</v>
      </c>
      <c r="AM93">
        <v>5.1751753130000004</v>
      </c>
      <c r="AN93">
        <v>6.0697775189999996</v>
      </c>
      <c r="AP93">
        <v>6.0697775189237797</v>
      </c>
      <c r="AQ93">
        <v>7.83</v>
      </c>
      <c r="AR93">
        <v>6.29</v>
      </c>
      <c r="AS93">
        <v>2.79</v>
      </c>
      <c r="AT93">
        <v>110.00054285</v>
      </c>
      <c r="AU93">
        <v>70.9708741253867</v>
      </c>
      <c r="AV93">
        <v>20.375</v>
      </c>
      <c r="AW93">
        <v>1.675</v>
      </c>
      <c r="AX93">
        <v>6</v>
      </c>
      <c r="AY93">
        <v>7</v>
      </c>
      <c r="AZ93">
        <v>15.3</v>
      </c>
      <c r="BB93">
        <v>50</v>
      </c>
      <c r="BD93">
        <v>22.9</v>
      </c>
      <c r="BI93">
        <v>2</v>
      </c>
      <c r="BJ93">
        <v>86</v>
      </c>
      <c r="BM93">
        <v>14.4</v>
      </c>
      <c r="BN93">
        <v>13.8</v>
      </c>
      <c r="BO93">
        <v>13.7</v>
      </c>
      <c r="BQ93">
        <v>13.96666667</v>
      </c>
      <c r="BR93">
        <v>25.133333333333301</v>
      </c>
      <c r="BS93">
        <v>43</v>
      </c>
      <c r="BT93">
        <v>46.4</v>
      </c>
      <c r="BU93">
        <v>49.2</v>
      </c>
      <c r="BW93">
        <v>46.2</v>
      </c>
      <c r="BX93">
        <v>34.700000000000003</v>
      </c>
      <c r="BZ93">
        <v>2.5</v>
      </c>
      <c r="CA93">
        <v>3.18</v>
      </c>
      <c r="CB93">
        <v>2</v>
      </c>
      <c r="CC93">
        <v>3.46</v>
      </c>
      <c r="CD93">
        <v>7</v>
      </c>
      <c r="CE93">
        <v>7</v>
      </c>
      <c r="CF93">
        <v>2</v>
      </c>
      <c r="CG93" t="s">
        <v>166</v>
      </c>
    </row>
    <row r="94" spans="1:85" x14ac:dyDescent="0.25">
      <c r="A94" t="s">
        <v>58</v>
      </c>
      <c r="B94">
        <v>164</v>
      </c>
      <c r="C94">
        <v>14</v>
      </c>
      <c r="D94">
        <v>8</v>
      </c>
      <c r="E94">
        <v>4</v>
      </c>
      <c r="F94">
        <v>3</v>
      </c>
      <c r="G94" t="s">
        <v>203</v>
      </c>
      <c r="H94">
        <v>17.25</v>
      </c>
      <c r="I94">
        <v>16.334383902488661</v>
      </c>
      <c r="J94">
        <v>17.25</v>
      </c>
      <c r="K94">
        <v>17.25</v>
      </c>
      <c r="L94">
        <v>17.25</v>
      </c>
      <c r="M94">
        <v>17.25</v>
      </c>
      <c r="N94">
        <v>16.334383902488661</v>
      </c>
      <c r="O94">
        <v>30.047505940000001</v>
      </c>
      <c r="P94">
        <v>30</v>
      </c>
      <c r="Q94">
        <v>30</v>
      </c>
      <c r="R94">
        <v>30</v>
      </c>
      <c r="S94">
        <v>30.047505940000001</v>
      </c>
      <c r="T94">
        <f t="shared" si="2"/>
        <v>30</v>
      </c>
      <c r="U94">
        <v>28.919519831852</v>
      </c>
      <c r="V94">
        <v>34.550945849999998</v>
      </c>
      <c r="W94">
        <v>35.258724430000001</v>
      </c>
      <c r="X94">
        <v>34.550945849999998</v>
      </c>
      <c r="Y94">
        <v>38.26714801</v>
      </c>
      <c r="Z94">
        <v>34.550945848831198</v>
      </c>
      <c r="AA94">
        <f t="shared" si="3"/>
        <v>34.782693138990595</v>
      </c>
      <c r="AB94">
        <v>34.884489696513803</v>
      </c>
      <c r="AC94">
        <v>35.415489129999997</v>
      </c>
      <c r="AD94">
        <v>36</v>
      </c>
      <c r="AE94">
        <v>36</v>
      </c>
      <c r="AF94">
        <v>36</v>
      </c>
      <c r="AG94">
        <v>35.415489129999997</v>
      </c>
      <c r="AH94">
        <v>35.4154891304347</v>
      </c>
      <c r="AI94">
        <v>36</v>
      </c>
      <c r="AJ94">
        <v>4.6453240630000003</v>
      </c>
      <c r="AK94">
        <v>4.455085714</v>
      </c>
      <c r="AL94">
        <v>4.5051428570000001</v>
      </c>
      <c r="AM94">
        <v>4.5051428570000001</v>
      </c>
      <c r="AN94">
        <v>4.6453240630000003</v>
      </c>
      <c r="AO94">
        <v>4.6453240630159804</v>
      </c>
      <c r="AP94">
        <v>4.6453240630159804</v>
      </c>
      <c r="AQ94">
        <v>8.5</v>
      </c>
      <c r="AR94">
        <v>4.46</v>
      </c>
      <c r="AS94">
        <v>4.01</v>
      </c>
      <c r="AT94">
        <v>104.39703785707199</v>
      </c>
      <c r="AU94">
        <v>56.7958451636717</v>
      </c>
      <c r="AV94">
        <v>20.75</v>
      </c>
      <c r="AW94">
        <v>1.5249999999999999</v>
      </c>
      <c r="AX94">
        <v>6</v>
      </c>
      <c r="AY94">
        <v>4</v>
      </c>
      <c r="AZ94">
        <v>15.9</v>
      </c>
      <c r="BB94">
        <v>46</v>
      </c>
      <c r="BD94">
        <v>22.4</v>
      </c>
      <c r="BI94">
        <v>6</v>
      </c>
      <c r="BJ94">
        <v>100</v>
      </c>
      <c r="BK94">
        <v>99</v>
      </c>
      <c r="BM94">
        <v>14.4</v>
      </c>
      <c r="BN94">
        <v>14.1</v>
      </c>
      <c r="BO94">
        <v>15.4</v>
      </c>
      <c r="BP94">
        <v>14.5</v>
      </c>
      <c r="BQ94">
        <v>14.6</v>
      </c>
      <c r="BR94">
        <v>25.15</v>
      </c>
      <c r="BS94">
        <v>42.3</v>
      </c>
      <c r="BT94">
        <v>41.7</v>
      </c>
      <c r="BU94">
        <v>41.4</v>
      </c>
      <c r="BV94">
        <v>43.6</v>
      </c>
      <c r="BW94">
        <v>42.25</v>
      </c>
      <c r="BX94">
        <v>25.766666669999999</v>
      </c>
      <c r="BY94">
        <v>0.5</v>
      </c>
      <c r="BZ94">
        <v>4.5</v>
      </c>
      <c r="CA94">
        <v>4.24</v>
      </c>
      <c r="CB94">
        <v>5</v>
      </c>
      <c r="CC94">
        <v>5.54</v>
      </c>
      <c r="CD94">
        <v>9</v>
      </c>
      <c r="CE94">
        <v>7</v>
      </c>
      <c r="CF94">
        <v>3</v>
      </c>
      <c r="CG94" t="s">
        <v>245</v>
      </c>
    </row>
    <row r="95" spans="1:85" x14ac:dyDescent="0.25">
      <c r="A95" t="s">
        <v>59</v>
      </c>
      <c r="B95">
        <v>176</v>
      </c>
      <c r="C95">
        <v>15</v>
      </c>
      <c r="D95">
        <v>8</v>
      </c>
      <c r="E95">
        <v>4</v>
      </c>
      <c r="F95">
        <v>3</v>
      </c>
      <c r="G95" t="s">
        <v>203</v>
      </c>
      <c r="I95">
        <v>16.783671769583794</v>
      </c>
      <c r="J95">
        <v>16.125</v>
      </c>
      <c r="M95">
        <v>16.125</v>
      </c>
      <c r="N95">
        <v>16.783671769583794</v>
      </c>
      <c r="P95">
        <v>27</v>
      </c>
      <c r="Q95">
        <v>27</v>
      </c>
      <c r="T95" t="str">
        <f t="shared" si="2"/>
        <v/>
      </c>
      <c r="AA95" t="str">
        <f t="shared" si="3"/>
        <v/>
      </c>
      <c r="AD95">
        <v>32</v>
      </c>
      <c r="AE95">
        <v>32</v>
      </c>
      <c r="AH95">
        <v>31.480434782608601</v>
      </c>
      <c r="AI95">
        <v>32</v>
      </c>
      <c r="AQ95">
        <v>8.69</v>
      </c>
      <c r="AR95">
        <v>5.61</v>
      </c>
      <c r="AS95">
        <v>5.55</v>
      </c>
      <c r="AT95">
        <v>108.60023012856</v>
      </c>
      <c r="AU95">
        <v>61.296221378711003</v>
      </c>
      <c r="AV95">
        <v>29.166666670000001</v>
      </c>
      <c r="AW95">
        <v>1.766666667</v>
      </c>
      <c r="AX95">
        <v>4</v>
      </c>
      <c r="AY95">
        <v>3</v>
      </c>
      <c r="AZ95">
        <v>11.9</v>
      </c>
      <c r="BB95">
        <v>50</v>
      </c>
      <c r="BD95">
        <v>21.9</v>
      </c>
      <c r="BI95">
        <v>4</v>
      </c>
      <c r="BJ95">
        <v>99</v>
      </c>
      <c r="BK95">
        <v>107</v>
      </c>
      <c r="BM95">
        <v>14.2</v>
      </c>
      <c r="BN95">
        <v>11.7</v>
      </c>
      <c r="BO95">
        <v>11.9</v>
      </c>
      <c r="BP95">
        <v>14.9</v>
      </c>
      <c r="BQ95">
        <v>13.175000000000001</v>
      </c>
      <c r="BR95">
        <v>25.1666666666666</v>
      </c>
      <c r="BS95">
        <v>50.7</v>
      </c>
      <c r="BT95">
        <v>45.8</v>
      </c>
      <c r="BU95">
        <v>45.3</v>
      </c>
      <c r="BV95">
        <v>57.3</v>
      </c>
      <c r="BW95">
        <v>49.774999999999999</v>
      </c>
      <c r="BX95">
        <v>39.166666669999998</v>
      </c>
      <c r="BY95">
        <v>0</v>
      </c>
      <c r="BZ95">
        <v>1.5</v>
      </c>
      <c r="CA95">
        <v>2.65</v>
      </c>
      <c r="CB95">
        <v>6</v>
      </c>
      <c r="CC95">
        <v>7.62</v>
      </c>
      <c r="CD95">
        <v>9</v>
      </c>
      <c r="CE95">
        <v>6.5</v>
      </c>
      <c r="CF95">
        <v>3</v>
      </c>
      <c r="CG95" t="s">
        <v>246</v>
      </c>
    </row>
    <row r="96" spans="1:85" x14ac:dyDescent="0.25">
      <c r="A96">
        <v>3</v>
      </c>
      <c r="B96">
        <v>188</v>
      </c>
      <c r="C96">
        <v>16</v>
      </c>
      <c r="D96">
        <v>8</v>
      </c>
      <c r="E96">
        <v>4</v>
      </c>
      <c r="F96">
        <v>3</v>
      </c>
      <c r="G96" t="s">
        <v>204</v>
      </c>
      <c r="H96">
        <v>15.925000000000001</v>
      </c>
      <c r="I96">
        <v>14.847802703293787</v>
      </c>
      <c r="J96">
        <v>15.925000000000001</v>
      </c>
      <c r="K96">
        <v>15.925000000000001</v>
      </c>
      <c r="L96">
        <v>15.925000000000001</v>
      </c>
      <c r="M96">
        <v>15.925000000000001</v>
      </c>
      <c r="N96">
        <v>14.847802703293787</v>
      </c>
      <c r="O96">
        <v>27.5</v>
      </c>
      <c r="P96">
        <v>27.5</v>
      </c>
      <c r="Q96">
        <v>27.5</v>
      </c>
      <c r="R96">
        <v>27.5</v>
      </c>
      <c r="S96">
        <v>27.5</v>
      </c>
      <c r="T96">
        <f t="shared" si="2"/>
        <v>27.5</v>
      </c>
      <c r="U96">
        <v>28.069063969829799</v>
      </c>
      <c r="V96">
        <v>42.173112340000003</v>
      </c>
      <c r="W96">
        <v>42.173112340000003</v>
      </c>
      <c r="X96">
        <v>42.173112340000003</v>
      </c>
      <c r="Y96">
        <v>46.777163899999998</v>
      </c>
      <c r="Z96">
        <v>42.173112338858097</v>
      </c>
      <c r="AA96">
        <f t="shared" si="3"/>
        <v>42.487108653679044</v>
      </c>
      <c r="AB96">
        <v>40.8807496628961</v>
      </c>
      <c r="AC96">
        <v>30</v>
      </c>
      <c r="AD96">
        <v>31</v>
      </c>
      <c r="AE96">
        <v>31</v>
      </c>
      <c r="AF96">
        <v>31</v>
      </c>
      <c r="AG96">
        <v>30</v>
      </c>
      <c r="AH96">
        <v>30</v>
      </c>
      <c r="AI96">
        <v>31</v>
      </c>
      <c r="AJ96">
        <v>5.0616926070000003</v>
      </c>
      <c r="AK96">
        <v>5.4843428569999997</v>
      </c>
      <c r="AL96">
        <v>5.5728</v>
      </c>
      <c r="AM96">
        <v>5.5728</v>
      </c>
      <c r="AN96">
        <v>5.0616926070000003</v>
      </c>
      <c r="AO96">
        <v>5.0616926072086201</v>
      </c>
      <c r="AP96">
        <v>5.0616926072086201</v>
      </c>
      <c r="AQ96">
        <v>8.56</v>
      </c>
      <c r="AR96">
        <v>6.93</v>
      </c>
      <c r="AS96">
        <v>5.99</v>
      </c>
      <c r="AT96">
        <v>112.3144343</v>
      </c>
      <c r="AU96">
        <v>80.512182033331797</v>
      </c>
      <c r="AV96">
        <v>26.833333329999999</v>
      </c>
      <c r="AW96">
        <v>1.6333333329999999</v>
      </c>
      <c r="AX96">
        <v>2</v>
      </c>
      <c r="AY96">
        <v>7</v>
      </c>
      <c r="AZ96">
        <v>12.8</v>
      </c>
      <c r="BB96">
        <v>52</v>
      </c>
      <c r="BD96">
        <v>21.9</v>
      </c>
      <c r="BI96">
        <v>0</v>
      </c>
      <c r="BJ96">
        <v>108</v>
      </c>
      <c r="BM96">
        <v>13.8</v>
      </c>
      <c r="BN96">
        <v>12.3</v>
      </c>
      <c r="BO96">
        <v>12.3</v>
      </c>
      <c r="BQ96">
        <v>12.8</v>
      </c>
      <c r="BR96">
        <v>25.183333333333302</v>
      </c>
      <c r="BS96">
        <v>38.299999999999997</v>
      </c>
      <c r="BT96">
        <v>45.1</v>
      </c>
      <c r="BU96">
        <v>50</v>
      </c>
      <c r="BW96">
        <v>44.466666670000002</v>
      </c>
      <c r="BX96">
        <v>43.95</v>
      </c>
      <c r="BZ96">
        <v>1.5</v>
      </c>
      <c r="CA96">
        <v>2.12</v>
      </c>
      <c r="CB96">
        <v>2</v>
      </c>
      <c r="CC96">
        <v>9</v>
      </c>
      <c r="CD96">
        <v>4.5</v>
      </c>
      <c r="CE96">
        <v>6</v>
      </c>
      <c r="CF96">
        <v>3</v>
      </c>
      <c r="CG96" t="s">
        <v>167</v>
      </c>
    </row>
    <row r="97" spans="1:85" x14ac:dyDescent="0.25">
      <c r="A97">
        <v>1</v>
      </c>
      <c r="B97">
        <v>200</v>
      </c>
      <c r="C97">
        <v>17</v>
      </c>
      <c r="D97">
        <v>8</v>
      </c>
      <c r="E97">
        <v>5</v>
      </c>
      <c r="F97">
        <v>3</v>
      </c>
      <c r="G97" t="s">
        <v>204</v>
      </c>
      <c r="H97">
        <v>14.225</v>
      </c>
      <c r="I97">
        <v>13.047621766246479</v>
      </c>
      <c r="J97">
        <v>14.225</v>
      </c>
      <c r="K97">
        <v>14.225</v>
      </c>
      <c r="L97">
        <v>14.225</v>
      </c>
      <c r="M97">
        <v>14.225</v>
      </c>
      <c r="N97">
        <v>13.047621766246479</v>
      </c>
      <c r="O97">
        <v>32.5</v>
      </c>
      <c r="P97">
        <v>27.75</v>
      </c>
      <c r="Q97">
        <v>27.75</v>
      </c>
      <c r="R97">
        <v>27.75</v>
      </c>
      <c r="S97">
        <v>32.5</v>
      </c>
      <c r="T97">
        <f t="shared" si="2"/>
        <v>27.75</v>
      </c>
      <c r="U97">
        <v>28.1961986690239</v>
      </c>
      <c r="V97">
        <v>45.751633990000002</v>
      </c>
      <c r="W97">
        <v>45.751633990000002</v>
      </c>
      <c r="X97">
        <v>45.751633990000002</v>
      </c>
      <c r="Y97">
        <v>49.019607839999999</v>
      </c>
      <c r="Z97">
        <v>45.751633986928098</v>
      </c>
      <c r="AA97">
        <f t="shared" si="3"/>
        <v>45.30228758026405</v>
      </c>
      <c r="AB97">
        <v>43.500766203782902</v>
      </c>
      <c r="AC97">
        <v>23</v>
      </c>
      <c r="AD97">
        <v>23</v>
      </c>
      <c r="AE97">
        <v>23</v>
      </c>
      <c r="AF97">
        <v>23</v>
      </c>
      <c r="AG97">
        <v>23</v>
      </c>
      <c r="AH97">
        <v>23</v>
      </c>
      <c r="AI97">
        <v>23</v>
      </c>
      <c r="AJ97">
        <v>5.058242141</v>
      </c>
      <c r="AK97">
        <v>5.5565714289999999</v>
      </c>
      <c r="AL97">
        <v>5.6420571429999997</v>
      </c>
      <c r="AM97">
        <v>5.6420571429999997</v>
      </c>
      <c r="AN97">
        <v>5.058242141</v>
      </c>
      <c r="AO97">
        <v>5.0582421413009602</v>
      </c>
      <c r="AP97">
        <v>5.0582421413009602</v>
      </c>
      <c r="AQ97">
        <v>7.97</v>
      </c>
      <c r="AR97">
        <v>6.93</v>
      </c>
      <c r="AS97">
        <v>5.7</v>
      </c>
      <c r="AT97">
        <v>109.61362115</v>
      </c>
      <c r="AU97">
        <v>92.296581668000002</v>
      </c>
      <c r="AV97">
        <v>22</v>
      </c>
      <c r="AW97">
        <v>1.6</v>
      </c>
      <c r="AX97">
        <v>5</v>
      </c>
      <c r="AY97">
        <v>6.5</v>
      </c>
      <c r="AZ97">
        <v>10.7</v>
      </c>
      <c r="BB97">
        <v>54</v>
      </c>
      <c r="BD97">
        <v>23.2</v>
      </c>
      <c r="BF97">
        <v>9.6999999999999993</v>
      </c>
      <c r="BG97">
        <v>90</v>
      </c>
      <c r="BH97">
        <v>26.5</v>
      </c>
      <c r="BI97">
        <v>1</v>
      </c>
      <c r="BJ97">
        <v>112</v>
      </c>
      <c r="BM97">
        <v>15.1</v>
      </c>
      <c r="BN97">
        <v>15.2</v>
      </c>
      <c r="BO97">
        <v>14.2</v>
      </c>
      <c r="BQ97">
        <v>14.83333333</v>
      </c>
      <c r="BR97">
        <v>25.2</v>
      </c>
      <c r="BS97">
        <v>41.7</v>
      </c>
      <c r="BT97">
        <v>41.4</v>
      </c>
      <c r="BU97">
        <v>46.5</v>
      </c>
      <c r="BW97">
        <v>43.2</v>
      </c>
      <c r="BX97">
        <v>40.35</v>
      </c>
      <c r="BZ97">
        <v>1.5</v>
      </c>
      <c r="CA97">
        <v>2.12</v>
      </c>
      <c r="CB97">
        <v>2</v>
      </c>
      <c r="CC97">
        <v>6.23</v>
      </c>
      <c r="CD97">
        <v>5.5</v>
      </c>
      <c r="CE97">
        <v>7</v>
      </c>
      <c r="CF97">
        <v>2</v>
      </c>
      <c r="CG97" t="s">
        <v>165</v>
      </c>
    </row>
    <row r="98" spans="1:85" x14ac:dyDescent="0.25">
      <c r="A98">
        <v>1</v>
      </c>
      <c r="B98">
        <v>212</v>
      </c>
      <c r="C98">
        <v>18</v>
      </c>
      <c r="D98">
        <v>8</v>
      </c>
      <c r="E98">
        <v>5</v>
      </c>
      <c r="F98">
        <v>3</v>
      </c>
      <c r="G98" t="s">
        <v>204</v>
      </c>
      <c r="H98">
        <v>16.324999999999999</v>
      </c>
      <c r="I98">
        <v>18.924685011007313</v>
      </c>
      <c r="J98">
        <v>16.324999999999999</v>
      </c>
      <c r="K98">
        <v>16.324999999999999</v>
      </c>
      <c r="L98">
        <v>16.324999999999999</v>
      </c>
      <c r="M98">
        <v>16.324999999999999</v>
      </c>
      <c r="N98">
        <v>18.924685011007313</v>
      </c>
      <c r="O98">
        <v>29.75</v>
      </c>
      <c r="P98">
        <v>26</v>
      </c>
      <c r="Q98">
        <v>26</v>
      </c>
      <c r="R98">
        <v>26</v>
      </c>
      <c r="S98">
        <v>29.75</v>
      </c>
      <c r="T98">
        <f t="shared" si="2"/>
        <v>26</v>
      </c>
      <c r="U98">
        <v>26.0699998436471</v>
      </c>
      <c r="V98">
        <v>47.218045109999998</v>
      </c>
      <c r="W98">
        <v>47.218045109999998</v>
      </c>
      <c r="X98">
        <v>47.218045109999998</v>
      </c>
      <c r="Y98">
        <v>50.977443610000002</v>
      </c>
      <c r="Z98">
        <v>47.218045112781901</v>
      </c>
      <c r="AA98">
        <f t="shared" si="3"/>
        <v>46.931203007965948</v>
      </c>
      <c r="AB98">
        <v>52.926024327406502</v>
      </c>
      <c r="AC98">
        <v>31</v>
      </c>
      <c r="AD98">
        <v>29</v>
      </c>
      <c r="AE98">
        <v>29</v>
      </c>
      <c r="AF98">
        <v>29</v>
      </c>
      <c r="AG98">
        <v>31</v>
      </c>
      <c r="AH98">
        <v>31</v>
      </c>
      <c r="AI98">
        <v>29</v>
      </c>
      <c r="AJ98">
        <v>6.0111228069999996</v>
      </c>
      <c r="AK98">
        <v>6.2160000000000002</v>
      </c>
      <c r="AL98">
        <v>6.3</v>
      </c>
      <c r="AM98">
        <v>6.3</v>
      </c>
      <c r="AN98">
        <v>6.0111228069999996</v>
      </c>
      <c r="AO98">
        <v>6.0111228070175402</v>
      </c>
      <c r="AP98">
        <v>6.0111228070175402</v>
      </c>
      <c r="AQ98">
        <v>8.11</v>
      </c>
      <c r="AR98">
        <v>7.48</v>
      </c>
      <c r="AS98">
        <v>5.82</v>
      </c>
      <c r="AT98">
        <v>122.49752376489</v>
      </c>
      <c r="AU98">
        <v>100.345944233225</v>
      </c>
      <c r="AV98">
        <v>22.625</v>
      </c>
      <c r="AW98">
        <v>1.6</v>
      </c>
      <c r="AX98">
        <v>6</v>
      </c>
      <c r="AY98">
        <v>6</v>
      </c>
      <c r="AZ98">
        <v>11.2</v>
      </c>
      <c r="BB98">
        <v>65</v>
      </c>
      <c r="BD98">
        <v>23.4</v>
      </c>
      <c r="BI98">
        <v>2</v>
      </c>
      <c r="BJ98">
        <v>104</v>
      </c>
      <c r="BM98">
        <v>12.9</v>
      </c>
      <c r="BN98">
        <v>15.2</v>
      </c>
      <c r="BO98">
        <v>14</v>
      </c>
      <c r="BQ98">
        <v>14.03333333</v>
      </c>
      <c r="BR98">
        <v>25.185714285714202</v>
      </c>
      <c r="BS98">
        <v>48.5</v>
      </c>
      <c r="BT98">
        <v>47.1</v>
      </c>
      <c r="BU98">
        <v>47.9</v>
      </c>
      <c r="BW98">
        <v>47.833333330000002</v>
      </c>
      <c r="BX98">
        <v>40.549999999999997</v>
      </c>
      <c r="BZ98">
        <v>1.5</v>
      </c>
      <c r="CA98">
        <v>0.53</v>
      </c>
      <c r="CB98">
        <v>3</v>
      </c>
      <c r="CC98">
        <v>6.23</v>
      </c>
      <c r="CD98">
        <v>6</v>
      </c>
      <c r="CE98">
        <v>7</v>
      </c>
      <c r="CF98">
        <v>2.5</v>
      </c>
      <c r="CG98" t="s">
        <v>165</v>
      </c>
    </row>
    <row r="99" spans="1:85" x14ac:dyDescent="0.25">
      <c r="A99" t="s">
        <v>60</v>
      </c>
      <c r="B99">
        <v>224</v>
      </c>
      <c r="C99">
        <v>19</v>
      </c>
      <c r="D99">
        <v>8</v>
      </c>
      <c r="E99">
        <v>5</v>
      </c>
      <c r="F99">
        <v>3</v>
      </c>
      <c r="G99" t="s">
        <v>203</v>
      </c>
      <c r="H99">
        <v>16.470833330000001</v>
      </c>
      <c r="I99">
        <v>15.874848083807523</v>
      </c>
      <c r="K99">
        <v>16.470833330000001</v>
      </c>
      <c r="L99">
        <v>15.897500000000001</v>
      </c>
      <c r="N99">
        <v>15.874848083807523</v>
      </c>
      <c r="O99">
        <v>23.137585770000001</v>
      </c>
      <c r="R99">
        <v>23.875</v>
      </c>
      <c r="S99">
        <v>23.137585770000001</v>
      </c>
      <c r="T99">
        <f t="shared" si="2"/>
        <v>23.875</v>
      </c>
      <c r="U99">
        <v>24.892845229796901</v>
      </c>
      <c r="V99">
        <v>34.297415020000003</v>
      </c>
      <c r="W99">
        <v>35</v>
      </c>
      <c r="X99">
        <v>34.297415020000003</v>
      </c>
      <c r="Y99">
        <v>39.629629629999997</v>
      </c>
      <c r="Z99">
        <v>34.297415017517103</v>
      </c>
      <c r="AA99">
        <f t="shared" si="3"/>
        <v>35.279263064483551</v>
      </c>
      <c r="AB99">
        <v>35.136231880880302</v>
      </c>
      <c r="AC99">
        <v>27.545380430000002</v>
      </c>
      <c r="AD99">
        <v>28</v>
      </c>
      <c r="AE99">
        <v>28</v>
      </c>
      <c r="AF99">
        <v>28</v>
      </c>
      <c r="AG99">
        <v>27.545380430000002</v>
      </c>
      <c r="AH99">
        <v>27.545380434782601</v>
      </c>
      <c r="AI99">
        <v>28</v>
      </c>
      <c r="AJ99">
        <v>2.7679589089999999</v>
      </c>
      <c r="AK99">
        <v>2.8100571429999999</v>
      </c>
      <c r="AL99">
        <v>2.8620952380000002</v>
      </c>
      <c r="AM99">
        <v>2.8620952380000002</v>
      </c>
      <c r="AN99">
        <v>2.7679589089999999</v>
      </c>
      <c r="AO99">
        <v>2.7679589085072198</v>
      </c>
      <c r="AP99">
        <v>2.7679589085072198</v>
      </c>
      <c r="AQ99">
        <v>8.84</v>
      </c>
      <c r="AR99">
        <v>0.7</v>
      </c>
      <c r="AS99">
        <v>0.2</v>
      </c>
      <c r="AT99">
        <v>71.454148251651702</v>
      </c>
      <c r="AU99">
        <v>21.373133770650298</v>
      </c>
      <c r="AV99">
        <v>17.833333329999999</v>
      </c>
      <c r="AW99">
        <v>1.6</v>
      </c>
      <c r="AX99">
        <v>16</v>
      </c>
      <c r="AY99">
        <v>5</v>
      </c>
      <c r="AZ99">
        <v>13.5</v>
      </c>
      <c r="BB99">
        <v>42</v>
      </c>
      <c r="BD99">
        <v>22.2</v>
      </c>
      <c r="BF99">
        <v>14.3</v>
      </c>
      <c r="BG99">
        <v>94</v>
      </c>
      <c r="BH99">
        <v>26.4</v>
      </c>
      <c r="BI99">
        <v>9</v>
      </c>
      <c r="BJ99">
        <v>98</v>
      </c>
      <c r="BM99">
        <v>13.5</v>
      </c>
      <c r="BN99">
        <v>13.6</v>
      </c>
      <c r="BO99">
        <v>13.2</v>
      </c>
      <c r="BP99">
        <v>13.6</v>
      </c>
      <c r="BQ99">
        <v>13.475</v>
      </c>
      <c r="BR99">
        <v>25.1714285714285</v>
      </c>
      <c r="BS99">
        <v>25.5</v>
      </c>
      <c r="BT99">
        <v>37.299999999999997</v>
      </c>
      <c r="BU99">
        <v>39.1</v>
      </c>
      <c r="BV99">
        <v>36.1</v>
      </c>
      <c r="BW99">
        <v>34.5</v>
      </c>
      <c r="BX99">
        <v>32.766666669999999</v>
      </c>
      <c r="BY99">
        <v>0.16666666666666699</v>
      </c>
      <c r="BZ99">
        <v>3</v>
      </c>
      <c r="CA99">
        <v>9</v>
      </c>
      <c r="CB99">
        <v>9</v>
      </c>
      <c r="CD99">
        <v>8</v>
      </c>
      <c r="CE99">
        <v>7</v>
      </c>
      <c r="CF99">
        <v>2.5</v>
      </c>
      <c r="CG99" t="s">
        <v>247</v>
      </c>
    </row>
    <row r="100" spans="1:85" x14ac:dyDescent="0.25">
      <c r="A100" t="s">
        <v>61</v>
      </c>
      <c r="B100">
        <v>236</v>
      </c>
      <c r="C100">
        <v>20</v>
      </c>
      <c r="D100">
        <v>8</v>
      </c>
      <c r="E100">
        <v>5</v>
      </c>
      <c r="F100">
        <v>3</v>
      </c>
      <c r="G100" t="s">
        <v>203</v>
      </c>
      <c r="H100">
        <v>14.525</v>
      </c>
      <c r="I100">
        <v>13.527649839034433</v>
      </c>
      <c r="J100">
        <v>14.525</v>
      </c>
      <c r="K100">
        <v>14.525</v>
      </c>
      <c r="L100">
        <v>14.525</v>
      </c>
      <c r="M100">
        <v>14.525</v>
      </c>
      <c r="N100">
        <v>13.527649839034433</v>
      </c>
      <c r="O100">
        <v>24.288400630000002</v>
      </c>
      <c r="P100">
        <v>24.25</v>
      </c>
      <c r="Q100">
        <v>24.25</v>
      </c>
      <c r="R100">
        <v>24.25</v>
      </c>
      <c r="S100">
        <v>24.288400630000002</v>
      </c>
      <c r="T100">
        <f t="shared" si="2"/>
        <v>24.25</v>
      </c>
      <c r="U100">
        <v>24.033976682221802</v>
      </c>
      <c r="V100">
        <v>45.989313590000002</v>
      </c>
      <c r="W100">
        <v>46.93140794</v>
      </c>
      <c r="X100">
        <v>45.989313590000002</v>
      </c>
      <c r="Y100">
        <v>51.444043319999999</v>
      </c>
      <c r="Z100">
        <v>45.9893135871814</v>
      </c>
      <c r="AA100">
        <f t="shared" si="3"/>
        <v>46.530306612490705</v>
      </c>
      <c r="AB100">
        <v>47.891239720023798</v>
      </c>
      <c r="AC100">
        <v>23.610326090000001</v>
      </c>
      <c r="AD100">
        <v>24</v>
      </c>
      <c r="AE100">
        <v>24</v>
      </c>
      <c r="AF100">
        <v>24</v>
      </c>
      <c r="AG100">
        <v>23.610326090000001</v>
      </c>
      <c r="AH100">
        <v>23.610326086956501</v>
      </c>
      <c r="AI100">
        <v>24</v>
      </c>
      <c r="AJ100">
        <v>3.9277109179999998</v>
      </c>
      <c r="AK100">
        <v>4.4050285709999999</v>
      </c>
      <c r="AL100">
        <v>4.455085714</v>
      </c>
      <c r="AM100">
        <v>4.455085714</v>
      </c>
      <c r="AN100">
        <v>3.9277109179999998</v>
      </c>
      <c r="AO100">
        <v>3.9277109182855301</v>
      </c>
      <c r="AP100">
        <v>3.9277109182855301</v>
      </c>
      <c r="AQ100">
        <v>7.79</v>
      </c>
      <c r="AR100">
        <v>5.81</v>
      </c>
      <c r="AS100">
        <v>4.3</v>
      </c>
      <c r="AT100">
        <v>87.734889429999996</v>
      </c>
      <c r="AU100">
        <v>74.818930115749495</v>
      </c>
      <c r="AV100">
        <v>20.375</v>
      </c>
      <c r="AW100">
        <v>1.7250000000000001</v>
      </c>
      <c r="AX100">
        <v>6</v>
      </c>
      <c r="AY100">
        <v>3.5</v>
      </c>
      <c r="AZ100">
        <v>13.2</v>
      </c>
      <c r="BB100">
        <v>47</v>
      </c>
      <c r="BD100">
        <v>21.4</v>
      </c>
      <c r="BI100">
        <v>4</v>
      </c>
      <c r="BJ100">
        <v>101</v>
      </c>
      <c r="BK100">
        <v>99</v>
      </c>
      <c r="BM100">
        <v>14.6</v>
      </c>
      <c r="BN100">
        <v>13.9</v>
      </c>
      <c r="BO100">
        <v>14.4</v>
      </c>
      <c r="BP100">
        <v>14.3</v>
      </c>
      <c r="BQ100">
        <v>14.3</v>
      </c>
      <c r="BR100">
        <v>25.157142857142802</v>
      </c>
      <c r="BS100">
        <v>47.8</v>
      </c>
      <c r="BT100">
        <v>40.4</v>
      </c>
      <c r="BU100">
        <v>52.3</v>
      </c>
      <c r="BV100">
        <v>41.8</v>
      </c>
      <c r="BW100">
        <v>45.575000000000003</v>
      </c>
      <c r="BX100">
        <v>24.1</v>
      </c>
      <c r="BZ100">
        <v>4.5</v>
      </c>
      <c r="CA100">
        <v>2.65</v>
      </c>
      <c r="CB100">
        <v>4</v>
      </c>
      <c r="CC100">
        <v>5.54</v>
      </c>
      <c r="CD100">
        <v>9</v>
      </c>
      <c r="CE100">
        <v>6</v>
      </c>
      <c r="CF100">
        <v>3.5</v>
      </c>
      <c r="CG100" t="s">
        <v>248</v>
      </c>
    </row>
    <row r="101" spans="1:85" x14ac:dyDescent="0.25">
      <c r="A101">
        <v>2</v>
      </c>
      <c r="B101">
        <v>235</v>
      </c>
      <c r="C101">
        <v>20</v>
      </c>
      <c r="D101">
        <v>7</v>
      </c>
      <c r="E101">
        <v>5</v>
      </c>
      <c r="F101">
        <v>3</v>
      </c>
      <c r="G101" t="s">
        <v>204</v>
      </c>
      <c r="H101">
        <v>17.125</v>
      </c>
      <c r="I101">
        <v>16.802708515292398</v>
      </c>
      <c r="J101">
        <v>17.125</v>
      </c>
      <c r="K101">
        <v>17.125</v>
      </c>
      <c r="L101">
        <v>17.125</v>
      </c>
      <c r="M101">
        <v>17.125</v>
      </c>
      <c r="N101">
        <v>16.802708515292398</v>
      </c>
      <c r="O101">
        <v>29.75</v>
      </c>
      <c r="P101">
        <v>29.75</v>
      </c>
      <c r="Q101">
        <v>29.75</v>
      </c>
      <c r="R101">
        <v>29.75</v>
      </c>
      <c r="S101">
        <v>29.75</v>
      </c>
      <c r="T101">
        <f t="shared" si="2"/>
        <v>29.75</v>
      </c>
      <c r="U101">
        <v>31.025097596678201</v>
      </c>
      <c r="V101">
        <v>43.919565409999997</v>
      </c>
      <c r="X101">
        <v>43.919565409999997</v>
      </c>
      <c r="Y101">
        <v>46.74898211</v>
      </c>
      <c r="AA101">
        <f t="shared" si="3"/>
        <v>42.775318630649998</v>
      </c>
      <c r="AB101">
        <v>47.509933916732997</v>
      </c>
      <c r="AC101">
        <v>29</v>
      </c>
      <c r="AD101">
        <v>29</v>
      </c>
      <c r="AE101">
        <v>29</v>
      </c>
      <c r="AF101">
        <v>29</v>
      </c>
      <c r="AG101">
        <v>29</v>
      </c>
      <c r="AH101">
        <v>29</v>
      </c>
      <c r="AI101">
        <v>29</v>
      </c>
      <c r="AJ101">
        <v>5.4217059440000002</v>
      </c>
      <c r="AM101">
        <v>5.0723280649999998</v>
      </c>
      <c r="AN101">
        <v>5.4217059440000002</v>
      </c>
      <c r="AP101">
        <v>5.4217059436974102</v>
      </c>
      <c r="AQ101">
        <v>7.9</v>
      </c>
      <c r="AR101">
        <v>5.96</v>
      </c>
      <c r="AS101">
        <v>4.97</v>
      </c>
      <c r="AT101">
        <v>102.15588115059001</v>
      </c>
      <c r="AU101">
        <v>75.757881866498096</v>
      </c>
      <c r="AV101">
        <v>19.5</v>
      </c>
      <c r="AW101">
        <v>1.566666667</v>
      </c>
      <c r="AX101">
        <v>19</v>
      </c>
      <c r="AY101">
        <v>3</v>
      </c>
      <c r="AZ101">
        <v>11.4</v>
      </c>
      <c r="BB101">
        <v>53</v>
      </c>
      <c r="BD101">
        <v>21.7</v>
      </c>
      <c r="BI101">
        <v>1</v>
      </c>
      <c r="BJ101">
        <v>85</v>
      </c>
      <c r="BM101">
        <v>14.1</v>
      </c>
      <c r="BN101">
        <v>14.6</v>
      </c>
      <c r="BO101">
        <v>14.6</v>
      </c>
      <c r="BQ101">
        <v>14.43333333</v>
      </c>
      <c r="BR101">
        <v>25.1428571428571</v>
      </c>
      <c r="BS101">
        <v>47.2</v>
      </c>
      <c r="BT101">
        <v>51.2</v>
      </c>
      <c r="BU101">
        <v>49</v>
      </c>
      <c r="BW101">
        <v>49.133333329999999</v>
      </c>
      <c r="BX101">
        <v>41.6</v>
      </c>
      <c r="BY101">
        <v>0</v>
      </c>
      <c r="BZ101">
        <v>4.5</v>
      </c>
      <c r="CA101">
        <v>1.06</v>
      </c>
      <c r="CB101">
        <v>6</v>
      </c>
      <c r="CC101">
        <v>6.23</v>
      </c>
      <c r="CD101">
        <v>5</v>
      </c>
      <c r="CE101">
        <v>6</v>
      </c>
      <c r="CF101">
        <v>3</v>
      </c>
      <c r="CG101" t="s">
        <v>166</v>
      </c>
    </row>
    <row r="102" spans="1:85" x14ac:dyDescent="0.25">
      <c r="A102">
        <v>4</v>
      </c>
      <c r="B102">
        <v>223</v>
      </c>
      <c r="C102">
        <v>19</v>
      </c>
      <c r="D102">
        <v>7</v>
      </c>
      <c r="E102">
        <v>5</v>
      </c>
      <c r="F102">
        <v>3</v>
      </c>
      <c r="G102" t="s">
        <v>204</v>
      </c>
      <c r="H102">
        <v>17.2</v>
      </c>
      <c r="I102">
        <v>15.708133423245126</v>
      </c>
      <c r="J102">
        <v>17.2</v>
      </c>
      <c r="K102">
        <v>17.2</v>
      </c>
      <c r="L102">
        <v>17.2</v>
      </c>
      <c r="M102">
        <v>17.2</v>
      </c>
      <c r="N102">
        <v>15.708133423245126</v>
      </c>
      <c r="O102">
        <v>32.5</v>
      </c>
      <c r="P102">
        <v>32.5</v>
      </c>
      <c r="Q102">
        <v>32.5</v>
      </c>
      <c r="R102">
        <v>32.5</v>
      </c>
      <c r="S102">
        <v>32.5</v>
      </c>
      <c r="T102">
        <f t="shared" si="2"/>
        <v>32.5</v>
      </c>
      <c r="U102">
        <v>32.454986063690598</v>
      </c>
      <c r="V102">
        <v>41.475189630000003</v>
      </c>
      <c r="X102">
        <v>41.475189630000003</v>
      </c>
      <c r="Y102">
        <v>47.973265310000002</v>
      </c>
      <c r="AA102">
        <f t="shared" si="3"/>
        <v>43.895537758650001</v>
      </c>
      <c r="AB102">
        <v>41.170611779479401</v>
      </c>
      <c r="AC102">
        <v>31</v>
      </c>
      <c r="AD102">
        <v>31</v>
      </c>
      <c r="AE102">
        <v>31</v>
      </c>
      <c r="AF102">
        <v>31</v>
      </c>
      <c r="AG102">
        <v>31</v>
      </c>
      <c r="AH102">
        <v>31</v>
      </c>
      <c r="AI102">
        <v>31</v>
      </c>
      <c r="AJ102">
        <v>5.7188194149999996</v>
      </c>
      <c r="AM102">
        <v>6.0512465210000004</v>
      </c>
      <c r="AN102">
        <v>5.7188194149999996</v>
      </c>
      <c r="AP102">
        <v>5.7188194150429004</v>
      </c>
      <c r="AQ102">
        <v>8.1</v>
      </c>
      <c r="AR102">
        <v>5.73</v>
      </c>
      <c r="AS102">
        <v>3.97</v>
      </c>
      <c r="AT102">
        <v>107.676282619284</v>
      </c>
      <c r="AU102">
        <v>51.739861300143303</v>
      </c>
      <c r="AV102">
        <v>17.675000000000001</v>
      </c>
      <c r="AW102">
        <v>1.5</v>
      </c>
      <c r="AX102">
        <v>6</v>
      </c>
      <c r="AY102">
        <v>5</v>
      </c>
      <c r="AZ102">
        <v>9.8000000000000007</v>
      </c>
      <c r="BA102">
        <v>10.3</v>
      </c>
      <c r="BB102">
        <v>105</v>
      </c>
      <c r="BC102">
        <v>60</v>
      </c>
      <c r="BD102">
        <v>22.3</v>
      </c>
      <c r="BE102">
        <v>21.3</v>
      </c>
      <c r="BI102">
        <v>2</v>
      </c>
      <c r="BJ102">
        <v>90</v>
      </c>
      <c r="BM102">
        <v>13.9</v>
      </c>
      <c r="BN102">
        <v>13</v>
      </c>
      <c r="BO102">
        <v>13.9</v>
      </c>
      <c r="BQ102">
        <v>13.6</v>
      </c>
      <c r="BR102">
        <v>25.128571428571401</v>
      </c>
      <c r="BS102">
        <v>43.1</v>
      </c>
      <c r="BT102">
        <v>46.6</v>
      </c>
      <c r="BU102">
        <v>47.4</v>
      </c>
      <c r="BW102">
        <v>45.7</v>
      </c>
      <c r="BX102">
        <v>33.1</v>
      </c>
      <c r="BY102">
        <v>0</v>
      </c>
      <c r="BZ102">
        <v>2.5</v>
      </c>
      <c r="CA102">
        <v>2.12</v>
      </c>
      <c r="CB102">
        <v>5</v>
      </c>
      <c r="CC102">
        <v>4.8499999999999996</v>
      </c>
      <c r="CD102">
        <v>8.5</v>
      </c>
      <c r="CE102">
        <v>5.5</v>
      </c>
      <c r="CF102">
        <v>3</v>
      </c>
      <c r="CG102" t="s">
        <v>168</v>
      </c>
    </row>
    <row r="103" spans="1:85" x14ac:dyDescent="0.25">
      <c r="A103" t="s">
        <v>62</v>
      </c>
      <c r="B103">
        <v>211</v>
      </c>
      <c r="C103">
        <v>18</v>
      </c>
      <c r="D103">
        <v>7</v>
      </c>
      <c r="E103">
        <v>5</v>
      </c>
      <c r="F103">
        <v>3</v>
      </c>
      <c r="G103" t="s">
        <v>203</v>
      </c>
      <c r="I103">
        <v>16.50675501089567</v>
      </c>
      <c r="J103">
        <v>17.399999999999999</v>
      </c>
      <c r="M103">
        <v>17.399999999999999</v>
      </c>
      <c r="N103">
        <v>16.50675501089567</v>
      </c>
      <c r="P103">
        <v>25.25</v>
      </c>
      <c r="Q103">
        <v>25.25</v>
      </c>
      <c r="T103" t="str">
        <f t="shared" si="2"/>
        <v/>
      </c>
      <c r="AA103" t="str">
        <f t="shared" si="3"/>
        <v/>
      </c>
      <c r="AD103">
        <v>31</v>
      </c>
      <c r="AE103">
        <v>31</v>
      </c>
      <c r="AH103">
        <v>30.496671195652102</v>
      </c>
      <c r="AI103">
        <v>31</v>
      </c>
      <c r="AQ103">
        <v>8.4</v>
      </c>
      <c r="AR103">
        <v>7.56</v>
      </c>
      <c r="AS103">
        <v>7.6</v>
      </c>
      <c r="AT103">
        <v>125.23996751644999</v>
      </c>
      <c r="AU103">
        <v>100.348679215592</v>
      </c>
      <c r="AV103">
        <v>19</v>
      </c>
      <c r="AW103">
        <v>1.5333333330000001</v>
      </c>
      <c r="AX103">
        <v>8</v>
      </c>
      <c r="AY103">
        <v>4</v>
      </c>
      <c r="AZ103">
        <v>11.5</v>
      </c>
      <c r="BB103">
        <v>61</v>
      </c>
      <c r="BD103">
        <v>20.9</v>
      </c>
      <c r="BF103">
        <v>12.6</v>
      </c>
      <c r="BG103">
        <v>101</v>
      </c>
      <c r="BH103">
        <v>25.7</v>
      </c>
      <c r="BI103">
        <v>1</v>
      </c>
      <c r="BJ103">
        <v>113</v>
      </c>
      <c r="BK103">
        <v>100</v>
      </c>
      <c r="BM103">
        <v>14.5</v>
      </c>
      <c r="BN103">
        <v>14.2</v>
      </c>
      <c r="BO103">
        <v>14.1</v>
      </c>
      <c r="BP103">
        <v>12.9</v>
      </c>
      <c r="BQ103">
        <v>13.925000000000001</v>
      </c>
      <c r="BR103">
        <v>25.1142857142857</v>
      </c>
      <c r="BS103">
        <v>46.8</v>
      </c>
      <c r="BT103">
        <v>42.6</v>
      </c>
      <c r="BU103">
        <v>43.3</v>
      </c>
      <c r="BV103">
        <v>43</v>
      </c>
      <c r="BW103">
        <v>43.924999999999997</v>
      </c>
      <c r="BX103">
        <v>41.4</v>
      </c>
      <c r="BY103">
        <v>0.6</v>
      </c>
      <c r="BZ103">
        <v>1.5</v>
      </c>
      <c r="CA103">
        <v>1.06</v>
      </c>
      <c r="CB103">
        <v>2</v>
      </c>
      <c r="CC103">
        <v>8.31</v>
      </c>
      <c r="CD103">
        <v>9</v>
      </c>
      <c r="CE103">
        <v>7.5</v>
      </c>
      <c r="CF103">
        <v>3</v>
      </c>
      <c r="CG103" t="s">
        <v>249</v>
      </c>
    </row>
    <row r="104" spans="1:85" x14ac:dyDescent="0.25">
      <c r="A104" t="s">
        <v>63</v>
      </c>
      <c r="B104">
        <v>199</v>
      </c>
      <c r="C104">
        <v>17</v>
      </c>
      <c r="D104">
        <v>7</v>
      </c>
      <c r="E104">
        <v>5</v>
      </c>
      <c r="F104">
        <v>3</v>
      </c>
      <c r="G104" t="s">
        <v>203</v>
      </c>
      <c r="I104">
        <v>16.336918860636114</v>
      </c>
      <c r="J104">
        <v>16.475000000000001</v>
      </c>
      <c r="M104">
        <v>16.475000000000001</v>
      </c>
      <c r="N104">
        <v>16.336918860636114</v>
      </c>
      <c r="P104">
        <v>30.25</v>
      </c>
      <c r="Q104">
        <v>30.25</v>
      </c>
      <c r="T104" t="str">
        <f t="shared" si="2"/>
        <v/>
      </c>
      <c r="AA104" t="str">
        <f t="shared" si="3"/>
        <v/>
      </c>
      <c r="AD104">
        <v>34</v>
      </c>
      <c r="AE104">
        <v>34</v>
      </c>
      <c r="AH104">
        <v>33.447961956521702</v>
      </c>
      <c r="AI104">
        <v>34</v>
      </c>
      <c r="AQ104">
        <v>8.49</v>
      </c>
      <c r="AR104">
        <v>6.49</v>
      </c>
      <c r="AS104">
        <v>6.31</v>
      </c>
      <c r="AT104">
        <v>111.92643239695199</v>
      </c>
      <c r="AU104">
        <v>85.332507584116996</v>
      </c>
      <c r="AV104">
        <v>22.8</v>
      </c>
      <c r="AW104">
        <v>1.4</v>
      </c>
      <c r="AX104">
        <v>5</v>
      </c>
      <c r="AY104">
        <v>5</v>
      </c>
      <c r="AZ104">
        <v>13.3</v>
      </c>
      <c r="BB104">
        <v>57</v>
      </c>
      <c r="BD104">
        <v>21</v>
      </c>
      <c r="BI104">
        <v>1</v>
      </c>
      <c r="BJ104">
        <v>102</v>
      </c>
      <c r="BK104">
        <v>106</v>
      </c>
      <c r="BM104">
        <v>14.2</v>
      </c>
      <c r="BN104">
        <v>14.7</v>
      </c>
      <c r="BO104">
        <v>14.1</v>
      </c>
      <c r="BP104">
        <v>14.4</v>
      </c>
      <c r="BQ104">
        <v>14.35</v>
      </c>
      <c r="BR104">
        <v>25.1</v>
      </c>
      <c r="BS104">
        <v>48.3</v>
      </c>
      <c r="BT104">
        <v>46.6</v>
      </c>
      <c r="BU104">
        <v>47.4</v>
      </c>
      <c r="BV104">
        <v>44.2</v>
      </c>
      <c r="BW104">
        <v>46.625</v>
      </c>
      <c r="BX104">
        <v>42.9</v>
      </c>
      <c r="BY104">
        <v>0</v>
      </c>
      <c r="BZ104">
        <v>2</v>
      </c>
      <c r="CA104">
        <v>3.18</v>
      </c>
      <c r="CB104">
        <v>4</v>
      </c>
      <c r="CC104">
        <v>7.62</v>
      </c>
      <c r="CD104">
        <v>9</v>
      </c>
      <c r="CE104">
        <v>5.5</v>
      </c>
      <c r="CF104">
        <v>3.5</v>
      </c>
      <c r="CG104" t="s">
        <v>250</v>
      </c>
    </row>
    <row r="105" spans="1:85" x14ac:dyDescent="0.25">
      <c r="A105">
        <v>2</v>
      </c>
      <c r="B105">
        <v>187</v>
      </c>
      <c r="C105">
        <v>16</v>
      </c>
      <c r="D105">
        <v>7</v>
      </c>
      <c r="E105">
        <v>4</v>
      </c>
      <c r="F105">
        <v>3</v>
      </c>
      <c r="G105" t="s">
        <v>204</v>
      </c>
      <c r="H105">
        <v>17.8</v>
      </c>
      <c r="I105">
        <v>19.147850440754503</v>
      </c>
      <c r="J105">
        <v>17.8</v>
      </c>
      <c r="K105">
        <v>17.8</v>
      </c>
      <c r="L105">
        <v>17.8</v>
      </c>
      <c r="M105">
        <v>17.8</v>
      </c>
      <c r="N105">
        <v>19.147850440754503</v>
      </c>
      <c r="O105">
        <v>28.5</v>
      </c>
      <c r="P105">
        <v>27.5</v>
      </c>
      <c r="Q105">
        <v>27.5</v>
      </c>
      <c r="R105">
        <v>27.5</v>
      </c>
      <c r="S105">
        <v>28.5</v>
      </c>
      <c r="T105">
        <f t="shared" si="2"/>
        <v>27.5</v>
      </c>
      <c r="U105">
        <v>27.866441372721301</v>
      </c>
      <c r="V105">
        <v>39.711173180000003</v>
      </c>
      <c r="W105">
        <v>37.01117318</v>
      </c>
      <c r="X105">
        <v>39.711173180000003</v>
      </c>
      <c r="Y105">
        <v>40.5027933</v>
      </c>
      <c r="Z105">
        <v>39.711173184357499</v>
      </c>
      <c r="AA105">
        <f t="shared" si="3"/>
        <v>38.385614526928748</v>
      </c>
      <c r="AB105">
        <v>40.239403230274803</v>
      </c>
      <c r="AC105">
        <v>33</v>
      </c>
      <c r="AD105">
        <v>31</v>
      </c>
      <c r="AE105">
        <v>31</v>
      </c>
      <c r="AF105">
        <v>31</v>
      </c>
      <c r="AG105">
        <v>33</v>
      </c>
      <c r="AH105">
        <v>33</v>
      </c>
      <c r="AI105">
        <v>31</v>
      </c>
      <c r="AJ105">
        <v>5.3458905589999999</v>
      </c>
      <c r="AK105">
        <v>5.7119999999999997</v>
      </c>
      <c r="AL105">
        <v>5.7960000000000003</v>
      </c>
      <c r="AM105">
        <v>5.7960000000000003</v>
      </c>
      <c r="AN105">
        <v>5.3458905589999999</v>
      </c>
      <c r="AO105">
        <v>5.3458905586592103</v>
      </c>
      <c r="AP105">
        <v>5.3458905586592103</v>
      </c>
      <c r="AQ105">
        <v>7.45</v>
      </c>
      <c r="AR105">
        <v>6.53</v>
      </c>
      <c r="AS105">
        <v>3.5</v>
      </c>
      <c r="AT105">
        <v>109.136145900719</v>
      </c>
      <c r="AU105">
        <v>75.3298375028278</v>
      </c>
      <c r="AV105">
        <v>20.233333330000001</v>
      </c>
      <c r="AW105">
        <v>1.6</v>
      </c>
      <c r="AX105">
        <v>3</v>
      </c>
      <c r="AY105">
        <v>4</v>
      </c>
      <c r="AZ105">
        <v>12.8</v>
      </c>
      <c r="BB105">
        <v>69</v>
      </c>
      <c r="BD105">
        <v>22.1</v>
      </c>
      <c r="BI105">
        <v>0</v>
      </c>
      <c r="BJ105">
        <v>92</v>
      </c>
      <c r="BM105">
        <v>15.8</v>
      </c>
      <c r="BN105">
        <v>15</v>
      </c>
      <c r="BO105">
        <v>15</v>
      </c>
      <c r="BQ105">
        <v>15.266666669999999</v>
      </c>
      <c r="BR105">
        <v>25.1</v>
      </c>
      <c r="BS105">
        <v>44.3</v>
      </c>
      <c r="BT105">
        <v>38.1</v>
      </c>
      <c r="BU105">
        <v>44.6</v>
      </c>
      <c r="BW105">
        <v>42.333333330000002</v>
      </c>
      <c r="BX105">
        <v>41.15</v>
      </c>
      <c r="BZ105">
        <v>4.5</v>
      </c>
      <c r="CA105">
        <v>2.12</v>
      </c>
      <c r="CB105">
        <v>3</v>
      </c>
      <c r="CC105">
        <v>3.46</v>
      </c>
      <c r="CD105">
        <v>6</v>
      </c>
      <c r="CE105">
        <v>6</v>
      </c>
      <c r="CF105">
        <v>2</v>
      </c>
      <c r="CG105" t="s">
        <v>166</v>
      </c>
    </row>
    <row r="106" spans="1:85" x14ac:dyDescent="0.25">
      <c r="A106">
        <v>4</v>
      </c>
      <c r="B106">
        <v>175</v>
      </c>
      <c r="C106">
        <v>15</v>
      </c>
      <c r="D106">
        <v>7</v>
      </c>
      <c r="E106">
        <v>4</v>
      </c>
      <c r="F106">
        <v>3</v>
      </c>
      <c r="G106" t="s">
        <v>204</v>
      </c>
      <c r="H106">
        <v>17.425000000000001</v>
      </c>
      <c r="I106">
        <v>17.072000540082946</v>
      </c>
      <c r="J106">
        <v>17.425000000000001</v>
      </c>
      <c r="K106">
        <v>17.425000000000001</v>
      </c>
      <c r="L106">
        <v>17.425000000000001</v>
      </c>
      <c r="M106">
        <v>17.425000000000001</v>
      </c>
      <c r="N106">
        <v>17.072000540082946</v>
      </c>
      <c r="O106">
        <v>24.5</v>
      </c>
      <c r="P106">
        <v>24.5</v>
      </c>
      <c r="Q106">
        <v>24.5</v>
      </c>
      <c r="R106">
        <v>24.5</v>
      </c>
      <c r="S106">
        <v>24.5</v>
      </c>
      <c r="T106">
        <f t="shared" si="2"/>
        <v>24.5</v>
      </c>
      <c r="U106">
        <v>24.772520473311001</v>
      </c>
      <c r="V106">
        <v>37.794469319999997</v>
      </c>
      <c r="X106">
        <v>37.794469319999997</v>
      </c>
      <c r="Y106">
        <v>46.880211699999997</v>
      </c>
      <c r="AA106">
        <f t="shared" si="3"/>
        <v>42.895393705499998</v>
      </c>
      <c r="AB106">
        <v>40.086285787680097</v>
      </c>
      <c r="AC106">
        <v>27</v>
      </c>
      <c r="AD106">
        <v>27</v>
      </c>
      <c r="AE106">
        <v>27</v>
      </c>
      <c r="AF106">
        <v>27</v>
      </c>
      <c r="AG106">
        <v>27</v>
      </c>
      <c r="AH106">
        <v>27</v>
      </c>
      <c r="AI106">
        <v>27</v>
      </c>
      <c r="AJ106">
        <v>3.7008854410000001</v>
      </c>
      <c r="AM106">
        <v>5.316692454</v>
      </c>
      <c r="AN106">
        <v>3.7008854410000001</v>
      </c>
      <c r="AP106">
        <v>3.7008854405357399</v>
      </c>
      <c r="AQ106">
        <v>7.97</v>
      </c>
      <c r="AR106">
        <v>6.93</v>
      </c>
      <c r="AS106">
        <v>5.0999999999999996</v>
      </c>
      <c r="AT106">
        <v>106.374423963251</v>
      </c>
      <c r="AU106">
        <v>79.404929135719399</v>
      </c>
      <c r="AV106">
        <v>21.8</v>
      </c>
      <c r="AW106">
        <v>1.5333333330000001</v>
      </c>
      <c r="AX106">
        <v>9</v>
      </c>
      <c r="AY106">
        <v>6</v>
      </c>
      <c r="AZ106">
        <v>12.6</v>
      </c>
      <c r="BB106">
        <v>53</v>
      </c>
      <c r="BD106">
        <v>22.8</v>
      </c>
      <c r="BI106">
        <v>2</v>
      </c>
      <c r="BJ106">
        <v>102</v>
      </c>
      <c r="BM106">
        <v>13.8</v>
      </c>
      <c r="BN106">
        <v>14.7</v>
      </c>
      <c r="BO106">
        <v>15.2</v>
      </c>
      <c r="BQ106">
        <v>14.56666667</v>
      </c>
      <c r="BR106">
        <v>25.1</v>
      </c>
      <c r="BS106">
        <v>46.4</v>
      </c>
      <c r="BT106">
        <v>45.9</v>
      </c>
      <c r="BU106">
        <v>42.4</v>
      </c>
      <c r="BW106">
        <v>44.9</v>
      </c>
      <c r="BX106">
        <v>26</v>
      </c>
      <c r="BZ106">
        <v>5</v>
      </c>
      <c r="CA106">
        <v>2.12</v>
      </c>
      <c r="CB106">
        <v>2</v>
      </c>
      <c r="CC106">
        <v>6.23</v>
      </c>
      <c r="CD106">
        <v>9</v>
      </c>
      <c r="CE106">
        <v>6.5</v>
      </c>
      <c r="CF106">
        <v>3.5</v>
      </c>
      <c r="CG106" t="s">
        <v>168</v>
      </c>
    </row>
    <row r="107" spans="1:85" x14ac:dyDescent="0.25">
      <c r="A107">
        <v>1</v>
      </c>
      <c r="B107">
        <v>163</v>
      </c>
      <c r="C107">
        <v>14</v>
      </c>
      <c r="D107">
        <v>7</v>
      </c>
      <c r="E107">
        <v>4</v>
      </c>
      <c r="F107">
        <v>3</v>
      </c>
      <c r="G107" t="s">
        <v>204</v>
      </c>
      <c r="H107">
        <v>17.2</v>
      </c>
      <c r="I107">
        <v>16.534725135657219</v>
      </c>
      <c r="J107">
        <v>17.2</v>
      </c>
      <c r="K107">
        <v>17.2</v>
      </c>
      <c r="L107">
        <v>17.2</v>
      </c>
      <c r="M107">
        <v>17.2</v>
      </c>
      <c r="N107">
        <v>16.534725135657219</v>
      </c>
      <c r="O107">
        <v>25.25</v>
      </c>
      <c r="P107">
        <v>25.25</v>
      </c>
      <c r="Q107">
        <v>25.25</v>
      </c>
      <c r="R107">
        <v>25.25</v>
      </c>
      <c r="S107">
        <v>25.25</v>
      </c>
      <c r="T107">
        <f t="shared" si="2"/>
        <v>25.25</v>
      </c>
      <c r="U107">
        <v>24.792344613366701</v>
      </c>
      <c r="V107">
        <v>40.573151609999996</v>
      </c>
      <c r="X107">
        <v>40.573151609999996</v>
      </c>
      <c r="Y107">
        <v>42.770606530000002</v>
      </c>
      <c r="AA107">
        <f t="shared" si="3"/>
        <v>39.135104974950004</v>
      </c>
      <c r="AB107">
        <v>39.763447933294799</v>
      </c>
      <c r="AC107">
        <v>32</v>
      </c>
      <c r="AD107">
        <v>32</v>
      </c>
      <c r="AE107">
        <v>32</v>
      </c>
      <c r="AF107">
        <v>32</v>
      </c>
      <c r="AG107">
        <v>32</v>
      </c>
      <c r="AH107">
        <v>32</v>
      </c>
      <c r="AI107">
        <v>32</v>
      </c>
      <c r="AJ107">
        <v>4.3551159559999997</v>
      </c>
      <c r="AM107">
        <v>5.3272284379999997</v>
      </c>
      <c r="AN107">
        <v>4.3551159559999997</v>
      </c>
      <c r="AP107">
        <v>4.3551159555404002</v>
      </c>
      <c r="AQ107">
        <v>7.99</v>
      </c>
      <c r="AR107">
        <v>7.88</v>
      </c>
      <c r="AS107">
        <v>5.82</v>
      </c>
      <c r="AT107">
        <v>113.95164719652099</v>
      </c>
      <c r="AU107">
        <v>107.093689734799</v>
      </c>
      <c r="AV107">
        <v>23.925000000000001</v>
      </c>
      <c r="AW107">
        <v>1.925</v>
      </c>
      <c r="AX107">
        <v>9</v>
      </c>
      <c r="AY107">
        <v>6</v>
      </c>
      <c r="AZ107">
        <v>10.8</v>
      </c>
      <c r="BA107">
        <v>13.5</v>
      </c>
      <c r="BB107">
        <v>63</v>
      </c>
      <c r="BC107">
        <v>69</v>
      </c>
      <c r="BD107">
        <v>22.4</v>
      </c>
      <c r="BE107">
        <v>22.1</v>
      </c>
      <c r="BI107">
        <v>1</v>
      </c>
      <c r="BJ107">
        <v>107</v>
      </c>
      <c r="BM107">
        <v>14.2</v>
      </c>
      <c r="BN107">
        <v>15.6</v>
      </c>
      <c r="BO107">
        <v>14.1</v>
      </c>
      <c r="BQ107">
        <v>14.633333329999999</v>
      </c>
      <c r="BR107">
        <v>25.1</v>
      </c>
      <c r="BS107">
        <v>45.4</v>
      </c>
      <c r="BT107">
        <v>43.9</v>
      </c>
      <c r="BU107">
        <v>47.4</v>
      </c>
      <c r="BW107">
        <v>45.566666669999996</v>
      </c>
      <c r="BX107">
        <v>44.3</v>
      </c>
      <c r="BY107">
        <v>0</v>
      </c>
      <c r="BZ107">
        <v>2</v>
      </c>
      <c r="CA107">
        <v>0.53</v>
      </c>
      <c r="CB107">
        <v>2</v>
      </c>
      <c r="CC107">
        <v>6.23</v>
      </c>
      <c r="CD107">
        <v>7</v>
      </c>
      <c r="CE107">
        <v>7</v>
      </c>
      <c r="CF107">
        <v>2</v>
      </c>
      <c r="CG107" t="s">
        <v>165</v>
      </c>
    </row>
    <row r="108" spans="1:85" x14ac:dyDescent="0.25">
      <c r="A108" t="s">
        <v>64</v>
      </c>
      <c r="B108">
        <v>151</v>
      </c>
      <c r="C108">
        <v>13</v>
      </c>
      <c r="D108">
        <v>7</v>
      </c>
      <c r="E108">
        <v>4</v>
      </c>
      <c r="F108">
        <v>3</v>
      </c>
      <c r="G108" t="s">
        <v>203</v>
      </c>
      <c r="H108">
        <v>17.425000000000001</v>
      </c>
      <c r="I108">
        <v>15.579554908224713</v>
      </c>
      <c r="J108">
        <v>17.425000000000001</v>
      </c>
      <c r="K108">
        <v>17.425000000000001</v>
      </c>
      <c r="L108">
        <v>17.425000000000001</v>
      </c>
      <c r="M108">
        <v>17.425000000000001</v>
      </c>
      <c r="N108">
        <v>15.579554908224713</v>
      </c>
      <c r="O108">
        <v>24.789192400000001</v>
      </c>
      <c r="P108">
        <v>24.75</v>
      </c>
      <c r="Q108">
        <v>24.75</v>
      </c>
      <c r="R108">
        <v>24.75</v>
      </c>
      <c r="S108">
        <v>24.789192400000001</v>
      </c>
      <c r="T108">
        <f t="shared" si="2"/>
        <v>24.75</v>
      </c>
      <c r="U108">
        <v>25.1678794633576</v>
      </c>
      <c r="V108">
        <v>37.549050039999997</v>
      </c>
      <c r="X108">
        <v>37.549050039999997</v>
      </c>
      <c r="Y108">
        <v>41.012377659999999</v>
      </c>
      <c r="AA108">
        <f t="shared" si="3"/>
        <v>37.526325558899998</v>
      </c>
      <c r="AB108">
        <v>35.527251196060902</v>
      </c>
      <c r="AC108">
        <v>45.253124999999997</v>
      </c>
      <c r="AD108">
        <v>46</v>
      </c>
      <c r="AE108">
        <v>46</v>
      </c>
      <c r="AF108">
        <v>46</v>
      </c>
      <c r="AG108">
        <v>45.253124999999997</v>
      </c>
      <c r="AH108">
        <v>45.253124999999997</v>
      </c>
      <c r="AI108">
        <v>46</v>
      </c>
      <c r="AJ108">
        <v>5.3251800960000004</v>
      </c>
      <c r="AK108">
        <v>5.4061714289999996</v>
      </c>
      <c r="AL108">
        <v>5.4562285709999996</v>
      </c>
      <c r="AM108">
        <v>5.4562285709999996</v>
      </c>
      <c r="AN108">
        <v>5.3251800960000004</v>
      </c>
      <c r="AO108">
        <v>5.3251800963081699</v>
      </c>
      <c r="AP108">
        <v>5.3251800963081699</v>
      </c>
      <c r="AQ108">
        <v>8.84</v>
      </c>
      <c r="AR108">
        <v>6.95</v>
      </c>
      <c r="AS108">
        <v>6.14</v>
      </c>
      <c r="AT108">
        <v>124.600160592264</v>
      </c>
      <c r="AU108">
        <v>102.69208375132401</v>
      </c>
      <c r="AV108">
        <v>24.125</v>
      </c>
      <c r="AW108">
        <v>1.65</v>
      </c>
      <c r="AX108">
        <v>0</v>
      </c>
      <c r="AY108">
        <v>4</v>
      </c>
      <c r="AZ108">
        <v>12.3</v>
      </c>
      <c r="BB108">
        <v>70</v>
      </c>
      <c r="BD108">
        <v>21.8</v>
      </c>
      <c r="BI108">
        <v>1</v>
      </c>
      <c r="BJ108">
        <v>104</v>
      </c>
      <c r="BK108">
        <v>105</v>
      </c>
      <c r="BM108">
        <v>13.9</v>
      </c>
      <c r="BN108">
        <v>14.3</v>
      </c>
      <c r="BO108">
        <v>13</v>
      </c>
      <c r="BP108">
        <v>13.4</v>
      </c>
      <c r="BQ108">
        <v>13.65</v>
      </c>
      <c r="BR108">
        <v>25.1</v>
      </c>
      <c r="BS108">
        <v>47.5</v>
      </c>
      <c r="BT108">
        <v>41.3</v>
      </c>
      <c r="BU108">
        <v>47.2</v>
      </c>
      <c r="BV108">
        <v>43.6</v>
      </c>
      <c r="BW108">
        <v>44.9</v>
      </c>
      <c r="BX108">
        <v>42.033333329999998</v>
      </c>
      <c r="BY108">
        <v>0.16666666666666699</v>
      </c>
      <c r="BZ108">
        <v>3</v>
      </c>
      <c r="CA108">
        <v>1.59</v>
      </c>
      <c r="CB108">
        <v>3</v>
      </c>
      <c r="CC108">
        <v>8.31</v>
      </c>
      <c r="CD108">
        <v>9</v>
      </c>
      <c r="CE108">
        <v>7</v>
      </c>
      <c r="CF108">
        <v>2</v>
      </c>
      <c r="CG108" t="s">
        <v>251</v>
      </c>
    </row>
    <row r="109" spans="1:85" x14ac:dyDescent="0.25">
      <c r="A109">
        <v>1</v>
      </c>
      <c r="B109">
        <v>139</v>
      </c>
      <c r="C109">
        <v>12</v>
      </c>
      <c r="D109">
        <v>7</v>
      </c>
      <c r="E109">
        <v>3</v>
      </c>
      <c r="F109">
        <v>3</v>
      </c>
      <c r="G109" t="s">
        <v>204</v>
      </c>
      <c r="H109">
        <v>17.774999999999999</v>
      </c>
      <c r="I109">
        <v>17.091625448273223</v>
      </c>
      <c r="J109">
        <v>17.774999999999999</v>
      </c>
      <c r="K109">
        <v>17.774999999999999</v>
      </c>
      <c r="L109">
        <v>17.774999999999999</v>
      </c>
      <c r="M109">
        <v>17.774999999999999</v>
      </c>
      <c r="N109">
        <v>17.091625448273223</v>
      </c>
      <c r="O109">
        <v>27.25</v>
      </c>
      <c r="P109">
        <v>27.25</v>
      </c>
      <c r="Q109">
        <v>27.25</v>
      </c>
      <c r="R109">
        <v>27.25</v>
      </c>
      <c r="S109">
        <v>27.25</v>
      </c>
      <c r="T109">
        <f t="shared" si="2"/>
        <v>27.25</v>
      </c>
      <c r="U109">
        <v>25.383999850334501</v>
      </c>
      <c r="V109">
        <v>41.740055859999998</v>
      </c>
      <c r="X109">
        <v>41.740055859999998</v>
      </c>
      <c r="Y109">
        <v>43.994747689999997</v>
      </c>
      <c r="AA109">
        <f t="shared" si="3"/>
        <v>40.255194136349999</v>
      </c>
      <c r="AB109">
        <v>38.5005646577427</v>
      </c>
      <c r="AC109">
        <v>30</v>
      </c>
      <c r="AD109">
        <v>30</v>
      </c>
      <c r="AE109">
        <v>30</v>
      </c>
      <c r="AF109">
        <v>30</v>
      </c>
      <c r="AG109">
        <v>30</v>
      </c>
      <c r="AH109">
        <v>30</v>
      </c>
      <c r="AI109">
        <v>30</v>
      </c>
      <c r="AJ109">
        <v>4.6478425630000002</v>
      </c>
      <c r="AM109">
        <v>5.3829470370000001</v>
      </c>
      <c r="AN109">
        <v>4.6478425630000002</v>
      </c>
      <c r="AP109">
        <v>4.64784256327302</v>
      </c>
      <c r="AQ109">
        <v>7.95</v>
      </c>
      <c r="AR109">
        <v>7.16</v>
      </c>
      <c r="AS109">
        <v>5.0199999999999996</v>
      </c>
      <c r="AT109">
        <v>112.563674542334</v>
      </c>
      <c r="AU109">
        <v>94.576649021165295</v>
      </c>
      <c r="AV109">
        <v>21.733333330000001</v>
      </c>
      <c r="AW109">
        <v>1.6</v>
      </c>
      <c r="AX109">
        <v>0</v>
      </c>
      <c r="AY109">
        <v>6</v>
      </c>
      <c r="AZ109">
        <v>12.4</v>
      </c>
      <c r="BB109">
        <v>50</v>
      </c>
      <c r="BD109">
        <v>21.5</v>
      </c>
      <c r="BI109">
        <v>2</v>
      </c>
      <c r="BJ109">
        <v>108</v>
      </c>
      <c r="BM109">
        <v>14.4</v>
      </c>
      <c r="BN109">
        <v>15.4</v>
      </c>
      <c r="BO109">
        <v>15</v>
      </c>
      <c r="BQ109">
        <v>14.93333333</v>
      </c>
      <c r="BR109">
        <v>25.1</v>
      </c>
      <c r="BS109">
        <v>46.4</v>
      </c>
      <c r="BT109">
        <v>47.9</v>
      </c>
      <c r="BU109">
        <v>43.3</v>
      </c>
      <c r="BW109">
        <v>45.866666670000001</v>
      </c>
      <c r="BX109">
        <v>40.549999999999997</v>
      </c>
      <c r="BZ109">
        <v>2</v>
      </c>
      <c r="CA109">
        <v>1.06</v>
      </c>
      <c r="CB109">
        <v>3</v>
      </c>
      <c r="CC109">
        <v>5.54</v>
      </c>
      <c r="CD109">
        <v>7</v>
      </c>
      <c r="CE109">
        <v>5.5</v>
      </c>
      <c r="CF109">
        <v>3</v>
      </c>
      <c r="CG109" t="s">
        <v>165</v>
      </c>
    </row>
    <row r="110" spans="1:85" x14ac:dyDescent="0.25">
      <c r="A110" t="s">
        <v>65</v>
      </c>
      <c r="B110">
        <v>127</v>
      </c>
      <c r="C110">
        <v>11</v>
      </c>
      <c r="D110">
        <v>7</v>
      </c>
      <c r="E110">
        <v>3</v>
      </c>
      <c r="F110">
        <v>3</v>
      </c>
      <c r="G110" t="s">
        <v>203</v>
      </c>
      <c r="H110">
        <v>17</v>
      </c>
      <c r="I110">
        <v>15.87626796689432</v>
      </c>
      <c r="J110">
        <v>17</v>
      </c>
      <c r="K110">
        <v>17</v>
      </c>
      <c r="L110">
        <v>17</v>
      </c>
      <c r="M110">
        <v>17</v>
      </c>
      <c r="N110">
        <v>15.87626796689432</v>
      </c>
      <c r="O110">
        <v>27.042755339999999</v>
      </c>
      <c r="P110">
        <v>27</v>
      </c>
      <c r="Q110">
        <v>27</v>
      </c>
      <c r="R110">
        <v>27</v>
      </c>
      <c r="S110">
        <v>27.042755339999999</v>
      </c>
      <c r="T110">
        <f t="shared" si="2"/>
        <v>27</v>
      </c>
      <c r="U110">
        <v>27.1176378597211</v>
      </c>
      <c r="V110">
        <v>41.148216009999999</v>
      </c>
      <c r="X110">
        <v>41.148216009999999</v>
      </c>
      <c r="Y110">
        <v>44.256251290000002</v>
      </c>
      <c r="AA110">
        <f t="shared" si="3"/>
        <v>40.49446993035</v>
      </c>
      <c r="AB110">
        <v>46.082399536130403</v>
      </c>
      <c r="AC110">
        <v>36.39925272</v>
      </c>
      <c r="AD110">
        <v>37</v>
      </c>
      <c r="AE110">
        <v>37</v>
      </c>
      <c r="AF110">
        <v>37</v>
      </c>
      <c r="AG110">
        <v>36.39925272</v>
      </c>
      <c r="AH110">
        <v>36.399252717391299</v>
      </c>
      <c r="AI110">
        <v>37</v>
      </c>
      <c r="AJ110">
        <v>5.1711794539999998</v>
      </c>
      <c r="AK110">
        <v>5.2498285710000001</v>
      </c>
      <c r="AL110">
        <v>5.3028571429999998</v>
      </c>
      <c r="AM110">
        <v>5.3028571429999998</v>
      </c>
      <c r="AN110">
        <v>5.1711794539999998</v>
      </c>
      <c r="AO110">
        <v>5.1711794542536103</v>
      </c>
      <c r="AP110">
        <v>5.1711794542536103</v>
      </c>
      <c r="AQ110">
        <v>8.24</v>
      </c>
      <c r="AR110">
        <v>4.5599999999999996</v>
      </c>
      <c r="AS110">
        <v>4.46</v>
      </c>
      <c r="AT110">
        <v>103.291928254412</v>
      </c>
      <c r="AU110">
        <v>75.768497874880694</v>
      </c>
      <c r="AV110">
        <v>15.3</v>
      </c>
      <c r="AW110">
        <v>1.7</v>
      </c>
      <c r="AX110">
        <v>10</v>
      </c>
      <c r="AY110">
        <v>5.5</v>
      </c>
      <c r="AZ110">
        <v>10.9</v>
      </c>
      <c r="BB110">
        <v>67</v>
      </c>
      <c r="BD110">
        <v>21.5</v>
      </c>
      <c r="BI110">
        <v>6</v>
      </c>
      <c r="BJ110">
        <v>97</v>
      </c>
      <c r="BM110">
        <v>13.4</v>
      </c>
      <c r="BN110">
        <v>13.8</v>
      </c>
      <c r="BO110">
        <v>12.6</v>
      </c>
      <c r="BP110">
        <v>13.6</v>
      </c>
      <c r="BQ110">
        <v>13.35</v>
      </c>
      <c r="BR110">
        <v>25.1</v>
      </c>
      <c r="BS110">
        <v>56.7</v>
      </c>
      <c r="BT110">
        <v>46.1</v>
      </c>
      <c r="BU110">
        <v>51.8</v>
      </c>
      <c r="BV110">
        <v>48.3</v>
      </c>
      <c r="BW110">
        <v>50.725000000000001</v>
      </c>
      <c r="BX110">
        <v>35.066666669999996</v>
      </c>
      <c r="BY110">
        <v>0</v>
      </c>
      <c r="BZ110">
        <v>1.5</v>
      </c>
      <c r="CA110">
        <v>4.24</v>
      </c>
      <c r="CB110">
        <v>6</v>
      </c>
      <c r="CC110">
        <v>5.54</v>
      </c>
      <c r="CD110">
        <v>7.5</v>
      </c>
      <c r="CE110">
        <v>7.5</v>
      </c>
      <c r="CF110">
        <v>2</v>
      </c>
      <c r="CG110" t="s">
        <v>215</v>
      </c>
    </row>
    <row r="111" spans="1:85" x14ac:dyDescent="0.25">
      <c r="A111" t="s">
        <v>66</v>
      </c>
      <c r="B111">
        <v>115</v>
      </c>
      <c r="C111">
        <v>10</v>
      </c>
      <c r="D111">
        <v>7</v>
      </c>
      <c r="E111">
        <v>3</v>
      </c>
      <c r="F111">
        <v>3</v>
      </c>
      <c r="G111" t="s">
        <v>203</v>
      </c>
      <c r="H111">
        <v>14.2</v>
      </c>
      <c r="I111">
        <v>13.255443749500026</v>
      </c>
      <c r="J111">
        <v>14.2</v>
      </c>
      <c r="K111">
        <v>14.2</v>
      </c>
      <c r="L111">
        <v>14.2</v>
      </c>
      <c r="M111">
        <v>14.2</v>
      </c>
      <c r="N111">
        <v>13.255443749500026</v>
      </c>
      <c r="O111">
        <v>27.042755339999999</v>
      </c>
      <c r="P111">
        <v>27</v>
      </c>
      <c r="Q111">
        <v>27</v>
      </c>
      <c r="R111">
        <v>27</v>
      </c>
      <c r="S111">
        <v>27.042755339999999</v>
      </c>
      <c r="T111">
        <f t="shared" si="2"/>
        <v>27</v>
      </c>
      <c r="U111">
        <v>26.5300993711685</v>
      </c>
      <c r="V111">
        <v>33.750675110000003</v>
      </c>
      <c r="W111">
        <v>34.442060089999998</v>
      </c>
      <c r="X111">
        <v>33.750675110000003</v>
      </c>
      <c r="Y111">
        <v>37.124463519999999</v>
      </c>
      <c r="Z111">
        <v>33.750675109206099</v>
      </c>
      <c r="AA111">
        <f t="shared" si="3"/>
        <v>33.859779615003049</v>
      </c>
      <c r="AB111">
        <v>37.743453570156902</v>
      </c>
      <c r="AC111">
        <v>36.39925272</v>
      </c>
      <c r="AD111">
        <v>37</v>
      </c>
      <c r="AE111">
        <v>37</v>
      </c>
      <c r="AF111">
        <v>37</v>
      </c>
      <c r="AG111">
        <v>36.39925272</v>
      </c>
      <c r="AH111">
        <v>36.399252717391299</v>
      </c>
      <c r="AI111">
        <v>37</v>
      </c>
      <c r="AJ111">
        <v>4.9266977670000003</v>
      </c>
      <c r="AK111">
        <v>5.5062857139999997</v>
      </c>
      <c r="AL111">
        <v>5.5563428569999997</v>
      </c>
      <c r="AM111">
        <v>5.5563428569999997</v>
      </c>
      <c r="AN111">
        <v>4.9266977670000003</v>
      </c>
      <c r="AO111">
        <v>4.9266977669594203</v>
      </c>
      <c r="AP111">
        <v>4.9266977669594203</v>
      </c>
      <c r="AQ111">
        <v>8.67</v>
      </c>
      <c r="AR111">
        <v>3.19</v>
      </c>
      <c r="AS111">
        <v>1.64</v>
      </c>
      <c r="AT111">
        <v>82.824343921314593</v>
      </c>
      <c r="AU111">
        <v>32.2555912152568</v>
      </c>
      <c r="AV111">
        <v>25.125</v>
      </c>
      <c r="AW111">
        <v>1.65</v>
      </c>
      <c r="AX111">
        <v>4</v>
      </c>
      <c r="AY111">
        <v>5</v>
      </c>
      <c r="AZ111">
        <v>11.1</v>
      </c>
      <c r="BB111">
        <v>58</v>
      </c>
      <c r="BD111">
        <v>21.3</v>
      </c>
      <c r="BI111">
        <v>3</v>
      </c>
      <c r="BJ111">
        <v>100</v>
      </c>
      <c r="BK111">
        <v>90</v>
      </c>
      <c r="BM111">
        <v>14.8</v>
      </c>
      <c r="BN111">
        <v>13.9</v>
      </c>
      <c r="BO111">
        <v>12.9</v>
      </c>
      <c r="BP111">
        <v>13.4</v>
      </c>
      <c r="BQ111">
        <v>13.75</v>
      </c>
      <c r="BR111">
        <v>25.0888888888888</v>
      </c>
      <c r="BS111">
        <v>38.6</v>
      </c>
      <c r="BT111">
        <v>36.1</v>
      </c>
      <c r="BU111">
        <v>40.9</v>
      </c>
      <c r="BV111">
        <v>43.7</v>
      </c>
      <c r="BW111">
        <v>39.825000000000003</v>
      </c>
      <c r="BX111">
        <v>23.3</v>
      </c>
      <c r="BY111">
        <v>0.33333333333333298</v>
      </c>
      <c r="BZ111">
        <v>5.5</v>
      </c>
      <c r="CA111">
        <v>6.35</v>
      </c>
      <c r="CB111">
        <v>5</v>
      </c>
      <c r="CC111">
        <v>3.46</v>
      </c>
      <c r="CD111">
        <v>9</v>
      </c>
      <c r="CE111">
        <v>8.5</v>
      </c>
      <c r="CF111">
        <v>2</v>
      </c>
      <c r="CG111" t="s">
        <v>212</v>
      </c>
    </row>
    <row r="112" spans="1:85" x14ac:dyDescent="0.25">
      <c r="A112">
        <v>2</v>
      </c>
      <c r="B112">
        <v>103</v>
      </c>
      <c r="C112">
        <v>9</v>
      </c>
      <c r="D112">
        <v>7</v>
      </c>
      <c r="E112">
        <v>3</v>
      </c>
      <c r="F112">
        <v>3</v>
      </c>
      <c r="G112" t="s">
        <v>204</v>
      </c>
      <c r="H112">
        <v>16.45</v>
      </c>
      <c r="I112">
        <v>15.477967890615488</v>
      </c>
      <c r="J112">
        <v>16.45</v>
      </c>
      <c r="K112">
        <v>16.45</v>
      </c>
      <c r="L112">
        <v>16.45</v>
      </c>
      <c r="M112">
        <v>16.45</v>
      </c>
      <c r="N112">
        <v>15.477967890615488</v>
      </c>
      <c r="O112">
        <v>27</v>
      </c>
      <c r="P112">
        <v>24</v>
      </c>
      <c r="Q112">
        <v>24</v>
      </c>
      <c r="R112">
        <v>24</v>
      </c>
      <c r="S112">
        <v>27</v>
      </c>
      <c r="T112">
        <f t="shared" si="2"/>
        <v>24</v>
      </c>
      <c r="U112">
        <v>24.890718401947201</v>
      </c>
      <c r="V112">
        <v>43.672286620000001</v>
      </c>
      <c r="W112">
        <v>38.672286620000001</v>
      </c>
      <c r="X112">
        <v>43.672286620000001</v>
      </c>
      <c r="Y112">
        <v>41.306638569999997</v>
      </c>
      <c r="Z112">
        <v>43.672286617492098</v>
      </c>
      <c r="AA112">
        <f t="shared" si="3"/>
        <v>40.733930454521044</v>
      </c>
      <c r="AB112">
        <v>42.285107803844603</v>
      </c>
      <c r="AC112">
        <v>29</v>
      </c>
      <c r="AD112">
        <v>26</v>
      </c>
      <c r="AE112">
        <v>26</v>
      </c>
      <c r="AF112">
        <v>26</v>
      </c>
      <c r="AG112">
        <v>29</v>
      </c>
      <c r="AH112">
        <v>29</v>
      </c>
      <c r="AI112">
        <v>26</v>
      </c>
      <c r="AJ112">
        <v>5.3656933609999999</v>
      </c>
      <c r="AK112">
        <v>5.0947671229999996</v>
      </c>
      <c r="AL112">
        <v>5.2463561639999998</v>
      </c>
      <c r="AM112">
        <v>5.2463561639999998</v>
      </c>
      <c r="AN112">
        <v>5.3656933609999999</v>
      </c>
      <c r="AO112">
        <v>5.3656933614325801</v>
      </c>
      <c r="AP112">
        <v>5.3656933614325801</v>
      </c>
      <c r="AQ112">
        <v>7.92</v>
      </c>
      <c r="AR112">
        <v>6.53</v>
      </c>
      <c r="AS112">
        <v>4.51</v>
      </c>
      <c r="AT112">
        <v>106.334769812535</v>
      </c>
      <c r="AU112">
        <v>85.793636737416506</v>
      </c>
      <c r="AV112">
        <v>23.324999999999999</v>
      </c>
      <c r="AW112">
        <v>1.575</v>
      </c>
      <c r="AX112">
        <v>2</v>
      </c>
      <c r="AY112">
        <v>8</v>
      </c>
      <c r="AZ112">
        <v>10.8</v>
      </c>
      <c r="BB112">
        <v>61</v>
      </c>
      <c r="BD112">
        <v>21.3</v>
      </c>
      <c r="BF112">
        <v>10.9</v>
      </c>
      <c r="BG112">
        <v>80</v>
      </c>
      <c r="BH112">
        <v>26.1</v>
      </c>
      <c r="BI112">
        <v>1</v>
      </c>
      <c r="BJ112">
        <v>91</v>
      </c>
      <c r="BM112">
        <v>14.8</v>
      </c>
      <c r="BN112">
        <v>14.7</v>
      </c>
      <c r="BO112">
        <v>14.6</v>
      </c>
      <c r="BQ112">
        <v>14.7</v>
      </c>
      <c r="BR112">
        <v>25.077777777777701</v>
      </c>
      <c r="BS112">
        <v>35.4</v>
      </c>
      <c r="BT112">
        <v>46.4</v>
      </c>
      <c r="BU112">
        <v>47.9</v>
      </c>
      <c r="BW112">
        <v>43.233333330000001</v>
      </c>
      <c r="BX112">
        <v>38.1</v>
      </c>
      <c r="BZ112">
        <v>3</v>
      </c>
      <c r="CA112">
        <v>2.12</v>
      </c>
      <c r="CB112">
        <v>3</v>
      </c>
      <c r="CC112">
        <v>5.54</v>
      </c>
      <c r="CD112">
        <v>6</v>
      </c>
      <c r="CE112">
        <v>7</v>
      </c>
      <c r="CF112">
        <v>2.5</v>
      </c>
      <c r="CG112" t="s">
        <v>166</v>
      </c>
    </row>
    <row r="113" spans="1:85" x14ac:dyDescent="0.25">
      <c r="A113" t="s">
        <v>67</v>
      </c>
      <c r="B113">
        <v>91</v>
      </c>
      <c r="C113">
        <v>8</v>
      </c>
      <c r="D113">
        <v>7</v>
      </c>
      <c r="E113">
        <v>2</v>
      </c>
      <c r="F113">
        <v>3</v>
      </c>
      <c r="G113" t="s">
        <v>203</v>
      </c>
      <c r="H113">
        <v>15.975</v>
      </c>
      <c r="I113">
        <v>14.742844377317439</v>
      </c>
      <c r="J113">
        <v>15.975</v>
      </c>
      <c r="K113">
        <v>15.975</v>
      </c>
      <c r="L113">
        <v>15.975</v>
      </c>
      <c r="M113">
        <v>15.975</v>
      </c>
      <c r="N113">
        <v>14.742844377317439</v>
      </c>
      <c r="O113">
        <v>25.790775929999999</v>
      </c>
      <c r="P113">
        <v>25.75</v>
      </c>
      <c r="Q113">
        <v>25.75</v>
      </c>
      <c r="R113">
        <v>25.75</v>
      </c>
      <c r="S113">
        <v>25.790775929999999</v>
      </c>
      <c r="T113">
        <f t="shared" si="2"/>
        <v>25.75</v>
      </c>
      <c r="U113">
        <v>24.571446042179101</v>
      </c>
      <c r="V113">
        <v>37.870829899999997</v>
      </c>
      <c r="W113">
        <v>38.646616539999997</v>
      </c>
      <c r="X113">
        <v>37.870829899999997</v>
      </c>
      <c r="Y113">
        <v>42.40601504</v>
      </c>
      <c r="Z113">
        <v>37.870829901189701</v>
      </c>
      <c r="AA113">
        <f t="shared" si="3"/>
        <v>38.336166831394848</v>
      </c>
      <c r="AB113">
        <v>37.661596618498898</v>
      </c>
      <c r="AC113">
        <v>34.431725540000002</v>
      </c>
      <c r="AD113">
        <v>35</v>
      </c>
      <c r="AE113">
        <v>35</v>
      </c>
      <c r="AF113">
        <v>35</v>
      </c>
      <c r="AG113">
        <v>34.431725540000002</v>
      </c>
      <c r="AH113">
        <v>34.431725543478201</v>
      </c>
      <c r="AI113">
        <v>35</v>
      </c>
      <c r="AJ113">
        <v>4.3436043739999999</v>
      </c>
      <c r="AK113">
        <v>4.2671238100000002</v>
      </c>
      <c r="AL113">
        <v>4.3191619049999996</v>
      </c>
      <c r="AM113">
        <v>4.3191619049999996</v>
      </c>
      <c r="AN113">
        <v>4.3436043739999999</v>
      </c>
      <c r="AO113">
        <v>4.3436043737935996</v>
      </c>
      <c r="AP113">
        <v>4.3436043737935996</v>
      </c>
      <c r="AQ113">
        <v>8.67</v>
      </c>
      <c r="AR113">
        <v>4.2300000000000004</v>
      </c>
      <c r="AS113">
        <v>3.97</v>
      </c>
      <c r="AT113">
        <v>90.260174724332202</v>
      </c>
      <c r="AU113">
        <v>60.035496225966</v>
      </c>
      <c r="AV113">
        <v>26.5</v>
      </c>
      <c r="AW113">
        <v>1.9</v>
      </c>
      <c r="AX113">
        <v>13</v>
      </c>
      <c r="AY113">
        <v>7</v>
      </c>
      <c r="AZ113">
        <v>16</v>
      </c>
      <c r="BA113">
        <v>13.8</v>
      </c>
      <c r="BB113">
        <v>42</v>
      </c>
      <c r="BC113">
        <v>57</v>
      </c>
      <c r="BD113">
        <v>21.6</v>
      </c>
      <c r="BE113">
        <v>20.7</v>
      </c>
      <c r="BI113">
        <v>3</v>
      </c>
      <c r="BJ113">
        <v>89</v>
      </c>
      <c r="BM113">
        <v>17.8</v>
      </c>
      <c r="BN113">
        <v>17.2</v>
      </c>
      <c r="BO113">
        <v>16.899999999999999</v>
      </c>
      <c r="BP113">
        <v>16.8</v>
      </c>
      <c r="BQ113">
        <v>17.175000000000001</v>
      </c>
      <c r="BR113">
        <v>26.2</v>
      </c>
      <c r="BS113">
        <v>45</v>
      </c>
      <c r="BT113">
        <v>39.4</v>
      </c>
      <c r="BU113">
        <v>58</v>
      </c>
      <c r="BV113">
        <v>53</v>
      </c>
      <c r="BW113">
        <v>48.85</v>
      </c>
      <c r="BX113">
        <v>31.93333333</v>
      </c>
      <c r="BY113">
        <v>0.33333333333333298</v>
      </c>
      <c r="BZ113">
        <v>3.5</v>
      </c>
      <c r="CA113">
        <v>5.29</v>
      </c>
      <c r="CB113">
        <v>6</v>
      </c>
      <c r="CC113">
        <v>5.54</v>
      </c>
      <c r="CD113">
        <v>8</v>
      </c>
      <c r="CE113">
        <v>6</v>
      </c>
      <c r="CF113">
        <v>3</v>
      </c>
      <c r="CG113" t="s">
        <v>252</v>
      </c>
    </row>
    <row r="114" spans="1:85" x14ac:dyDescent="0.25">
      <c r="A114" t="s">
        <v>68</v>
      </c>
      <c r="B114">
        <v>79</v>
      </c>
      <c r="C114">
        <v>7</v>
      </c>
      <c r="D114">
        <v>7</v>
      </c>
      <c r="E114">
        <v>2</v>
      </c>
      <c r="F114">
        <v>3</v>
      </c>
      <c r="G114" t="s">
        <v>203</v>
      </c>
      <c r="I114">
        <v>15.609939005052276</v>
      </c>
      <c r="J114">
        <v>15.4</v>
      </c>
      <c r="M114">
        <v>15.4</v>
      </c>
      <c r="N114">
        <v>15.609939005052276</v>
      </c>
      <c r="P114">
        <v>23.5</v>
      </c>
      <c r="Q114">
        <v>23.5</v>
      </c>
      <c r="T114" t="str">
        <f t="shared" si="2"/>
        <v/>
      </c>
      <c r="AA114" t="str">
        <f t="shared" si="3"/>
        <v/>
      </c>
      <c r="AD114">
        <v>26</v>
      </c>
      <c r="AE114">
        <v>26</v>
      </c>
      <c r="AH114">
        <v>25.5778532608695</v>
      </c>
      <c r="AI114">
        <v>26</v>
      </c>
      <c r="AQ114">
        <v>8.1300000000000008</v>
      </c>
      <c r="AR114">
        <v>5.26</v>
      </c>
      <c r="AS114">
        <v>4.8</v>
      </c>
      <c r="AT114">
        <v>96.345000803399998</v>
      </c>
      <c r="AU114">
        <v>77.782369769221503</v>
      </c>
      <c r="AV114">
        <v>21.166666670000001</v>
      </c>
      <c r="AW114">
        <v>1.733333333</v>
      </c>
      <c r="AX114">
        <v>2</v>
      </c>
      <c r="AY114">
        <v>5</v>
      </c>
      <c r="AZ114">
        <v>12.5</v>
      </c>
      <c r="BB114">
        <v>49</v>
      </c>
      <c r="BD114">
        <v>21</v>
      </c>
      <c r="BI114">
        <v>1</v>
      </c>
      <c r="BJ114">
        <v>108</v>
      </c>
      <c r="BK114">
        <v>100</v>
      </c>
      <c r="BM114">
        <v>18.3</v>
      </c>
      <c r="BN114">
        <v>17.399999999999999</v>
      </c>
      <c r="BO114">
        <v>16.8</v>
      </c>
      <c r="BP114">
        <v>15.8</v>
      </c>
      <c r="BQ114">
        <v>17.074999999999999</v>
      </c>
      <c r="BR114">
        <v>26</v>
      </c>
      <c r="BS114">
        <v>48.6</v>
      </c>
      <c r="BT114">
        <v>46.3</v>
      </c>
      <c r="BU114">
        <v>43.1</v>
      </c>
      <c r="BV114">
        <v>39.4</v>
      </c>
      <c r="BW114">
        <v>44.35</v>
      </c>
      <c r="BX114">
        <v>39.133333329999999</v>
      </c>
      <c r="BY114">
        <v>0</v>
      </c>
      <c r="BZ114">
        <v>6</v>
      </c>
      <c r="CA114">
        <v>4.24</v>
      </c>
      <c r="CB114">
        <v>3</v>
      </c>
      <c r="CD114">
        <v>9</v>
      </c>
      <c r="CE114">
        <v>5</v>
      </c>
      <c r="CF114">
        <v>3</v>
      </c>
      <c r="CG114" t="s">
        <v>253</v>
      </c>
    </row>
    <row r="115" spans="1:85" x14ac:dyDescent="0.25">
      <c r="A115">
        <v>3</v>
      </c>
      <c r="B115">
        <v>67</v>
      </c>
      <c r="C115">
        <v>6</v>
      </c>
      <c r="D115">
        <v>7</v>
      </c>
      <c r="E115">
        <v>2</v>
      </c>
      <c r="F115">
        <v>3</v>
      </c>
      <c r="G115" t="s">
        <v>204</v>
      </c>
      <c r="H115">
        <v>18.774999999999999</v>
      </c>
      <c r="I115">
        <v>19.232724787631167</v>
      </c>
      <c r="J115">
        <v>18.774999999999999</v>
      </c>
      <c r="K115">
        <v>18.774999999999999</v>
      </c>
      <c r="L115">
        <v>18.774999999999999</v>
      </c>
      <c r="M115">
        <v>18.774999999999999</v>
      </c>
      <c r="N115">
        <v>19.232724787631167</v>
      </c>
      <c r="O115">
        <v>28.75</v>
      </c>
      <c r="P115">
        <v>30.75</v>
      </c>
      <c r="Q115">
        <v>30.75</v>
      </c>
      <c r="R115">
        <v>30.75</v>
      </c>
      <c r="S115">
        <v>28.75</v>
      </c>
      <c r="T115">
        <f t="shared" si="2"/>
        <v>30.75</v>
      </c>
      <c r="U115">
        <v>31.924183250238901</v>
      </c>
      <c r="V115">
        <v>42.757307169999997</v>
      </c>
      <c r="X115">
        <v>42.757307169999997</v>
      </c>
      <c r="Y115">
        <v>43.789642319999999</v>
      </c>
      <c r="AA115">
        <f t="shared" si="3"/>
        <v>40.0675227228</v>
      </c>
      <c r="AB115">
        <v>40.163990599115102</v>
      </c>
      <c r="AC115">
        <v>34</v>
      </c>
      <c r="AD115">
        <v>35</v>
      </c>
      <c r="AE115">
        <v>35</v>
      </c>
      <c r="AF115">
        <v>35</v>
      </c>
      <c r="AG115">
        <v>34</v>
      </c>
      <c r="AH115">
        <v>34</v>
      </c>
      <c r="AI115">
        <v>35</v>
      </c>
      <c r="AJ115">
        <v>5.6124550800000002</v>
      </c>
      <c r="AM115">
        <v>4.9221714289999996</v>
      </c>
      <c r="AN115">
        <v>5.6124550800000002</v>
      </c>
      <c r="AP115">
        <v>5.6124550798819701</v>
      </c>
      <c r="AQ115">
        <v>8.3800000000000008</v>
      </c>
      <c r="AR115">
        <v>7.16</v>
      </c>
      <c r="AS115">
        <v>6.81</v>
      </c>
      <c r="AT115">
        <v>117.07923277</v>
      </c>
      <c r="AU115">
        <v>79.178484926455297</v>
      </c>
      <c r="AV115">
        <v>21</v>
      </c>
      <c r="AW115">
        <v>1.5</v>
      </c>
      <c r="AX115">
        <v>15</v>
      </c>
      <c r="AY115">
        <v>6</v>
      </c>
      <c r="AZ115">
        <v>12.8</v>
      </c>
      <c r="BB115">
        <v>62</v>
      </c>
      <c r="BD115">
        <v>20.9</v>
      </c>
      <c r="BI115">
        <v>1</v>
      </c>
      <c r="BJ115">
        <v>103</v>
      </c>
      <c r="BK115">
        <v>109</v>
      </c>
      <c r="BM115">
        <v>18.7</v>
      </c>
      <c r="BN115">
        <v>17</v>
      </c>
      <c r="BO115">
        <v>17.2</v>
      </c>
      <c r="BQ115">
        <v>17.633333329999999</v>
      </c>
      <c r="BR115">
        <v>26</v>
      </c>
      <c r="BS115">
        <v>44.3</v>
      </c>
      <c r="BT115">
        <v>45.5</v>
      </c>
      <c r="BU115">
        <v>42.6</v>
      </c>
      <c r="BW115">
        <v>44.133333329999999</v>
      </c>
      <c r="BX115">
        <v>38.75</v>
      </c>
      <c r="BZ115">
        <v>5</v>
      </c>
      <c r="CA115">
        <v>1.06</v>
      </c>
      <c r="CB115">
        <v>3</v>
      </c>
      <c r="CC115">
        <v>8.31</v>
      </c>
      <c r="CD115">
        <v>8</v>
      </c>
      <c r="CE115">
        <v>7</v>
      </c>
      <c r="CF115">
        <v>3</v>
      </c>
      <c r="CG115" t="s">
        <v>167</v>
      </c>
    </row>
    <row r="116" spans="1:85" x14ac:dyDescent="0.25">
      <c r="A116">
        <v>3</v>
      </c>
      <c r="B116">
        <v>55</v>
      </c>
      <c r="C116">
        <v>5</v>
      </c>
      <c r="D116">
        <v>7</v>
      </c>
      <c r="E116">
        <v>2</v>
      </c>
      <c r="F116">
        <v>3</v>
      </c>
      <c r="G116" t="s">
        <v>204</v>
      </c>
      <c r="H116">
        <v>17.975000000000001</v>
      </c>
      <c r="I116">
        <v>18.969723579866951</v>
      </c>
      <c r="J116">
        <v>17.975000000000001</v>
      </c>
      <c r="K116">
        <v>17.975000000000001</v>
      </c>
      <c r="L116">
        <v>17.975000000000001</v>
      </c>
      <c r="M116">
        <v>17.975000000000001</v>
      </c>
      <c r="N116">
        <v>18.969723579866951</v>
      </c>
      <c r="O116">
        <v>29</v>
      </c>
      <c r="P116">
        <v>30.5</v>
      </c>
      <c r="Q116">
        <v>30.5</v>
      </c>
      <c r="R116">
        <v>30.5</v>
      </c>
      <c r="S116">
        <v>29</v>
      </c>
      <c r="T116">
        <f t="shared" si="2"/>
        <v>30.5</v>
      </c>
      <c r="U116">
        <v>30.697496937241201</v>
      </c>
      <c r="V116">
        <v>44.880546080000002</v>
      </c>
      <c r="W116">
        <v>44.880546080000002</v>
      </c>
      <c r="X116">
        <v>44.880546080000002</v>
      </c>
      <c r="Y116">
        <v>49.14675768</v>
      </c>
      <c r="Z116">
        <v>44.880546075085299</v>
      </c>
      <c r="AA116">
        <f t="shared" si="3"/>
        <v>44.924914676142649</v>
      </c>
      <c r="AB116">
        <v>47.5380851810351</v>
      </c>
      <c r="AC116">
        <v>29</v>
      </c>
      <c r="AD116">
        <v>34</v>
      </c>
      <c r="AE116">
        <v>34</v>
      </c>
      <c r="AF116">
        <v>34</v>
      </c>
      <c r="AG116">
        <v>29</v>
      </c>
      <c r="AH116">
        <v>29</v>
      </c>
      <c r="AI116">
        <v>34</v>
      </c>
      <c r="AJ116">
        <v>5.9180454740000004</v>
      </c>
      <c r="AK116">
        <v>7.4934857140000002</v>
      </c>
      <c r="AL116">
        <v>7.5715428569999998</v>
      </c>
      <c r="AM116">
        <v>7.5715428569999998</v>
      </c>
      <c r="AN116">
        <v>5.9180454740000004</v>
      </c>
      <c r="AO116">
        <v>5.9180454737526302</v>
      </c>
      <c r="AP116">
        <v>5.9180454737526302</v>
      </c>
      <c r="AQ116">
        <v>7.75</v>
      </c>
      <c r="AR116">
        <v>6.53</v>
      </c>
      <c r="AS116">
        <v>4.1900000000000004</v>
      </c>
      <c r="AT116">
        <v>109.237993446258</v>
      </c>
      <c r="AU116">
        <v>68.206622031744402</v>
      </c>
      <c r="AV116">
        <v>26.666666670000001</v>
      </c>
      <c r="AW116">
        <v>1.733333333</v>
      </c>
      <c r="AX116">
        <v>6</v>
      </c>
      <c r="AY116">
        <v>5</v>
      </c>
      <c r="AZ116">
        <v>11.8</v>
      </c>
      <c r="BB116">
        <v>57</v>
      </c>
      <c r="BD116">
        <v>21.3</v>
      </c>
      <c r="BI116">
        <v>1</v>
      </c>
      <c r="BJ116">
        <v>110</v>
      </c>
      <c r="BM116">
        <v>17.899999999999999</v>
      </c>
      <c r="BN116">
        <v>17.399999999999999</v>
      </c>
      <c r="BO116">
        <v>17.100000000000001</v>
      </c>
      <c r="BQ116">
        <v>17.466666669999999</v>
      </c>
      <c r="BR116">
        <v>26</v>
      </c>
      <c r="BS116">
        <v>44.8</v>
      </c>
      <c r="BT116">
        <v>42.7</v>
      </c>
      <c r="BU116">
        <v>45.8</v>
      </c>
      <c r="BW116">
        <v>44.433333330000004</v>
      </c>
      <c r="BX116">
        <v>36.85</v>
      </c>
      <c r="BZ116">
        <v>6</v>
      </c>
      <c r="CA116">
        <v>2.12</v>
      </c>
      <c r="CB116">
        <v>3</v>
      </c>
      <c r="CC116">
        <v>5.54</v>
      </c>
      <c r="CD116">
        <v>8</v>
      </c>
      <c r="CE116">
        <v>8</v>
      </c>
      <c r="CF116">
        <v>2.5</v>
      </c>
      <c r="CG116" t="s">
        <v>167</v>
      </c>
    </row>
    <row r="117" spans="1:85" x14ac:dyDescent="0.25">
      <c r="A117">
        <v>4</v>
      </c>
      <c r="B117">
        <v>43</v>
      </c>
      <c r="C117">
        <v>4</v>
      </c>
      <c r="D117">
        <v>7</v>
      </c>
      <c r="E117">
        <v>1</v>
      </c>
      <c r="F117">
        <v>3</v>
      </c>
      <c r="G117" t="s">
        <v>204</v>
      </c>
      <c r="H117">
        <v>15.875</v>
      </c>
      <c r="I117">
        <v>16.105481189690316</v>
      </c>
      <c r="J117">
        <v>15.875</v>
      </c>
      <c r="K117">
        <v>15.875</v>
      </c>
      <c r="L117">
        <v>15.875</v>
      </c>
      <c r="M117">
        <v>15.875</v>
      </c>
      <c r="N117">
        <v>16.105481189690316</v>
      </c>
      <c r="O117">
        <v>30.75</v>
      </c>
      <c r="P117">
        <v>28.25</v>
      </c>
      <c r="Q117">
        <v>28.25</v>
      </c>
      <c r="R117">
        <v>28.25</v>
      </c>
      <c r="S117">
        <v>30.75</v>
      </c>
      <c r="T117">
        <f t="shared" si="2"/>
        <v>28.25</v>
      </c>
      <c r="U117">
        <v>28.290340543738601</v>
      </c>
      <c r="V117">
        <v>42.190919999999998</v>
      </c>
      <c r="W117">
        <v>49.292929289999996</v>
      </c>
      <c r="X117">
        <v>42.190919999999998</v>
      </c>
      <c r="Y117">
        <v>54.343434340000002</v>
      </c>
      <c r="Z117">
        <v>42.190919999999998</v>
      </c>
      <c r="AA117">
        <f t="shared" si="3"/>
        <v>45.957581210550003</v>
      </c>
      <c r="AB117">
        <v>39.024661278769102</v>
      </c>
      <c r="AC117">
        <v>28</v>
      </c>
      <c r="AD117">
        <v>27</v>
      </c>
      <c r="AE117">
        <v>27</v>
      </c>
      <c r="AF117">
        <v>27</v>
      </c>
      <c r="AG117">
        <v>28</v>
      </c>
      <c r="AH117">
        <v>28</v>
      </c>
      <c r="AI117">
        <v>27</v>
      </c>
      <c r="AJ117">
        <v>5.0634730939999999</v>
      </c>
      <c r="AK117">
        <v>5.283428571</v>
      </c>
      <c r="AL117">
        <v>5.36</v>
      </c>
      <c r="AM117">
        <v>5.36</v>
      </c>
      <c r="AN117">
        <v>5.0634730939999999</v>
      </c>
      <c r="AO117">
        <v>5.06347309371428</v>
      </c>
      <c r="AP117">
        <v>5.06347309371428</v>
      </c>
      <c r="AQ117">
        <v>7.96</v>
      </c>
      <c r="AR117">
        <v>5.33</v>
      </c>
      <c r="AS117">
        <v>4.45</v>
      </c>
      <c r="AT117">
        <v>93.580358744563398</v>
      </c>
      <c r="AU117">
        <v>83.229290734018903</v>
      </c>
      <c r="AV117">
        <v>22.5</v>
      </c>
      <c r="AW117">
        <v>1.6</v>
      </c>
      <c r="AX117">
        <v>2</v>
      </c>
      <c r="AY117">
        <v>5</v>
      </c>
      <c r="AZ117">
        <v>12.8</v>
      </c>
      <c r="BB117">
        <v>51</v>
      </c>
      <c r="BD117">
        <v>21.6</v>
      </c>
      <c r="BI117">
        <v>1</v>
      </c>
      <c r="BJ117">
        <v>99</v>
      </c>
      <c r="BM117">
        <v>17.2</v>
      </c>
      <c r="BN117">
        <v>17.7</v>
      </c>
      <c r="BO117">
        <v>17.2</v>
      </c>
      <c r="BQ117">
        <v>17.366666670000001</v>
      </c>
      <c r="BR117">
        <v>26</v>
      </c>
      <c r="BS117">
        <v>45.1</v>
      </c>
      <c r="BT117">
        <v>38.6</v>
      </c>
      <c r="BU117">
        <v>46.4</v>
      </c>
      <c r="BW117">
        <v>43.366666670000001</v>
      </c>
      <c r="BX117">
        <v>25.65</v>
      </c>
      <c r="BZ117">
        <v>3</v>
      </c>
      <c r="CA117">
        <v>2.12</v>
      </c>
      <c r="CB117">
        <v>6</v>
      </c>
      <c r="CC117">
        <v>5.54</v>
      </c>
      <c r="CD117">
        <v>8.5</v>
      </c>
      <c r="CE117">
        <v>6.5</v>
      </c>
      <c r="CF117">
        <v>3</v>
      </c>
      <c r="CG117" t="s">
        <v>168</v>
      </c>
    </row>
    <row r="118" spans="1:85" x14ac:dyDescent="0.25">
      <c r="A118">
        <v>2</v>
      </c>
      <c r="B118">
        <v>31</v>
      </c>
      <c r="C118">
        <v>3</v>
      </c>
      <c r="D118">
        <v>7</v>
      </c>
      <c r="E118">
        <v>1</v>
      </c>
      <c r="F118">
        <v>3</v>
      </c>
      <c r="G118" t="s">
        <v>204</v>
      </c>
      <c r="H118">
        <v>17.149999999999999</v>
      </c>
      <c r="I118">
        <v>18.299929204558939</v>
      </c>
      <c r="J118">
        <v>17.149999999999999</v>
      </c>
      <c r="K118">
        <v>17.149999999999999</v>
      </c>
      <c r="L118">
        <v>17.149999999999999</v>
      </c>
      <c r="M118">
        <v>17.149999999999999</v>
      </c>
      <c r="N118">
        <v>18.299929204558939</v>
      </c>
      <c r="O118">
        <v>28.75</v>
      </c>
      <c r="P118">
        <v>28.75</v>
      </c>
      <c r="Q118">
        <v>28.75</v>
      </c>
      <c r="R118">
        <v>28.75</v>
      </c>
      <c r="S118">
        <v>28.75</v>
      </c>
      <c r="T118">
        <f t="shared" si="2"/>
        <v>28.75</v>
      </c>
      <c r="U118">
        <v>28.133652898796999</v>
      </c>
      <c r="V118">
        <v>40.457077589999997</v>
      </c>
      <c r="X118">
        <v>40.457077589999997</v>
      </c>
      <c r="Y118">
        <v>43.79317717</v>
      </c>
      <c r="AA118">
        <f t="shared" si="3"/>
        <v>40.070757110549998</v>
      </c>
      <c r="AB118">
        <v>42.596733858183697</v>
      </c>
      <c r="AC118">
        <v>34</v>
      </c>
      <c r="AD118">
        <v>34</v>
      </c>
      <c r="AE118">
        <v>34</v>
      </c>
      <c r="AF118">
        <v>34</v>
      </c>
      <c r="AG118">
        <v>34</v>
      </c>
      <c r="AH118">
        <v>34</v>
      </c>
      <c r="AI118">
        <v>34</v>
      </c>
      <c r="AJ118">
        <v>5.2011000000000003</v>
      </c>
      <c r="AM118">
        <v>5.6908701590000002</v>
      </c>
      <c r="AN118">
        <v>5.2011000000000003</v>
      </c>
      <c r="AO118">
        <v>5.2011000000000003</v>
      </c>
      <c r="AP118">
        <v>5.2011000000000003</v>
      </c>
      <c r="AQ118">
        <v>7.69</v>
      </c>
      <c r="AR118">
        <v>6.93</v>
      </c>
      <c r="AS118">
        <v>4.62</v>
      </c>
      <c r="AT118">
        <v>107.34876241356</v>
      </c>
      <c r="AU118">
        <v>88.824023937776502</v>
      </c>
      <c r="AV118">
        <v>26.024999999999999</v>
      </c>
      <c r="AW118">
        <v>1.925</v>
      </c>
      <c r="AX118">
        <v>2</v>
      </c>
      <c r="AY118">
        <v>3</v>
      </c>
      <c r="AZ118">
        <v>10.199999999999999</v>
      </c>
      <c r="BB118">
        <v>77</v>
      </c>
      <c r="BD118">
        <v>22.4</v>
      </c>
      <c r="BI118">
        <v>0</v>
      </c>
      <c r="BJ118">
        <v>96</v>
      </c>
      <c r="BM118">
        <v>16.600000000000001</v>
      </c>
      <c r="BN118">
        <v>17.399999999999999</v>
      </c>
      <c r="BO118">
        <v>16.8</v>
      </c>
      <c r="BQ118">
        <v>16.93333333</v>
      </c>
      <c r="BR118">
        <v>26</v>
      </c>
      <c r="BS118">
        <v>45.2</v>
      </c>
      <c r="BT118">
        <v>42</v>
      </c>
      <c r="BU118">
        <v>37.9</v>
      </c>
      <c r="BW118">
        <v>41.7</v>
      </c>
      <c r="BX118">
        <v>36.85</v>
      </c>
      <c r="BZ118">
        <v>4</v>
      </c>
      <c r="CA118">
        <v>2.12</v>
      </c>
      <c r="CB118">
        <v>2</v>
      </c>
      <c r="CC118">
        <v>5.54</v>
      </c>
      <c r="CD118">
        <v>7</v>
      </c>
      <c r="CE118">
        <v>6</v>
      </c>
      <c r="CF118">
        <v>3</v>
      </c>
      <c r="CG118" t="s">
        <v>166</v>
      </c>
    </row>
    <row r="119" spans="1:85" x14ac:dyDescent="0.25">
      <c r="A119" t="s">
        <v>69</v>
      </c>
      <c r="B119">
        <v>19</v>
      </c>
      <c r="C119">
        <v>2</v>
      </c>
      <c r="D119">
        <v>7</v>
      </c>
      <c r="E119">
        <v>1</v>
      </c>
      <c r="F119">
        <v>3</v>
      </c>
      <c r="G119" t="s">
        <v>203</v>
      </c>
      <c r="P119">
        <v>31</v>
      </c>
      <c r="Q119">
        <v>31</v>
      </c>
      <c r="T119" t="str">
        <f t="shared" si="2"/>
        <v/>
      </c>
      <c r="AA119" t="str">
        <f t="shared" si="3"/>
        <v/>
      </c>
      <c r="AD119">
        <v>25</v>
      </c>
      <c r="AE119">
        <v>25</v>
      </c>
      <c r="AH119">
        <v>24.594089673913</v>
      </c>
      <c r="AI119">
        <v>25</v>
      </c>
      <c r="AQ119">
        <v>7.85</v>
      </c>
      <c r="AR119">
        <v>6.21</v>
      </c>
      <c r="AS119">
        <v>4.42</v>
      </c>
      <c r="AT119">
        <v>106.406558107245</v>
      </c>
      <c r="AU119">
        <v>71.682287236431193</v>
      </c>
      <c r="AV119">
        <v>26.233333330000001</v>
      </c>
      <c r="AW119">
        <v>1.733333333</v>
      </c>
      <c r="AX119">
        <v>7</v>
      </c>
      <c r="AY119">
        <v>2</v>
      </c>
      <c r="AZ119">
        <v>10.1</v>
      </c>
      <c r="BB119">
        <v>69</v>
      </c>
      <c r="BD119">
        <v>23.1</v>
      </c>
      <c r="BI119">
        <v>2</v>
      </c>
      <c r="BJ119">
        <v>108</v>
      </c>
      <c r="BK119">
        <v>106</v>
      </c>
      <c r="BM119">
        <v>16.7</v>
      </c>
      <c r="BN119">
        <v>16.3</v>
      </c>
      <c r="BO119">
        <v>16.8</v>
      </c>
      <c r="BP119">
        <v>16.7</v>
      </c>
      <c r="BQ119">
        <v>16.625</v>
      </c>
      <c r="BR119">
        <v>26</v>
      </c>
      <c r="BS119">
        <v>45.6</v>
      </c>
      <c r="BT119">
        <v>45.5</v>
      </c>
      <c r="BU119">
        <v>42.8</v>
      </c>
      <c r="BV119">
        <v>42.1</v>
      </c>
      <c r="BW119">
        <v>44</v>
      </c>
      <c r="BX119">
        <v>22.666666670000001</v>
      </c>
      <c r="BY119">
        <v>0</v>
      </c>
      <c r="BZ119">
        <v>8</v>
      </c>
      <c r="CA119">
        <v>2.65</v>
      </c>
      <c r="CB119">
        <v>3</v>
      </c>
      <c r="CC119">
        <v>6.23</v>
      </c>
      <c r="CD119">
        <v>9</v>
      </c>
      <c r="CE119">
        <v>6.5</v>
      </c>
      <c r="CF119">
        <v>2</v>
      </c>
      <c r="CG119" t="s">
        <v>254</v>
      </c>
    </row>
    <row r="120" spans="1:85" x14ac:dyDescent="0.25">
      <c r="A120">
        <v>1</v>
      </c>
      <c r="B120">
        <v>7</v>
      </c>
      <c r="C120">
        <v>1</v>
      </c>
      <c r="D120">
        <v>7</v>
      </c>
      <c r="E120">
        <v>1</v>
      </c>
      <c r="F120">
        <v>3</v>
      </c>
      <c r="G120" t="s">
        <v>204</v>
      </c>
      <c r="H120">
        <v>20.675000000000001</v>
      </c>
      <c r="I120">
        <v>19.372507835960068</v>
      </c>
      <c r="J120">
        <v>20.675000000000001</v>
      </c>
      <c r="K120">
        <v>20.675000000000001</v>
      </c>
      <c r="L120">
        <v>20.675000000000001</v>
      </c>
      <c r="M120">
        <v>20.675000000000001</v>
      </c>
      <c r="N120">
        <v>19.372507835960068</v>
      </c>
      <c r="O120">
        <v>33</v>
      </c>
      <c r="P120">
        <v>33</v>
      </c>
      <c r="Q120">
        <v>33</v>
      </c>
      <c r="R120">
        <v>33</v>
      </c>
      <c r="S120">
        <v>33</v>
      </c>
      <c r="T120">
        <f t="shared" si="2"/>
        <v>33</v>
      </c>
      <c r="U120">
        <v>33.008468696480598</v>
      </c>
      <c r="V120">
        <v>41.694915250000001</v>
      </c>
      <c r="W120">
        <v>41.694915250000001</v>
      </c>
      <c r="X120">
        <v>41.694915250000001</v>
      </c>
      <c r="Y120">
        <v>45.932203389999998</v>
      </c>
      <c r="Z120">
        <v>41.694915254237202</v>
      </c>
      <c r="AA120">
        <f t="shared" si="3"/>
        <v>41.8614406780436</v>
      </c>
      <c r="AB120">
        <v>42.515348800066597</v>
      </c>
      <c r="AC120">
        <v>24</v>
      </c>
      <c r="AD120">
        <v>22</v>
      </c>
      <c r="AE120">
        <v>22</v>
      </c>
      <c r="AF120">
        <v>22</v>
      </c>
      <c r="AG120">
        <v>24</v>
      </c>
      <c r="AH120">
        <v>24</v>
      </c>
      <c r="AI120">
        <v>22</v>
      </c>
      <c r="AJ120">
        <v>4.6602915249999999</v>
      </c>
      <c r="AK120">
        <v>4.9176000000000002</v>
      </c>
      <c r="AL120">
        <v>4.9956571429999999</v>
      </c>
      <c r="AM120">
        <v>4.9956571429999999</v>
      </c>
      <c r="AN120">
        <v>4.6602915249999999</v>
      </c>
      <c r="AO120">
        <v>4.6602915254237196</v>
      </c>
      <c r="AP120">
        <v>4.6602915254237196</v>
      </c>
      <c r="AQ120">
        <v>7.69</v>
      </c>
      <c r="AR120">
        <v>6.76</v>
      </c>
      <c r="AS120">
        <v>4.79</v>
      </c>
      <c r="AT120">
        <v>112.160984815378</v>
      </c>
      <c r="AU120">
        <v>75.965849655330203</v>
      </c>
      <c r="AV120">
        <v>19.966666669999999</v>
      </c>
      <c r="AW120">
        <v>1.5</v>
      </c>
      <c r="AX120">
        <v>19</v>
      </c>
      <c r="AY120">
        <v>2</v>
      </c>
      <c r="AZ120">
        <v>8.5</v>
      </c>
      <c r="BA120">
        <v>8.8000000000000007</v>
      </c>
      <c r="BC120">
        <v>59</v>
      </c>
      <c r="BD120">
        <v>22.8</v>
      </c>
      <c r="BE120">
        <v>22.4</v>
      </c>
      <c r="BF120">
        <v>13.6</v>
      </c>
      <c r="BG120">
        <v>105</v>
      </c>
      <c r="BH120">
        <v>25.6</v>
      </c>
      <c r="BI120">
        <v>0</v>
      </c>
      <c r="BJ120">
        <v>107</v>
      </c>
      <c r="BM120">
        <v>15.3</v>
      </c>
      <c r="BN120">
        <v>16.100000000000001</v>
      </c>
      <c r="BO120">
        <v>16</v>
      </c>
      <c r="BQ120">
        <v>15.8</v>
      </c>
      <c r="BR120">
        <v>26</v>
      </c>
      <c r="BS120">
        <v>45.6</v>
      </c>
      <c r="BT120">
        <v>43.4</v>
      </c>
      <c r="BU120">
        <v>44.2</v>
      </c>
      <c r="BW120">
        <v>44.4</v>
      </c>
      <c r="BX120">
        <v>36.700000000000003</v>
      </c>
      <c r="BZ120">
        <v>6.5</v>
      </c>
      <c r="CA120">
        <v>1.06</v>
      </c>
      <c r="CB120">
        <v>4</v>
      </c>
      <c r="CC120">
        <v>6.23</v>
      </c>
      <c r="CD120">
        <v>8</v>
      </c>
      <c r="CE120">
        <v>8</v>
      </c>
      <c r="CF120">
        <v>2</v>
      </c>
      <c r="CG120" t="s">
        <v>165</v>
      </c>
    </row>
    <row r="121" spans="1:85" x14ac:dyDescent="0.25">
      <c r="A121" t="s">
        <v>70</v>
      </c>
      <c r="B121">
        <v>6</v>
      </c>
      <c r="C121">
        <v>1</v>
      </c>
      <c r="D121">
        <v>6</v>
      </c>
      <c r="E121">
        <v>1</v>
      </c>
      <c r="F121">
        <v>2</v>
      </c>
      <c r="G121" t="s">
        <v>203</v>
      </c>
      <c r="I121">
        <v>17.132433736867284</v>
      </c>
      <c r="J121">
        <v>18.524999999999999</v>
      </c>
      <c r="M121">
        <v>18.524999999999999</v>
      </c>
      <c r="N121">
        <v>17.132433736867284</v>
      </c>
      <c r="P121">
        <v>27.25</v>
      </c>
      <c r="Q121">
        <v>27.25</v>
      </c>
      <c r="T121" t="str">
        <f t="shared" si="2"/>
        <v/>
      </c>
      <c r="AA121" t="str">
        <f t="shared" si="3"/>
        <v/>
      </c>
      <c r="AD121">
        <v>35</v>
      </c>
      <c r="AE121">
        <v>35</v>
      </c>
      <c r="AH121">
        <v>34.431725543478201</v>
      </c>
      <c r="AI121">
        <v>35</v>
      </c>
      <c r="AQ121">
        <v>8.6300000000000008</v>
      </c>
      <c r="AR121">
        <v>5.46</v>
      </c>
      <c r="AS121">
        <v>5.12</v>
      </c>
      <c r="AT121">
        <v>103.572661205701</v>
      </c>
      <c r="AU121">
        <v>78.426512647512695</v>
      </c>
      <c r="AV121">
        <v>19.8</v>
      </c>
      <c r="AW121">
        <v>1.433333333</v>
      </c>
      <c r="AX121">
        <v>6</v>
      </c>
      <c r="AY121">
        <v>3</v>
      </c>
      <c r="AZ121">
        <v>9.6999999999999993</v>
      </c>
      <c r="BB121">
        <v>69</v>
      </c>
      <c r="BD121">
        <v>21.9</v>
      </c>
      <c r="BF121">
        <v>13.6</v>
      </c>
      <c r="BG121">
        <v>129</v>
      </c>
      <c r="BH121">
        <v>25.6</v>
      </c>
      <c r="BI121">
        <v>0</v>
      </c>
      <c r="BJ121">
        <v>93</v>
      </c>
      <c r="BK121">
        <v>101</v>
      </c>
      <c r="BM121">
        <v>16.2</v>
      </c>
      <c r="BN121">
        <v>15.2</v>
      </c>
      <c r="BO121">
        <v>15.5</v>
      </c>
      <c r="BP121">
        <v>14.5</v>
      </c>
      <c r="BQ121">
        <v>15.35</v>
      </c>
      <c r="BR121">
        <v>26</v>
      </c>
      <c r="BS121">
        <v>42.6</v>
      </c>
      <c r="BT121">
        <v>38.799999999999997</v>
      </c>
      <c r="BU121">
        <v>42.1</v>
      </c>
      <c r="BV121">
        <v>43.2</v>
      </c>
      <c r="BW121">
        <v>41.674999999999997</v>
      </c>
      <c r="BX121">
        <v>38.333333330000002</v>
      </c>
      <c r="BY121">
        <v>0</v>
      </c>
      <c r="BZ121">
        <v>3.5</v>
      </c>
      <c r="CA121">
        <v>4.24</v>
      </c>
      <c r="CB121">
        <v>5</v>
      </c>
      <c r="CC121">
        <v>7.62</v>
      </c>
      <c r="CD121">
        <v>9</v>
      </c>
      <c r="CE121">
        <v>7</v>
      </c>
      <c r="CF121">
        <v>2.5</v>
      </c>
      <c r="CG121" t="s">
        <v>255</v>
      </c>
    </row>
    <row r="122" spans="1:85" x14ac:dyDescent="0.25">
      <c r="A122">
        <v>2</v>
      </c>
      <c r="B122">
        <v>18</v>
      </c>
      <c r="C122">
        <v>2</v>
      </c>
      <c r="D122">
        <v>6</v>
      </c>
      <c r="E122">
        <v>1</v>
      </c>
      <c r="F122">
        <v>2</v>
      </c>
      <c r="G122" t="s">
        <v>204</v>
      </c>
      <c r="H122">
        <v>16.720833330000001</v>
      </c>
      <c r="I122">
        <v>16.234501999103561</v>
      </c>
      <c r="K122">
        <v>16.720833330000001</v>
      </c>
      <c r="L122">
        <v>16.555</v>
      </c>
      <c r="N122">
        <v>16.234501999103561</v>
      </c>
      <c r="O122">
        <v>29.26121668</v>
      </c>
      <c r="R122">
        <v>25.875</v>
      </c>
      <c r="S122">
        <v>29.26121668</v>
      </c>
      <c r="T122">
        <f t="shared" si="2"/>
        <v>25.875</v>
      </c>
      <c r="U122">
        <v>26.386756628095601</v>
      </c>
      <c r="V122">
        <v>42.175405980000001</v>
      </c>
      <c r="X122">
        <v>42.175405980000001</v>
      </c>
      <c r="Y122">
        <v>44.293852399999999</v>
      </c>
      <c r="AA122">
        <f t="shared" si="3"/>
        <v>40.528874946000002</v>
      </c>
      <c r="AB122">
        <v>41.191836733985397</v>
      </c>
      <c r="AC122">
        <v>27</v>
      </c>
      <c r="AD122">
        <v>27</v>
      </c>
      <c r="AE122">
        <v>27</v>
      </c>
      <c r="AF122">
        <v>27</v>
      </c>
      <c r="AG122">
        <v>27</v>
      </c>
      <c r="AH122">
        <v>27</v>
      </c>
      <c r="AI122">
        <v>27</v>
      </c>
      <c r="AJ122">
        <v>4.88</v>
      </c>
      <c r="AM122">
        <v>3.9760266670000002</v>
      </c>
      <c r="AN122">
        <v>4.88</v>
      </c>
      <c r="AO122">
        <v>4.88</v>
      </c>
      <c r="AP122">
        <v>4.88</v>
      </c>
      <c r="AQ122">
        <v>8.5299999999999994</v>
      </c>
      <c r="AR122">
        <v>5.73</v>
      </c>
      <c r="AS122">
        <v>4.95</v>
      </c>
      <c r="AT122">
        <v>96.006685058039295</v>
      </c>
      <c r="AU122">
        <v>87.072420794198194</v>
      </c>
      <c r="AV122">
        <v>20.133333329999999</v>
      </c>
      <c r="AW122">
        <v>1.7</v>
      </c>
      <c r="AX122">
        <v>3</v>
      </c>
      <c r="AY122">
        <v>5</v>
      </c>
      <c r="AZ122">
        <v>11.4</v>
      </c>
      <c r="BB122">
        <v>49</v>
      </c>
      <c r="BD122">
        <v>22.1</v>
      </c>
      <c r="BI122">
        <v>1</v>
      </c>
      <c r="BJ122">
        <v>102</v>
      </c>
      <c r="BM122">
        <v>15.4</v>
      </c>
      <c r="BN122">
        <v>15.8</v>
      </c>
      <c r="BO122">
        <v>15.8</v>
      </c>
      <c r="BQ122">
        <v>15.66666667</v>
      </c>
      <c r="BR122">
        <v>26</v>
      </c>
      <c r="BS122">
        <v>38.700000000000003</v>
      </c>
      <c r="BT122">
        <v>38.9</v>
      </c>
      <c r="BU122">
        <v>44</v>
      </c>
      <c r="BW122">
        <v>40.533333329999998</v>
      </c>
      <c r="BX122">
        <v>38.85</v>
      </c>
      <c r="BZ122">
        <v>2</v>
      </c>
      <c r="CA122">
        <v>2.12</v>
      </c>
      <c r="CB122">
        <v>5</v>
      </c>
      <c r="CC122">
        <v>7.62</v>
      </c>
      <c r="CD122">
        <v>7.5</v>
      </c>
      <c r="CE122">
        <v>7</v>
      </c>
      <c r="CF122">
        <v>3</v>
      </c>
      <c r="CG122" t="s">
        <v>166</v>
      </c>
    </row>
    <row r="123" spans="1:85" x14ac:dyDescent="0.25">
      <c r="A123" t="s">
        <v>71</v>
      </c>
      <c r="B123">
        <v>30</v>
      </c>
      <c r="C123">
        <v>3</v>
      </c>
      <c r="D123">
        <v>6</v>
      </c>
      <c r="E123">
        <v>1</v>
      </c>
      <c r="F123">
        <v>2</v>
      </c>
      <c r="G123" t="s">
        <v>203</v>
      </c>
      <c r="H123">
        <v>15.9</v>
      </c>
      <c r="I123">
        <v>16.295651472942001</v>
      </c>
      <c r="J123">
        <v>15.9</v>
      </c>
      <c r="K123">
        <v>15.9</v>
      </c>
      <c r="M123">
        <v>15.899999999999901</v>
      </c>
      <c r="N123">
        <v>16.295651472942001</v>
      </c>
      <c r="O123">
        <v>22.03483769</v>
      </c>
      <c r="P123">
        <v>22</v>
      </c>
      <c r="Q123">
        <v>22</v>
      </c>
      <c r="S123">
        <v>22.03483769</v>
      </c>
      <c r="T123">
        <f t="shared" si="2"/>
        <v>22.03483769</v>
      </c>
      <c r="U123">
        <v>21.551131401937401</v>
      </c>
      <c r="V123">
        <v>44.755682</v>
      </c>
      <c r="X123">
        <v>44.755682</v>
      </c>
      <c r="AA123" t="str">
        <f t="shared" si="3"/>
        <v/>
      </c>
      <c r="AC123">
        <v>27.545380430000002</v>
      </c>
      <c r="AD123">
        <v>28</v>
      </c>
      <c r="AE123">
        <v>28</v>
      </c>
      <c r="AG123">
        <v>27.545380430000002</v>
      </c>
      <c r="AH123">
        <v>27.545380434782601</v>
      </c>
      <c r="AI123">
        <v>28</v>
      </c>
      <c r="AJ123">
        <v>5.35</v>
      </c>
      <c r="AN123">
        <v>5.35</v>
      </c>
      <c r="AO123">
        <v>5.35</v>
      </c>
      <c r="AP123">
        <v>5.25</v>
      </c>
      <c r="AQ123">
        <v>4.67</v>
      </c>
      <c r="AR123">
        <v>2</v>
      </c>
      <c r="AS123">
        <v>0.8</v>
      </c>
      <c r="AT123">
        <v>62.147110008220899</v>
      </c>
      <c r="AU123">
        <v>10.856013000000001</v>
      </c>
      <c r="AV123">
        <v>18.524999999999999</v>
      </c>
      <c r="AW123">
        <v>1.7749999999999999</v>
      </c>
      <c r="AX123">
        <v>16</v>
      </c>
      <c r="AY123">
        <v>6</v>
      </c>
      <c r="AZ123">
        <v>12.7</v>
      </c>
      <c r="BA123">
        <v>16</v>
      </c>
      <c r="BB123">
        <v>48</v>
      </c>
      <c r="BC123">
        <v>66</v>
      </c>
      <c r="BD123">
        <v>22.1</v>
      </c>
      <c r="BE123">
        <v>22.1</v>
      </c>
      <c r="BI123">
        <v>4</v>
      </c>
      <c r="BJ123">
        <v>100</v>
      </c>
      <c r="BK123">
        <v>97</v>
      </c>
      <c r="BM123">
        <v>16.7</v>
      </c>
      <c r="BN123">
        <v>14.8</v>
      </c>
      <c r="BO123">
        <v>17.2</v>
      </c>
      <c r="BP123">
        <v>16.399999999999999</v>
      </c>
      <c r="BQ123">
        <v>16.274999999999999</v>
      </c>
      <c r="BR123">
        <v>26</v>
      </c>
      <c r="BS123">
        <v>43.4</v>
      </c>
      <c r="BT123">
        <v>30.3</v>
      </c>
      <c r="BU123">
        <v>36.799999999999997</v>
      </c>
      <c r="BV123">
        <v>48</v>
      </c>
      <c r="BW123">
        <v>39.625</v>
      </c>
      <c r="BX123">
        <v>29.733333330000001</v>
      </c>
      <c r="BY123">
        <v>4.3333333333333304</v>
      </c>
      <c r="BZ123">
        <v>7</v>
      </c>
      <c r="CA123">
        <v>9</v>
      </c>
      <c r="CB123">
        <v>4</v>
      </c>
      <c r="CC123">
        <v>0.69</v>
      </c>
      <c r="CD123">
        <v>9</v>
      </c>
      <c r="CE123">
        <v>8.5</v>
      </c>
      <c r="CF123">
        <v>2.5</v>
      </c>
      <c r="CG123" t="s">
        <v>256</v>
      </c>
    </row>
    <row r="124" spans="1:85" x14ac:dyDescent="0.25">
      <c r="A124">
        <v>1</v>
      </c>
      <c r="B124">
        <v>42</v>
      </c>
      <c r="C124">
        <v>4</v>
      </c>
      <c r="D124">
        <v>6</v>
      </c>
      <c r="E124">
        <v>1</v>
      </c>
      <c r="F124">
        <v>2</v>
      </c>
      <c r="G124" t="s">
        <v>204</v>
      </c>
      <c r="H124">
        <v>16.364583329999999</v>
      </c>
      <c r="I124">
        <v>16.643042068034202</v>
      </c>
      <c r="K124">
        <v>16.364583329999999</v>
      </c>
      <c r="L124">
        <v>16.594999999999999</v>
      </c>
      <c r="N124">
        <v>16.643042068034202</v>
      </c>
      <c r="O124">
        <v>27.659920159999999</v>
      </c>
      <c r="R124">
        <v>27.225000000000001</v>
      </c>
      <c r="S124">
        <v>27.659920159999999</v>
      </c>
      <c r="T124">
        <f t="shared" si="2"/>
        <v>27.225000000000001</v>
      </c>
      <c r="U124">
        <v>28.101023202395201</v>
      </c>
      <c r="V124">
        <v>43.241483950000003</v>
      </c>
      <c r="X124">
        <v>43.241483950000003</v>
      </c>
      <c r="Y124">
        <v>49.625697389999999</v>
      </c>
      <c r="AA124">
        <f t="shared" si="3"/>
        <v>45.407513111850001</v>
      </c>
      <c r="AB124">
        <v>41.493072190815198</v>
      </c>
      <c r="AC124">
        <v>27</v>
      </c>
      <c r="AD124">
        <v>27</v>
      </c>
      <c r="AE124">
        <v>27</v>
      </c>
      <c r="AF124">
        <v>27</v>
      </c>
      <c r="AG124">
        <v>27</v>
      </c>
      <c r="AH124">
        <v>27</v>
      </c>
      <c r="AI124">
        <v>27</v>
      </c>
      <c r="AJ124">
        <v>4.5182426649999998</v>
      </c>
      <c r="AM124">
        <v>4.5420262329999996</v>
      </c>
      <c r="AN124">
        <v>4.5182426649999998</v>
      </c>
      <c r="AP124">
        <v>4.5182426654192698</v>
      </c>
      <c r="AQ124">
        <v>7.96</v>
      </c>
      <c r="AR124">
        <v>6.05</v>
      </c>
      <c r="AS124">
        <v>5.32</v>
      </c>
      <c r="AT124">
        <v>98.967201594200006</v>
      </c>
      <c r="AU124">
        <v>91.662028524468397</v>
      </c>
      <c r="AV124">
        <v>25.7</v>
      </c>
      <c r="AW124">
        <v>2.125</v>
      </c>
      <c r="AX124">
        <v>25</v>
      </c>
      <c r="AY124">
        <v>6</v>
      </c>
      <c r="AZ124">
        <v>14.1</v>
      </c>
      <c r="BB124">
        <v>77</v>
      </c>
      <c r="BD124">
        <v>21.9</v>
      </c>
      <c r="BI124">
        <v>1</v>
      </c>
      <c r="BJ124">
        <v>120</v>
      </c>
      <c r="BM124">
        <v>17.2</v>
      </c>
      <c r="BN124">
        <v>18.2</v>
      </c>
      <c r="BO124">
        <v>17.5</v>
      </c>
      <c r="BQ124">
        <v>17.633333329999999</v>
      </c>
      <c r="BR124">
        <v>26</v>
      </c>
      <c r="BS124">
        <v>44.5</v>
      </c>
      <c r="BT124">
        <v>46.1</v>
      </c>
      <c r="BU124">
        <v>52</v>
      </c>
      <c r="BW124">
        <v>47.533333329999998</v>
      </c>
      <c r="BX124">
        <v>37</v>
      </c>
      <c r="BZ124">
        <v>2.5</v>
      </c>
      <c r="CA124">
        <v>1.59</v>
      </c>
      <c r="CB124">
        <v>5</v>
      </c>
      <c r="CC124">
        <v>6.23</v>
      </c>
      <c r="CD124">
        <v>7.5</v>
      </c>
      <c r="CE124">
        <v>7</v>
      </c>
      <c r="CF124">
        <v>3</v>
      </c>
      <c r="CG124" t="s">
        <v>165</v>
      </c>
    </row>
    <row r="125" spans="1:85" x14ac:dyDescent="0.25">
      <c r="A125" t="s">
        <v>72</v>
      </c>
      <c r="B125">
        <v>54</v>
      </c>
      <c r="C125">
        <v>5</v>
      </c>
      <c r="D125">
        <v>6</v>
      </c>
      <c r="E125">
        <v>2</v>
      </c>
      <c r="F125">
        <v>2</v>
      </c>
      <c r="G125" t="s">
        <v>203</v>
      </c>
      <c r="H125">
        <v>15.525</v>
      </c>
      <c r="I125">
        <v>14.930685764475596</v>
      </c>
      <c r="J125">
        <v>15.525</v>
      </c>
      <c r="K125">
        <v>15.525</v>
      </c>
      <c r="L125">
        <v>15.525</v>
      </c>
      <c r="M125">
        <v>15.524999999999901</v>
      </c>
      <c r="N125">
        <v>14.930685764475596</v>
      </c>
      <c r="O125">
        <v>25.289984159999999</v>
      </c>
      <c r="P125">
        <v>25.25</v>
      </c>
      <c r="Q125">
        <v>25.25</v>
      </c>
      <c r="R125">
        <v>25.25</v>
      </c>
      <c r="S125">
        <v>25.289984159999999</v>
      </c>
      <c r="T125">
        <f t="shared" si="2"/>
        <v>25.25</v>
      </c>
      <c r="U125">
        <v>25.6907899319209</v>
      </c>
      <c r="V125">
        <v>40.049155419999998</v>
      </c>
      <c r="W125">
        <v>40.869565219999998</v>
      </c>
      <c r="X125">
        <v>40.049155419999998</v>
      </c>
      <c r="Y125">
        <v>43.975155280000003</v>
      </c>
      <c r="Z125">
        <v>40.049155424181599</v>
      </c>
      <c r="AA125">
        <f t="shared" si="3"/>
        <v>40.143211252690804</v>
      </c>
      <c r="AB125">
        <v>39.838024703220697</v>
      </c>
      <c r="AC125">
        <v>30.496671200000002</v>
      </c>
      <c r="AD125">
        <v>31</v>
      </c>
      <c r="AE125">
        <v>31</v>
      </c>
      <c r="AF125">
        <v>31</v>
      </c>
      <c r="AG125">
        <v>30.496671200000002</v>
      </c>
      <c r="AH125">
        <v>30.496671195652102</v>
      </c>
      <c r="AI125">
        <v>31</v>
      </c>
      <c r="AJ125">
        <v>4.9436942119999996</v>
      </c>
      <c r="AK125">
        <v>5.8566857140000002</v>
      </c>
      <c r="AL125">
        <v>5.9067428570000002</v>
      </c>
      <c r="AM125">
        <v>5.9067428570000002</v>
      </c>
      <c r="AN125">
        <v>4.9436942119999996</v>
      </c>
      <c r="AO125">
        <v>4.9436942117204996</v>
      </c>
      <c r="AP125">
        <v>4.9436942117204996</v>
      </c>
      <c r="AQ125">
        <v>8.34</v>
      </c>
      <c r="AR125">
        <v>3.94</v>
      </c>
      <c r="AS125">
        <v>4.08</v>
      </c>
      <c r="AT125">
        <v>96.918619005760505</v>
      </c>
      <c r="AU125">
        <v>47.402544318152401</v>
      </c>
      <c r="AV125">
        <v>23.533333330000001</v>
      </c>
      <c r="AW125">
        <v>1.8333333329999999</v>
      </c>
      <c r="AX125">
        <v>8</v>
      </c>
      <c r="AY125">
        <v>5</v>
      </c>
      <c r="AZ125">
        <v>10.199999999999999</v>
      </c>
      <c r="BB125">
        <v>52</v>
      </c>
      <c r="BD125">
        <v>21.4</v>
      </c>
      <c r="BI125">
        <v>2</v>
      </c>
      <c r="BJ125">
        <v>115</v>
      </c>
      <c r="BK125">
        <v>116</v>
      </c>
      <c r="BM125">
        <v>16.5</v>
      </c>
      <c r="BN125">
        <v>17.2</v>
      </c>
      <c r="BO125">
        <v>17.399999999999999</v>
      </c>
      <c r="BP125">
        <v>16.899999999999999</v>
      </c>
      <c r="BQ125">
        <v>17</v>
      </c>
      <c r="BR125">
        <v>26</v>
      </c>
      <c r="BS125">
        <v>32.200000000000003</v>
      </c>
      <c r="BT125">
        <v>37.6</v>
      </c>
      <c r="BU125">
        <v>39.5</v>
      </c>
      <c r="BV125">
        <v>36.200000000000003</v>
      </c>
      <c r="BW125">
        <v>36.375</v>
      </c>
      <c r="BX125">
        <v>27.033333330000001</v>
      </c>
      <c r="BY125">
        <v>0</v>
      </c>
      <c r="BZ125">
        <v>3</v>
      </c>
      <c r="CA125">
        <v>4.76</v>
      </c>
      <c r="CB125">
        <v>6</v>
      </c>
      <c r="CC125">
        <v>5.54</v>
      </c>
      <c r="CD125">
        <v>9</v>
      </c>
      <c r="CE125">
        <v>6.5</v>
      </c>
      <c r="CF125">
        <v>3</v>
      </c>
      <c r="CG125" t="s">
        <v>257</v>
      </c>
    </row>
    <row r="126" spans="1:85" x14ac:dyDescent="0.25">
      <c r="A126">
        <v>2</v>
      </c>
      <c r="B126">
        <v>66</v>
      </c>
      <c r="C126">
        <v>6</v>
      </c>
      <c r="D126">
        <v>6</v>
      </c>
      <c r="E126">
        <v>2</v>
      </c>
      <c r="F126">
        <v>2</v>
      </c>
      <c r="G126" t="s">
        <v>204</v>
      </c>
      <c r="H126">
        <v>16.475000000000001</v>
      </c>
      <c r="I126">
        <v>16.2006689277625</v>
      </c>
      <c r="K126">
        <v>16.475000000000001</v>
      </c>
      <c r="L126">
        <v>15.977499999999999</v>
      </c>
      <c r="N126">
        <v>16.2006689277625</v>
      </c>
      <c r="O126">
        <v>25.054565849999999</v>
      </c>
      <c r="R126">
        <v>25.7</v>
      </c>
      <c r="S126">
        <v>25.054565849999999</v>
      </c>
      <c r="T126">
        <f t="shared" si="2"/>
        <v>25.7</v>
      </c>
      <c r="U126">
        <v>25.690696159110999</v>
      </c>
      <c r="V126">
        <v>39.900831060000002</v>
      </c>
      <c r="X126">
        <v>39.900831060000002</v>
      </c>
      <c r="Y126">
        <v>45.970878849999998</v>
      </c>
      <c r="AA126">
        <f t="shared" si="3"/>
        <v>42.063354147749997</v>
      </c>
      <c r="AB126">
        <v>39.184954317660498</v>
      </c>
      <c r="AC126">
        <v>36</v>
      </c>
      <c r="AD126">
        <v>38</v>
      </c>
      <c r="AE126">
        <v>38</v>
      </c>
      <c r="AF126">
        <v>38</v>
      </c>
      <c r="AG126">
        <v>36</v>
      </c>
      <c r="AH126">
        <v>36</v>
      </c>
      <c r="AI126">
        <v>38</v>
      </c>
      <c r="AJ126">
        <v>5.1963260619999998</v>
      </c>
      <c r="AM126">
        <v>4.5348495240000002</v>
      </c>
      <c r="AN126">
        <v>5.1963260619999998</v>
      </c>
      <c r="AP126">
        <v>5.1963260618325</v>
      </c>
      <c r="AQ126">
        <v>7.75</v>
      </c>
      <c r="AR126">
        <v>7.56</v>
      </c>
      <c r="AS126">
        <v>4.82</v>
      </c>
      <c r="AT126">
        <v>110.19273699</v>
      </c>
      <c r="AU126">
        <v>68.463515405741404</v>
      </c>
      <c r="AV126">
        <v>26.033333330000001</v>
      </c>
      <c r="AW126">
        <v>1.7</v>
      </c>
      <c r="AX126">
        <v>2</v>
      </c>
      <c r="AY126">
        <v>7</v>
      </c>
      <c r="AZ126">
        <v>11.4</v>
      </c>
      <c r="BB126">
        <v>64</v>
      </c>
      <c r="BD126">
        <v>21.5</v>
      </c>
      <c r="BI126">
        <v>2</v>
      </c>
      <c r="BJ126">
        <v>99</v>
      </c>
      <c r="BM126">
        <v>19.7</v>
      </c>
      <c r="BN126">
        <v>14.7</v>
      </c>
      <c r="BO126">
        <v>15.7</v>
      </c>
      <c r="BQ126">
        <v>16.7</v>
      </c>
      <c r="BR126">
        <v>26.5</v>
      </c>
      <c r="BS126">
        <v>41.6</v>
      </c>
      <c r="BT126">
        <v>37</v>
      </c>
      <c r="BU126">
        <v>43.2</v>
      </c>
      <c r="BW126">
        <v>40.6</v>
      </c>
      <c r="BX126">
        <v>25.35</v>
      </c>
      <c r="BZ126">
        <v>3.5</v>
      </c>
      <c r="CA126">
        <v>1.06</v>
      </c>
      <c r="CB126">
        <v>2</v>
      </c>
      <c r="CC126">
        <v>5.54</v>
      </c>
      <c r="CD126">
        <v>9</v>
      </c>
      <c r="CE126">
        <v>9</v>
      </c>
      <c r="CF126">
        <v>3.5</v>
      </c>
      <c r="CG126" t="s">
        <v>166</v>
      </c>
    </row>
    <row r="127" spans="1:85" x14ac:dyDescent="0.25">
      <c r="A127">
        <v>4</v>
      </c>
      <c r="B127">
        <v>78</v>
      </c>
      <c r="C127">
        <v>7</v>
      </c>
      <c r="D127">
        <v>6</v>
      </c>
      <c r="E127">
        <v>2</v>
      </c>
      <c r="F127">
        <v>2</v>
      </c>
      <c r="G127" t="s">
        <v>204</v>
      </c>
      <c r="H127">
        <v>17.018750000000001</v>
      </c>
      <c r="I127">
        <v>17.518308608048709</v>
      </c>
      <c r="K127">
        <v>17.018750000000001</v>
      </c>
      <c r="L127">
        <v>16.377500000000001</v>
      </c>
      <c r="N127">
        <v>17.518308608048709</v>
      </c>
      <c r="O127">
        <v>27.035382030000001</v>
      </c>
      <c r="R127">
        <v>25.5</v>
      </c>
      <c r="S127">
        <v>27.035382030000001</v>
      </c>
      <c r="T127">
        <f t="shared" si="2"/>
        <v>25.5</v>
      </c>
      <c r="U127">
        <v>25.088371585644101</v>
      </c>
      <c r="V127">
        <v>39.838624029999998</v>
      </c>
      <c r="X127">
        <v>39.838624029999998</v>
      </c>
      <c r="Y127">
        <v>48.13252121</v>
      </c>
      <c r="AA127">
        <f t="shared" si="3"/>
        <v>44.04125690715</v>
      </c>
      <c r="AB127">
        <v>44.0919255443305</v>
      </c>
      <c r="AC127">
        <v>33</v>
      </c>
      <c r="AD127">
        <v>33</v>
      </c>
      <c r="AE127">
        <v>33</v>
      </c>
      <c r="AF127">
        <v>33</v>
      </c>
      <c r="AG127">
        <v>33</v>
      </c>
      <c r="AH127">
        <v>33</v>
      </c>
      <c r="AI127">
        <v>33</v>
      </c>
      <c r="AJ127">
        <v>5.0920869570000002</v>
      </c>
      <c r="AM127">
        <v>4.5412190480000003</v>
      </c>
      <c r="AN127">
        <v>5.0920869570000002</v>
      </c>
      <c r="AP127">
        <v>5.0920869567724996</v>
      </c>
      <c r="AQ127">
        <v>7.81</v>
      </c>
      <c r="AR127">
        <v>5.73</v>
      </c>
      <c r="AS127">
        <v>4.13</v>
      </c>
      <c r="AT127">
        <v>103.95855240500001</v>
      </c>
      <c r="AU127">
        <v>60.475115385151703</v>
      </c>
      <c r="AV127">
        <v>22.5</v>
      </c>
      <c r="AW127">
        <v>1.6</v>
      </c>
      <c r="AX127">
        <v>2</v>
      </c>
      <c r="AY127">
        <v>6</v>
      </c>
      <c r="AZ127">
        <v>11.7</v>
      </c>
      <c r="BB127">
        <v>60</v>
      </c>
      <c r="BD127">
        <v>22</v>
      </c>
      <c r="BI127">
        <v>2</v>
      </c>
      <c r="BJ127">
        <v>102</v>
      </c>
      <c r="BM127">
        <v>21.8</v>
      </c>
      <c r="BN127">
        <v>19.2</v>
      </c>
      <c r="BO127">
        <v>21.8</v>
      </c>
      <c r="BQ127">
        <v>20.93333333</v>
      </c>
      <c r="BR127">
        <v>27</v>
      </c>
      <c r="BS127">
        <v>45.4</v>
      </c>
      <c r="BT127">
        <v>40.5</v>
      </c>
      <c r="BU127">
        <v>51</v>
      </c>
      <c r="BW127">
        <v>45.633333329999999</v>
      </c>
      <c r="BX127">
        <v>32.75</v>
      </c>
      <c r="BZ127">
        <v>1.5</v>
      </c>
      <c r="CA127">
        <v>2.12</v>
      </c>
      <c r="CB127">
        <v>5</v>
      </c>
      <c r="CC127">
        <v>4.8499999999999996</v>
      </c>
      <c r="CD127">
        <v>6.5</v>
      </c>
      <c r="CE127">
        <v>6</v>
      </c>
      <c r="CF127">
        <v>2.5</v>
      </c>
      <c r="CG127" t="s">
        <v>168</v>
      </c>
    </row>
    <row r="128" spans="1:85" x14ac:dyDescent="0.25">
      <c r="A128">
        <v>3</v>
      </c>
      <c r="B128">
        <v>90</v>
      </c>
      <c r="C128">
        <v>8</v>
      </c>
      <c r="D128">
        <v>6</v>
      </c>
      <c r="E128">
        <v>2</v>
      </c>
      <c r="F128">
        <v>2</v>
      </c>
      <c r="G128" t="s">
        <v>204</v>
      </c>
      <c r="H128">
        <v>17.985416669999999</v>
      </c>
      <c r="I128">
        <v>18.92689194656554</v>
      </c>
      <c r="K128">
        <v>17.985416669999999</v>
      </c>
      <c r="L128">
        <v>16.795000000000002</v>
      </c>
      <c r="N128">
        <v>18.92689194656554</v>
      </c>
      <c r="O128">
        <v>28.5</v>
      </c>
      <c r="R128">
        <v>25.9</v>
      </c>
      <c r="S128">
        <v>28.5</v>
      </c>
      <c r="T128">
        <f t="shared" si="2"/>
        <v>25.9</v>
      </c>
      <c r="U128">
        <v>26.353885481550002</v>
      </c>
      <c r="V128">
        <v>44.337085350000002</v>
      </c>
      <c r="X128">
        <v>44.337085350000002</v>
      </c>
      <c r="Y128">
        <v>44.092583789999999</v>
      </c>
      <c r="AA128">
        <f t="shared" si="3"/>
        <v>40.34471416785</v>
      </c>
      <c r="AB128">
        <v>39.662839092914098</v>
      </c>
      <c r="AC128">
        <v>31</v>
      </c>
      <c r="AD128">
        <v>33</v>
      </c>
      <c r="AE128">
        <v>33</v>
      </c>
      <c r="AF128">
        <v>33</v>
      </c>
      <c r="AG128">
        <v>31</v>
      </c>
      <c r="AH128">
        <v>31</v>
      </c>
      <c r="AI128">
        <v>33</v>
      </c>
      <c r="AJ128">
        <v>5.3974227560000001</v>
      </c>
      <c r="AM128">
        <v>4.3881375890000003</v>
      </c>
      <c r="AN128">
        <v>5.3974227560000001</v>
      </c>
      <c r="AP128">
        <v>5.39742275552174</v>
      </c>
      <c r="AQ128">
        <v>7.52</v>
      </c>
      <c r="AR128">
        <v>6.88</v>
      </c>
      <c r="AS128">
        <v>3.39</v>
      </c>
      <c r="AT128">
        <v>112.539089381731</v>
      </c>
      <c r="AU128">
        <v>68.304028725441299</v>
      </c>
      <c r="AV128">
        <v>31.5</v>
      </c>
      <c r="AW128">
        <v>1.8333333329999999</v>
      </c>
      <c r="AX128">
        <v>3</v>
      </c>
      <c r="AY128">
        <v>6</v>
      </c>
      <c r="AZ128">
        <v>8.1</v>
      </c>
      <c r="BD128">
        <v>22.4</v>
      </c>
      <c r="BI128">
        <v>2</v>
      </c>
      <c r="BJ128">
        <v>112</v>
      </c>
      <c r="BM128">
        <v>21.5</v>
      </c>
      <c r="BN128">
        <v>21.6</v>
      </c>
      <c r="BO128">
        <v>21.2</v>
      </c>
      <c r="BQ128">
        <v>21.43333333</v>
      </c>
      <c r="BR128">
        <v>27</v>
      </c>
      <c r="BS128">
        <v>43.6</v>
      </c>
      <c r="BT128">
        <v>43.9</v>
      </c>
      <c r="BU128">
        <v>46.1</v>
      </c>
      <c r="BW128">
        <v>44.533333329999998</v>
      </c>
      <c r="BX128">
        <v>41.233333330000001</v>
      </c>
      <c r="BZ128">
        <v>1</v>
      </c>
      <c r="CA128">
        <v>0.53</v>
      </c>
      <c r="CB128">
        <v>2</v>
      </c>
      <c r="CC128">
        <v>3.46</v>
      </c>
      <c r="CD128">
        <v>9</v>
      </c>
      <c r="CE128">
        <v>6.5</v>
      </c>
      <c r="CF128">
        <v>3</v>
      </c>
      <c r="CG128" t="s">
        <v>167</v>
      </c>
    </row>
    <row r="129" spans="1:85" x14ac:dyDescent="0.25">
      <c r="A129" t="s">
        <v>73</v>
      </c>
      <c r="B129">
        <v>102</v>
      </c>
      <c r="C129">
        <v>9</v>
      </c>
      <c r="D129">
        <v>6</v>
      </c>
      <c r="E129">
        <v>3</v>
      </c>
      <c r="F129">
        <v>2</v>
      </c>
      <c r="G129" t="s">
        <v>203</v>
      </c>
      <c r="I129">
        <v>15.020522610740034</v>
      </c>
      <c r="J129">
        <v>14.5</v>
      </c>
      <c r="M129">
        <v>14.5</v>
      </c>
      <c r="N129">
        <v>15.020522610740034</v>
      </c>
      <c r="P129">
        <v>23.75</v>
      </c>
      <c r="Q129">
        <v>23.75</v>
      </c>
      <c r="T129" t="str">
        <f t="shared" si="2"/>
        <v/>
      </c>
      <c r="AA129" t="str">
        <f t="shared" si="3"/>
        <v/>
      </c>
      <c r="AD129">
        <v>47</v>
      </c>
      <c r="AE129">
        <v>47</v>
      </c>
      <c r="AH129">
        <v>46.236888586956503</v>
      </c>
      <c r="AI129">
        <v>47</v>
      </c>
      <c r="AQ129">
        <v>7.73</v>
      </c>
      <c r="AR129">
        <v>5.81</v>
      </c>
      <c r="AS129">
        <v>3.98</v>
      </c>
      <c r="AT129">
        <v>99.608609091999995</v>
      </c>
      <c r="AU129">
        <v>55.471827294245799</v>
      </c>
      <c r="AV129">
        <v>27.1</v>
      </c>
      <c r="AW129">
        <v>1.733333333</v>
      </c>
      <c r="AX129">
        <v>4</v>
      </c>
      <c r="AY129">
        <v>5</v>
      </c>
      <c r="AZ129">
        <v>11</v>
      </c>
      <c r="BA129">
        <v>14.5</v>
      </c>
      <c r="BB129">
        <v>53</v>
      </c>
      <c r="BC129">
        <v>59</v>
      </c>
      <c r="BD129">
        <v>21.9</v>
      </c>
      <c r="BE129">
        <v>21.8</v>
      </c>
      <c r="BI129">
        <v>2</v>
      </c>
      <c r="BJ129">
        <v>101</v>
      </c>
      <c r="BM129">
        <v>14</v>
      </c>
      <c r="BN129">
        <v>13.8</v>
      </c>
      <c r="BO129">
        <v>12.9</v>
      </c>
      <c r="BP129">
        <v>12.8</v>
      </c>
      <c r="BQ129">
        <v>13.375</v>
      </c>
      <c r="BR129">
        <v>25.066666666666599</v>
      </c>
      <c r="BS129">
        <v>42.1</v>
      </c>
      <c r="BT129">
        <v>42.7</v>
      </c>
      <c r="BU129">
        <v>41.7</v>
      </c>
      <c r="BW129">
        <v>42.166666669999998</v>
      </c>
      <c r="BX129">
        <v>43</v>
      </c>
      <c r="BY129">
        <v>0</v>
      </c>
      <c r="BZ129">
        <v>2.5</v>
      </c>
      <c r="CA129">
        <v>2.65</v>
      </c>
      <c r="CB129">
        <v>4</v>
      </c>
      <c r="CC129">
        <v>4.8499999999999996</v>
      </c>
      <c r="CD129">
        <v>8</v>
      </c>
      <c r="CE129">
        <v>6.5</v>
      </c>
      <c r="CF129">
        <v>2</v>
      </c>
      <c r="CG129" t="s">
        <v>258</v>
      </c>
    </row>
    <row r="130" spans="1:85" x14ac:dyDescent="0.25">
      <c r="A130">
        <v>2</v>
      </c>
      <c r="B130">
        <v>114</v>
      </c>
      <c r="C130">
        <v>10</v>
      </c>
      <c r="D130">
        <v>6</v>
      </c>
      <c r="E130">
        <v>3</v>
      </c>
      <c r="F130">
        <v>2</v>
      </c>
      <c r="G130" t="s">
        <v>204</v>
      </c>
      <c r="H130">
        <v>16.710416670000001</v>
      </c>
      <c r="I130">
        <v>15.716532998693159</v>
      </c>
      <c r="K130">
        <v>16.710416670000001</v>
      </c>
      <c r="L130">
        <v>16.71</v>
      </c>
      <c r="N130">
        <v>15.716532998693159</v>
      </c>
      <c r="O130">
        <v>27.087704540000001</v>
      </c>
      <c r="R130">
        <v>27.8</v>
      </c>
      <c r="S130">
        <v>27.087704540000001</v>
      </c>
      <c r="T130">
        <f t="shared" ref="T130:T193" si="4">IF(ISBLANK(R130),IF(ISBLANK(S130),"",S130),R130)</f>
        <v>27.8</v>
      </c>
      <c r="U130">
        <v>28.348257064821802</v>
      </c>
      <c r="V130">
        <v>40.897322780000003</v>
      </c>
      <c r="X130">
        <v>40.897322780000003</v>
      </c>
      <c r="Y130">
        <v>45.398437029999997</v>
      </c>
      <c r="AA130">
        <f t="shared" ref="AA130:AA193" si="5">IF(ISBLANK(Z130),(IF(ISBLANK(Y130),"",Y130*0.915)),((IF(ISBLANK(Y130),"",Y130*0.915))+Z130)/2)</f>
        <v>41.539569882449996</v>
      </c>
      <c r="AB130">
        <v>45.6034722142075</v>
      </c>
      <c r="AC130">
        <v>38</v>
      </c>
      <c r="AD130">
        <v>38</v>
      </c>
      <c r="AE130">
        <v>38</v>
      </c>
      <c r="AF130">
        <v>38</v>
      </c>
      <c r="AG130">
        <v>38</v>
      </c>
      <c r="AH130">
        <v>38</v>
      </c>
      <c r="AI130">
        <v>38</v>
      </c>
      <c r="AJ130">
        <v>5.7550482399999998</v>
      </c>
      <c r="AM130">
        <v>5.113834432</v>
      </c>
      <c r="AN130">
        <v>5.7550482399999998</v>
      </c>
      <c r="AP130">
        <v>5.7550482397476301</v>
      </c>
      <c r="AQ130">
        <v>8.2799999999999994</v>
      </c>
      <c r="AR130">
        <v>7.25</v>
      </c>
      <c r="AS130">
        <v>6.72</v>
      </c>
      <c r="AT130">
        <v>124.255428911761</v>
      </c>
      <c r="AU130">
        <v>103.758534970466</v>
      </c>
      <c r="AV130">
        <v>25.875</v>
      </c>
      <c r="AW130">
        <v>1.45</v>
      </c>
      <c r="AX130">
        <v>3</v>
      </c>
      <c r="AY130">
        <v>5</v>
      </c>
      <c r="AZ130">
        <v>12.1</v>
      </c>
      <c r="BB130">
        <v>65</v>
      </c>
      <c r="BD130">
        <v>22.2</v>
      </c>
      <c r="BI130">
        <v>1</v>
      </c>
      <c r="BJ130">
        <v>102</v>
      </c>
      <c r="BK130">
        <v>107</v>
      </c>
      <c r="BM130">
        <v>13.3</v>
      </c>
      <c r="BN130">
        <v>14.2</v>
      </c>
      <c r="BO130">
        <v>13.9</v>
      </c>
      <c r="BQ130">
        <v>13.8</v>
      </c>
      <c r="BR130">
        <v>25.0555555555555</v>
      </c>
      <c r="BS130">
        <v>48.8</v>
      </c>
      <c r="BT130">
        <v>42.1</v>
      </c>
      <c r="BU130">
        <v>46</v>
      </c>
      <c r="BV130">
        <v>43</v>
      </c>
      <c r="BW130">
        <v>44.975000000000001</v>
      </c>
      <c r="BX130">
        <v>36.166666669999998</v>
      </c>
      <c r="BZ130">
        <v>3.5</v>
      </c>
      <c r="CA130">
        <v>1.59</v>
      </c>
      <c r="CB130">
        <v>2</v>
      </c>
      <c r="CC130">
        <v>7.62</v>
      </c>
      <c r="CD130">
        <v>6</v>
      </c>
      <c r="CE130">
        <v>6</v>
      </c>
      <c r="CF130">
        <v>2.5</v>
      </c>
      <c r="CG130" t="s">
        <v>166</v>
      </c>
    </row>
    <row r="131" spans="1:85" x14ac:dyDescent="0.25">
      <c r="A131" t="s">
        <v>74</v>
      </c>
      <c r="B131">
        <v>126</v>
      </c>
      <c r="C131">
        <v>11</v>
      </c>
      <c r="D131">
        <v>6</v>
      </c>
      <c r="E131">
        <v>3</v>
      </c>
      <c r="F131">
        <v>2</v>
      </c>
      <c r="G131" t="s">
        <v>203</v>
      </c>
      <c r="I131">
        <v>17.359966126877747</v>
      </c>
      <c r="J131">
        <v>17.2</v>
      </c>
      <c r="M131">
        <v>17.2</v>
      </c>
      <c r="N131">
        <v>17.359966126877747</v>
      </c>
      <c r="P131">
        <v>26.5</v>
      </c>
      <c r="Q131">
        <v>26.5</v>
      </c>
      <c r="T131" t="str">
        <f t="shared" si="4"/>
        <v/>
      </c>
      <c r="AA131" t="str">
        <f t="shared" si="5"/>
        <v/>
      </c>
      <c r="AD131">
        <v>33</v>
      </c>
      <c r="AE131">
        <v>33</v>
      </c>
      <c r="AH131">
        <v>32.464198369565203</v>
      </c>
      <c r="AI131">
        <v>33</v>
      </c>
      <c r="AQ131">
        <v>7.95</v>
      </c>
      <c r="AR131">
        <v>4.54</v>
      </c>
      <c r="AS131">
        <v>3.79</v>
      </c>
      <c r="AT131">
        <v>98.472310237759999</v>
      </c>
      <c r="AU131">
        <v>61.011208127099302</v>
      </c>
      <c r="AV131">
        <v>23.024999999999999</v>
      </c>
      <c r="AW131">
        <v>1.65</v>
      </c>
      <c r="AX131">
        <v>2</v>
      </c>
      <c r="AY131">
        <v>6</v>
      </c>
      <c r="AZ131">
        <v>12.3</v>
      </c>
      <c r="BB131">
        <v>71</v>
      </c>
      <c r="BD131">
        <v>22.4</v>
      </c>
      <c r="BI131">
        <v>2</v>
      </c>
      <c r="BJ131">
        <v>100</v>
      </c>
      <c r="BK131">
        <v>99</v>
      </c>
      <c r="BM131">
        <v>13.8</v>
      </c>
      <c r="BN131">
        <v>13.4</v>
      </c>
      <c r="BO131">
        <v>11.5</v>
      </c>
      <c r="BP131">
        <v>12.1</v>
      </c>
      <c r="BQ131">
        <v>12.7</v>
      </c>
      <c r="BR131">
        <v>25.044444444444402</v>
      </c>
      <c r="BS131">
        <v>39.799999999999997</v>
      </c>
      <c r="BT131">
        <v>43.7</v>
      </c>
      <c r="BU131">
        <v>48.6</v>
      </c>
      <c r="BV131">
        <v>48</v>
      </c>
      <c r="BW131">
        <v>45.024999999999999</v>
      </c>
      <c r="BX131">
        <v>32.966666670000002</v>
      </c>
      <c r="BY131">
        <v>0</v>
      </c>
      <c r="BZ131">
        <v>2</v>
      </c>
      <c r="CA131">
        <v>4.76</v>
      </c>
      <c r="CB131">
        <v>4</v>
      </c>
      <c r="CC131">
        <v>4.8499999999999996</v>
      </c>
      <c r="CD131">
        <v>8.5</v>
      </c>
      <c r="CE131">
        <v>8</v>
      </c>
      <c r="CF131">
        <v>2</v>
      </c>
      <c r="CG131" t="s">
        <v>259</v>
      </c>
    </row>
    <row r="132" spans="1:85" x14ac:dyDescent="0.25">
      <c r="A132">
        <v>3</v>
      </c>
      <c r="B132">
        <v>138</v>
      </c>
      <c r="C132">
        <v>12</v>
      </c>
      <c r="D132">
        <v>6</v>
      </c>
      <c r="E132">
        <v>3</v>
      </c>
      <c r="F132">
        <v>2</v>
      </c>
      <c r="G132" t="s">
        <v>204</v>
      </c>
      <c r="H132">
        <v>18.210416670000001</v>
      </c>
      <c r="I132">
        <v>17.360154656629597</v>
      </c>
      <c r="K132">
        <v>18.210416670000001</v>
      </c>
      <c r="L132">
        <v>16.385000000000002</v>
      </c>
      <c r="N132">
        <v>17.360154656629597</v>
      </c>
      <c r="O132">
        <v>29.67032858</v>
      </c>
      <c r="R132">
        <v>26.324999999999999</v>
      </c>
      <c r="S132">
        <v>29.67032858</v>
      </c>
      <c r="T132">
        <f t="shared" si="4"/>
        <v>26.324999999999999</v>
      </c>
      <c r="U132">
        <v>27.212936308766</v>
      </c>
      <c r="V132">
        <v>44.182159429999999</v>
      </c>
      <c r="X132">
        <v>44.182159429999999</v>
      </c>
      <c r="Y132">
        <v>46.091255019999998</v>
      </c>
      <c r="AA132">
        <f t="shared" si="5"/>
        <v>42.173498343299997</v>
      </c>
      <c r="AB132">
        <v>47.812636938838502</v>
      </c>
      <c r="AC132">
        <v>19</v>
      </c>
      <c r="AD132">
        <v>19</v>
      </c>
      <c r="AE132">
        <v>19</v>
      </c>
      <c r="AF132">
        <v>19</v>
      </c>
      <c r="AG132">
        <v>19</v>
      </c>
      <c r="AH132">
        <v>19</v>
      </c>
      <c r="AI132">
        <v>19</v>
      </c>
      <c r="AJ132">
        <v>3.9214540320000002</v>
      </c>
      <c r="AM132">
        <v>4.0683457689999996</v>
      </c>
      <c r="AN132">
        <v>3.9214540320000002</v>
      </c>
      <c r="AP132">
        <v>3.921454031738</v>
      </c>
      <c r="AQ132">
        <v>7.74</v>
      </c>
      <c r="AR132">
        <v>7.46</v>
      </c>
      <c r="AS132">
        <v>4.62</v>
      </c>
      <c r="AT132">
        <v>110.238594846</v>
      </c>
      <c r="AU132">
        <v>93.660823910076601</v>
      </c>
      <c r="AV132">
        <v>23.5</v>
      </c>
      <c r="AW132">
        <v>1.6666666670000001</v>
      </c>
      <c r="AX132">
        <v>2</v>
      </c>
      <c r="AY132">
        <v>6</v>
      </c>
      <c r="AZ132">
        <v>10.8</v>
      </c>
      <c r="BB132">
        <v>57</v>
      </c>
      <c r="BD132">
        <v>24</v>
      </c>
      <c r="BI132">
        <v>1</v>
      </c>
      <c r="BJ132">
        <v>105</v>
      </c>
      <c r="BM132">
        <v>13.7</v>
      </c>
      <c r="BN132">
        <v>14.6</v>
      </c>
      <c r="BO132">
        <v>14.1</v>
      </c>
      <c r="BQ132">
        <v>14.133333329999999</v>
      </c>
      <c r="BR132">
        <v>25.033333333333299</v>
      </c>
      <c r="BS132">
        <v>37.700000000000003</v>
      </c>
      <c r="BT132">
        <v>48.6</v>
      </c>
      <c r="BU132">
        <v>48.1</v>
      </c>
      <c r="BW132">
        <v>44.8</v>
      </c>
      <c r="BX132">
        <v>42.3</v>
      </c>
      <c r="BZ132">
        <v>1.5</v>
      </c>
      <c r="CA132">
        <v>1.06</v>
      </c>
      <c r="CB132">
        <v>1</v>
      </c>
      <c r="CC132">
        <v>4.8499999999999996</v>
      </c>
      <c r="CD132">
        <v>7</v>
      </c>
      <c r="CE132">
        <v>6.5</v>
      </c>
      <c r="CF132">
        <v>2.5</v>
      </c>
      <c r="CG132" t="s">
        <v>167</v>
      </c>
    </row>
    <row r="133" spans="1:85" x14ac:dyDescent="0.25">
      <c r="A133">
        <v>3</v>
      </c>
      <c r="B133">
        <v>150</v>
      </c>
      <c r="C133">
        <v>13</v>
      </c>
      <c r="D133">
        <v>6</v>
      </c>
      <c r="E133">
        <v>4</v>
      </c>
      <c r="F133">
        <v>2</v>
      </c>
      <c r="G133" t="s">
        <v>204</v>
      </c>
      <c r="H133">
        <v>17.306249999999999</v>
      </c>
      <c r="I133">
        <v>16.497552213881892</v>
      </c>
      <c r="K133">
        <v>17.306249999999999</v>
      </c>
      <c r="L133">
        <v>17.035</v>
      </c>
      <c r="N133">
        <v>16.497552213881892</v>
      </c>
      <c r="O133">
        <v>29.924320399999999</v>
      </c>
      <c r="R133">
        <v>26.475000000000001</v>
      </c>
      <c r="S133">
        <v>29.924320399999999</v>
      </c>
      <c r="T133">
        <f t="shared" si="4"/>
        <v>26.475000000000001</v>
      </c>
      <c r="U133">
        <v>26.379711646444399</v>
      </c>
      <c r="V133">
        <v>45.270759409999997</v>
      </c>
      <c r="X133">
        <v>45.270759409999997</v>
      </c>
      <c r="Y133">
        <v>47.301219920000001</v>
      </c>
      <c r="AA133">
        <f t="shared" si="5"/>
        <v>43.280616226799999</v>
      </c>
      <c r="AB133">
        <v>42.879347764878297</v>
      </c>
      <c r="AC133">
        <v>18</v>
      </c>
      <c r="AD133">
        <v>18</v>
      </c>
      <c r="AE133">
        <v>18</v>
      </c>
      <c r="AF133">
        <v>18</v>
      </c>
      <c r="AG133">
        <v>18</v>
      </c>
      <c r="AH133">
        <v>18</v>
      </c>
      <c r="AI133">
        <v>18</v>
      </c>
      <c r="AJ133">
        <v>4.2060170159999997</v>
      </c>
      <c r="AM133">
        <v>4.2694983149999999</v>
      </c>
      <c r="AN133">
        <v>4.2060170159999997</v>
      </c>
      <c r="AP133">
        <v>4.2060170160214501</v>
      </c>
      <c r="AQ133">
        <v>8.16</v>
      </c>
      <c r="AR133">
        <v>7.16</v>
      </c>
      <c r="AS133">
        <v>5.57</v>
      </c>
      <c r="AT133">
        <v>111.78749558299999</v>
      </c>
      <c r="AU133">
        <v>104.334083654803</v>
      </c>
      <c r="AV133">
        <v>26.033333330000001</v>
      </c>
      <c r="AW133">
        <v>1.733333333</v>
      </c>
      <c r="AX133">
        <v>3</v>
      </c>
      <c r="AY133">
        <v>7</v>
      </c>
      <c r="AZ133">
        <v>10.199999999999999</v>
      </c>
      <c r="BB133">
        <v>42</v>
      </c>
      <c r="BD133">
        <v>24.2</v>
      </c>
      <c r="BF133">
        <v>11.5</v>
      </c>
      <c r="BG133">
        <v>105</v>
      </c>
      <c r="BH133">
        <v>26</v>
      </c>
      <c r="BI133">
        <v>1</v>
      </c>
      <c r="BJ133">
        <v>106</v>
      </c>
      <c r="BM133">
        <v>14.4</v>
      </c>
      <c r="BN133">
        <v>13.4</v>
      </c>
      <c r="BO133">
        <v>13.8</v>
      </c>
      <c r="BQ133">
        <v>13.866666670000001</v>
      </c>
      <c r="BR133">
        <v>25.022222222222201</v>
      </c>
      <c r="BS133">
        <v>47.3</v>
      </c>
      <c r="BT133">
        <v>47.4</v>
      </c>
      <c r="BU133">
        <v>46</v>
      </c>
      <c r="BW133">
        <v>46.9</v>
      </c>
      <c r="BX133">
        <v>37</v>
      </c>
      <c r="BY133">
        <v>0</v>
      </c>
      <c r="BZ133">
        <v>2.5</v>
      </c>
      <c r="CA133">
        <v>1.06</v>
      </c>
      <c r="CB133">
        <v>3</v>
      </c>
      <c r="CC133">
        <v>6.23</v>
      </c>
      <c r="CD133">
        <v>3</v>
      </c>
      <c r="CE133">
        <v>5</v>
      </c>
      <c r="CF133">
        <v>2</v>
      </c>
      <c r="CG133" t="s">
        <v>167</v>
      </c>
    </row>
    <row r="134" spans="1:85" x14ac:dyDescent="0.25">
      <c r="A134" t="s">
        <v>75</v>
      </c>
      <c r="B134">
        <v>162</v>
      </c>
      <c r="C134">
        <v>14</v>
      </c>
      <c r="D134">
        <v>6</v>
      </c>
      <c r="E134">
        <v>4</v>
      </c>
      <c r="F134">
        <v>2</v>
      </c>
      <c r="G134" t="s">
        <v>203</v>
      </c>
      <c r="I134">
        <v>14.278102843246975</v>
      </c>
      <c r="J134">
        <v>16.899999999999999</v>
      </c>
      <c r="M134">
        <v>16.899999999999999</v>
      </c>
      <c r="N134">
        <v>14.278102843246975</v>
      </c>
      <c r="P134">
        <v>25</v>
      </c>
      <c r="Q134">
        <v>25</v>
      </c>
      <c r="T134" t="str">
        <f t="shared" si="4"/>
        <v/>
      </c>
      <c r="AA134" t="str">
        <f t="shared" si="5"/>
        <v/>
      </c>
      <c r="AD134">
        <v>27</v>
      </c>
      <c r="AE134">
        <v>27</v>
      </c>
      <c r="AH134">
        <v>26.561616847825999</v>
      </c>
      <c r="AI134">
        <v>27</v>
      </c>
      <c r="AQ134">
        <v>8.1300000000000008</v>
      </c>
      <c r="AR134">
        <v>5.17</v>
      </c>
      <c r="AS134">
        <v>4.59</v>
      </c>
      <c r="AT134">
        <v>97.667959551590201</v>
      </c>
      <c r="AU134">
        <v>74.977955789782897</v>
      </c>
      <c r="AV134">
        <v>20.766666669999999</v>
      </c>
      <c r="AW134">
        <v>1.5</v>
      </c>
      <c r="AX134">
        <v>5</v>
      </c>
      <c r="AY134">
        <v>6</v>
      </c>
      <c r="AZ134">
        <v>13</v>
      </c>
      <c r="BB134">
        <v>48</v>
      </c>
      <c r="BD134">
        <v>24.1</v>
      </c>
      <c r="BI134">
        <v>2</v>
      </c>
      <c r="BJ134">
        <v>107</v>
      </c>
      <c r="BK134">
        <v>108</v>
      </c>
      <c r="BM134">
        <v>12</v>
      </c>
      <c r="BN134">
        <v>14</v>
      </c>
      <c r="BO134">
        <v>14.3</v>
      </c>
      <c r="BP134">
        <v>13.2</v>
      </c>
      <c r="BQ134">
        <v>13.375</v>
      </c>
      <c r="BR134">
        <v>25.011111111111099</v>
      </c>
      <c r="BS134">
        <v>52</v>
      </c>
      <c r="BT134">
        <v>39</v>
      </c>
      <c r="BU134">
        <v>46</v>
      </c>
      <c r="BV134">
        <v>46.7</v>
      </c>
      <c r="BW134">
        <v>45.924999999999997</v>
      </c>
      <c r="BX134">
        <v>39.866666670000001</v>
      </c>
      <c r="BY134">
        <v>0</v>
      </c>
      <c r="BZ134">
        <v>2</v>
      </c>
      <c r="CA134">
        <v>3.71</v>
      </c>
      <c r="CB134">
        <v>4</v>
      </c>
      <c r="CC134">
        <v>5.54</v>
      </c>
      <c r="CD134">
        <v>8</v>
      </c>
      <c r="CE134">
        <v>6</v>
      </c>
      <c r="CF134">
        <v>2</v>
      </c>
      <c r="CG134" t="s">
        <v>260</v>
      </c>
    </row>
    <row r="135" spans="1:85" x14ac:dyDescent="0.25">
      <c r="A135">
        <v>4</v>
      </c>
      <c r="B135">
        <v>174</v>
      </c>
      <c r="C135">
        <v>15</v>
      </c>
      <c r="D135">
        <v>6</v>
      </c>
      <c r="E135">
        <v>4</v>
      </c>
      <c r="F135">
        <v>2</v>
      </c>
      <c r="G135" t="s">
        <v>204</v>
      </c>
      <c r="H135">
        <v>16.487500000000001</v>
      </c>
      <c r="I135">
        <v>15.668977777259864</v>
      </c>
      <c r="K135">
        <v>16.487500000000001</v>
      </c>
      <c r="L135">
        <v>17.047499999999999</v>
      </c>
      <c r="N135">
        <v>15.668977777259864</v>
      </c>
      <c r="O135">
        <v>28.615284379999999</v>
      </c>
      <c r="R135">
        <v>25.75</v>
      </c>
      <c r="S135">
        <v>28.615284379999999</v>
      </c>
      <c r="T135">
        <f t="shared" si="4"/>
        <v>25.75</v>
      </c>
      <c r="U135">
        <v>25.914029326890301</v>
      </c>
      <c r="V135">
        <v>39.747162590000002</v>
      </c>
      <c r="X135">
        <v>39.747162590000002</v>
      </c>
      <c r="Y135">
        <v>46.35408589</v>
      </c>
      <c r="AA135">
        <f t="shared" si="5"/>
        <v>42.413988589350005</v>
      </c>
      <c r="AB135">
        <v>40.449981017536601</v>
      </c>
      <c r="AC135">
        <v>34</v>
      </c>
      <c r="AD135">
        <v>34</v>
      </c>
      <c r="AE135">
        <v>34</v>
      </c>
      <c r="AF135">
        <v>34</v>
      </c>
      <c r="AG135">
        <v>34</v>
      </c>
      <c r="AH135">
        <v>34</v>
      </c>
      <c r="AI135">
        <v>34</v>
      </c>
      <c r="AJ135">
        <v>5.5951763960000003</v>
      </c>
      <c r="AM135">
        <v>4.5905421249999998</v>
      </c>
      <c r="AN135">
        <v>5.5951763960000003</v>
      </c>
      <c r="AP135">
        <v>5.59517639571499</v>
      </c>
      <c r="AQ135">
        <v>7.57</v>
      </c>
      <c r="AR135">
        <v>7.33</v>
      </c>
      <c r="AS135">
        <v>4.1500000000000004</v>
      </c>
      <c r="AT135">
        <v>113.167108716378</v>
      </c>
      <c r="AU135">
        <v>84.013991082438906</v>
      </c>
      <c r="AV135">
        <v>24.1</v>
      </c>
      <c r="AW135">
        <v>1.4666666669999999</v>
      </c>
      <c r="AX135">
        <v>3</v>
      </c>
      <c r="AY135">
        <v>8</v>
      </c>
      <c r="AZ135">
        <v>10.9</v>
      </c>
      <c r="BB135">
        <v>53</v>
      </c>
      <c r="BD135">
        <v>23.8</v>
      </c>
      <c r="BI135">
        <v>1</v>
      </c>
      <c r="BJ135">
        <v>99</v>
      </c>
      <c r="BM135">
        <v>13.4</v>
      </c>
      <c r="BN135">
        <v>13.9</v>
      </c>
      <c r="BO135">
        <v>12.9</v>
      </c>
      <c r="BQ135">
        <v>13.4</v>
      </c>
      <c r="BR135">
        <v>25</v>
      </c>
      <c r="BS135">
        <v>45.5</v>
      </c>
      <c r="BT135">
        <v>46.8</v>
      </c>
      <c r="BU135">
        <v>52.9</v>
      </c>
      <c r="BW135">
        <v>48.4</v>
      </c>
      <c r="BX135">
        <v>26.25</v>
      </c>
      <c r="BZ135">
        <v>3.5</v>
      </c>
      <c r="CA135">
        <v>2.12</v>
      </c>
      <c r="CB135">
        <v>1</v>
      </c>
      <c r="CC135">
        <v>4.8499999999999996</v>
      </c>
      <c r="CD135">
        <v>8</v>
      </c>
      <c r="CE135">
        <v>6</v>
      </c>
      <c r="CF135">
        <v>2</v>
      </c>
      <c r="CG135" t="s">
        <v>168</v>
      </c>
    </row>
    <row r="136" spans="1:85" x14ac:dyDescent="0.25">
      <c r="A136">
        <v>4</v>
      </c>
      <c r="B136">
        <v>186</v>
      </c>
      <c r="C136">
        <v>16</v>
      </c>
      <c r="D136">
        <v>6</v>
      </c>
      <c r="E136">
        <v>4</v>
      </c>
      <c r="F136">
        <v>2</v>
      </c>
      <c r="G136" t="s">
        <v>204</v>
      </c>
      <c r="H136">
        <v>16.43333333</v>
      </c>
      <c r="I136">
        <v>15.956427588538137</v>
      </c>
      <c r="K136">
        <v>16.43333333</v>
      </c>
      <c r="L136">
        <v>16.752500000000001</v>
      </c>
      <c r="N136">
        <v>15.956427588538137</v>
      </c>
      <c r="O136">
        <v>26.75</v>
      </c>
      <c r="R136">
        <v>25.675000000000001</v>
      </c>
      <c r="S136">
        <v>26.75</v>
      </c>
      <c r="T136">
        <f t="shared" si="4"/>
        <v>25.675000000000001</v>
      </c>
      <c r="U136">
        <v>26.941463631895399</v>
      </c>
      <c r="V136">
        <v>38.5762</v>
      </c>
      <c r="X136">
        <v>38.5762</v>
      </c>
      <c r="Y136">
        <v>45.705406629999999</v>
      </c>
      <c r="AA136">
        <f t="shared" si="5"/>
        <v>41.820447066450001</v>
      </c>
      <c r="AB136">
        <v>42.127147794964301</v>
      </c>
      <c r="AC136">
        <v>32</v>
      </c>
      <c r="AD136">
        <v>32</v>
      </c>
      <c r="AE136">
        <v>32</v>
      </c>
      <c r="AF136">
        <v>32</v>
      </c>
      <c r="AG136">
        <v>32</v>
      </c>
      <c r="AH136">
        <v>32</v>
      </c>
      <c r="AI136">
        <v>32</v>
      </c>
      <c r="AJ136">
        <v>4.6482709419999999</v>
      </c>
      <c r="AM136">
        <v>4.3449506229999999</v>
      </c>
      <c r="AN136">
        <v>4.6482709419999999</v>
      </c>
      <c r="AP136">
        <v>4.6482709420539097</v>
      </c>
      <c r="AQ136">
        <v>7.97</v>
      </c>
      <c r="AR136">
        <v>7.56</v>
      </c>
      <c r="AS136">
        <v>5.33</v>
      </c>
      <c r="AT136">
        <v>102.232244866988</v>
      </c>
      <c r="AU136">
        <v>92.4606351003154</v>
      </c>
      <c r="AV136">
        <v>21.675000000000001</v>
      </c>
      <c r="AW136">
        <v>1.575</v>
      </c>
      <c r="AX136">
        <v>10</v>
      </c>
      <c r="AY136">
        <v>7</v>
      </c>
      <c r="AZ136">
        <v>8.6999999999999993</v>
      </c>
      <c r="BB136">
        <v>72</v>
      </c>
      <c r="BD136">
        <v>23.5</v>
      </c>
      <c r="BF136">
        <v>10.7</v>
      </c>
      <c r="BG136">
        <v>84</v>
      </c>
      <c r="BH136">
        <v>26</v>
      </c>
      <c r="BI136">
        <v>2</v>
      </c>
      <c r="BJ136">
        <v>100</v>
      </c>
      <c r="BM136">
        <v>14</v>
      </c>
      <c r="BN136">
        <v>14.2</v>
      </c>
      <c r="BO136">
        <v>13.1</v>
      </c>
      <c r="BQ136">
        <v>13.766666669999999</v>
      </c>
      <c r="BR136">
        <v>25</v>
      </c>
      <c r="BS136">
        <v>47.4</v>
      </c>
      <c r="BT136">
        <v>46.1</v>
      </c>
      <c r="BU136">
        <v>40.200000000000003</v>
      </c>
      <c r="BW136">
        <v>44.566666669999996</v>
      </c>
      <c r="BX136">
        <v>31.15</v>
      </c>
      <c r="BZ136">
        <v>4.5</v>
      </c>
      <c r="CA136">
        <v>1.06</v>
      </c>
      <c r="CB136">
        <v>2</v>
      </c>
      <c r="CC136">
        <v>6.23</v>
      </c>
      <c r="CD136">
        <v>7</v>
      </c>
      <c r="CE136">
        <v>6.5</v>
      </c>
      <c r="CF136">
        <v>3</v>
      </c>
      <c r="CG136" t="s">
        <v>168</v>
      </c>
    </row>
    <row r="137" spans="1:85" x14ac:dyDescent="0.25">
      <c r="A137" t="s">
        <v>76</v>
      </c>
      <c r="B137">
        <v>198</v>
      </c>
      <c r="C137">
        <v>17</v>
      </c>
      <c r="D137">
        <v>6</v>
      </c>
      <c r="E137">
        <v>5</v>
      </c>
      <c r="F137">
        <v>2</v>
      </c>
      <c r="G137" t="s">
        <v>203</v>
      </c>
      <c r="H137">
        <v>15.85</v>
      </c>
      <c r="I137">
        <v>15.783899899106068</v>
      </c>
      <c r="J137">
        <v>15.85</v>
      </c>
      <c r="K137">
        <v>15.85</v>
      </c>
      <c r="L137">
        <v>15.85</v>
      </c>
      <c r="M137">
        <v>15.85</v>
      </c>
      <c r="N137">
        <v>15.783899899106068</v>
      </c>
      <c r="O137">
        <v>24.038004749999999</v>
      </c>
      <c r="P137">
        <v>24</v>
      </c>
      <c r="Q137">
        <v>24</v>
      </c>
      <c r="R137">
        <v>24</v>
      </c>
      <c r="S137">
        <v>24.038004749999999</v>
      </c>
      <c r="T137">
        <f t="shared" si="4"/>
        <v>24</v>
      </c>
      <c r="U137">
        <v>23.6784494904173</v>
      </c>
      <c r="V137">
        <v>44.609503420000003</v>
      </c>
      <c r="X137">
        <v>44.609503420000003</v>
      </c>
      <c r="Y137">
        <v>45.752071819999998</v>
      </c>
      <c r="AA137">
        <f t="shared" si="5"/>
        <v>41.8631457153</v>
      </c>
      <c r="AB137">
        <v>44.612215793518601</v>
      </c>
      <c r="AC137">
        <v>27.545380430000002</v>
      </c>
      <c r="AD137">
        <v>28</v>
      </c>
      <c r="AE137">
        <v>28</v>
      </c>
      <c r="AF137">
        <v>28</v>
      </c>
      <c r="AG137">
        <v>27.545380430000002</v>
      </c>
      <c r="AH137">
        <v>27.545380434782601</v>
      </c>
      <c r="AI137">
        <v>28</v>
      </c>
      <c r="AJ137">
        <v>5.0745913319999998</v>
      </c>
      <c r="AK137">
        <v>5.1517714290000001</v>
      </c>
      <c r="AL137">
        <v>5.2038095240000004</v>
      </c>
      <c r="AM137">
        <v>5.2038095240000004</v>
      </c>
      <c r="AN137">
        <v>5.0745913319999998</v>
      </c>
      <c r="AO137">
        <v>5.0745913322632301</v>
      </c>
      <c r="AP137">
        <v>5.0745913322632301</v>
      </c>
      <c r="AQ137">
        <v>8.56</v>
      </c>
      <c r="AR137">
        <v>5.51</v>
      </c>
      <c r="AS137">
        <v>5.0999999999999996</v>
      </c>
      <c r="AT137">
        <v>107.834949150398</v>
      </c>
      <c r="AU137">
        <v>64.830973294807094</v>
      </c>
      <c r="AV137">
        <v>20.93333333</v>
      </c>
      <c r="AW137">
        <v>1.6</v>
      </c>
      <c r="AX137">
        <v>5</v>
      </c>
      <c r="AY137">
        <v>5</v>
      </c>
      <c r="AZ137">
        <v>12</v>
      </c>
      <c r="BB137">
        <v>50</v>
      </c>
      <c r="BD137">
        <v>23.3</v>
      </c>
      <c r="BI137">
        <v>1</v>
      </c>
      <c r="BJ137">
        <v>97</v>
      </c>
      <c r="BK137">
        <v>106</v>
      </c>
      <c r="BM137">
        <v>13.7</v>
      </c>
      <c r="BN137">
        <v>14.4</v>
      </c>
      <c r="BO137">
        <v>11.5</v>
      </c>
      <c r="BP137">
        <v>11.8</v>
      </c>
      <c r="BQ137">
        <v>12.85</v>
      </c>
      <c r="BR137">
        <v>25</v>
      </c>
      <c r="BS137">
        <v>45</v>
      </c>
      <c r="BT137">
        <v>41.5</v>
      </c>
      <c r="BU137">
        <v>46.1</v>
      </c>
      <c r="BV137">
        <v>45</v>
      </c>
      <c r="BW137">
        <v>44.4</v>
      </c>
      <c r="BX137">
        <v>39.033333329999998</v>
      </c>
      <c r="BY137">
        <v>0</v>
      </c>
      <c r="BZ137">
        <v>2.5</v>
      </c>
      <c r="CA137">
        <v>5.82</v>
      </c>
      <c r="CB137">
        <v>5</v>
      </c>
      <c r="CC137">
        <v>7.62</v>
      </c>
      <c r="CD137">
        <v>8</v>
      </c>
      <c r="CE137">
        <v>6</v>
      </c>
      <c r="CF137">
        <v>2.5</v>
      </c>
      <c r="CG137" t="s">
        <v>261</v>
      </c>
    </row>
    <row r="138" spans="1:85" x14ac:dyDescent="0.25">
      <c r="A138" t="s">
        <v>77</v>
      </c>
      <c r="B138">
        <v>210</v>
      </c>
      <c r="C138">
        <v>18</v>
      </c>
      <c r="D138">
        <v>6</v>
      </c>
      <c r="E138">
        <v>5</v>
      </c>
      <c r="F138">
        <v>2</v>
      </c>
      <c r="G138" t="s">
        <v>203</v>
      </c>
      <c r="H138">
        <v>14.85</v>
      </c>
      <c r="I138">
        <v>14.178913074584342</v>
      </c>
      <c r="J138">
        <v>14.85</v>
      </c>
      <c r="K138">
        <v>14.85</v>
      </c>
      <c r="L138">
        <v>14.85</v>
      </c>
      <c r="M138">
        <v>14.85</v>
      </c>
      <c r="N138">
        <v>14.178913074584342</v>
      </c>
      <c r="O138">
        <v>30.798693589999999</v>
      </c>
      <c r="P138">
        <v>30.75</v>
      </c>
      <c r="Q138">
        <v>30.75</v>
      </c>
      <c r="R138">
        <v>30.75</v>
      </c>
      <c r="S138">
        <v>30.798693589999999</v>
      </c>
      <c r="T138">
        <f t="shared" si="4"/>
        <v>30.75</v>
      </c>
      <c r="U138">
        <v>30.9232067286339</v>
      </c>
      <c r="V138">
        <v>37.178423430000002</v>
      </c>
      <c r="W138">
        <v>37.940026080000003</v>
      </c>
      <c r="X138">
        <v>37.178423430000002</v>
      </c>
      <c r="Y138">
        <v>41.199478489999997</v>
      </c>
      <c r="Z138">
        <v>37.178423431169698</v>
      </c>
      <c r="AA138">
        <f t="shared" si="5"/>
        <v>37.43797312475985</v>
      </c>
      <c r="AB138">
        <v>31.988578190010902</v>
      </c>
      <c r="AC138">
        <v>34.431725540000002</v>
      </c>
      <c r="AD138">
        <v>35</v>
      </c>
      <c r="AE138">
        <v>35</v>
      </c>
      <c r="AF138">
        <v>35</v>
      </c>
      <c r="AG138">
        <v>34.431725540000002</v>
      </c>
      <c r="AH138">
        <v>34.431725543478201</v>
      </c>
      <c r="AI138">
        <v>35</v>
      </c>
      <c r="AJ138">
        <v>5.3402932449999998</v>
      </c>
      <c r="AK138">
        <v>5.5062857139999997</v>
      </c>
      <c r="AL138">
        <v>5.5563428569999997</v>
      </c>
      <c r="AM138">
        <v>5.5563428569999997</v>
      </c>
      <c r="AN138">
        <v>5.3402932449999998</v>
      </c>
      <c r="AO138">
        <v>5.3402932450536102</v>
      </c>
      <c r="AP138">
        <v>5.2402932450536097</v>
      </c>
      <c r="AQ138">
        <v>8</v>
      </c>
      <c r="AR138">
        <v>3.83</v>
      </c>
      <c r="AS138">
        <v>2.2599999999999998</v>
      </c>
      <c r="AT138">
        <v>88.732319641931397</v>
      </c>
      <c r="AU138">
        <v>32.1078920384725</v>
      </c>
      <c r="AV138">
        <v>26.024999999999999</v>
      </c>
      <c r="AW138">
        <v>1.55</v>
      </c>
      <c r="AX138">
        <v>5</v>
      </c>
      <c r="AY138">
        <v>4</v>
      </c>
      <c r="AZ138">
        <v>9.5</v>
      </c>
      <c r="BB138">
        <v>59</v>
      </c>
      <c r="BD138">
        <v>23.2</v>
      </c>
      <c r="BI138">
        <v>4</v>
      </c>
      <c r="BJ138">
        <v>97</v>
      </c>
      <c r="BK138">
        <v>96</v>
      </c>
      <c r="BM138">
        <v>12.6</v>
      </c>
      <c r="BN138">
        <v>14</v>
      </c>
      <c r="BO138">
        <v>13.3</v>
      </c>
      <c r="BP138">
        <v>13.2</v>
      </c>
      <c r="BQ138">
        <v>13.275</v>
      </c>
      <c r="BR138">
        <v>25</v>
      </c>
      <c r="BS138">
        <v>45</v>
      </c>
      <c r="BT138">
        <v>41.3</v>
      </c>
      <c r="BU138">
        <v>39.799999999999997</v>
      </c>
      <c r="BV138">
        <v>42.7</v>
      </c>
      <c r="BW138">
        <v>42.2</v>
      </c>
      <c r="BX138">
        <v>39.25</v>
      </c>
      <c r="BY138">
        <v>0</v>
      </c>
      <c r="BZ138">
        <v>2.5</v>
      </c>
      <c r="CA138">
        <v>5.29</v>
      </c>
      <c r="CB138">
        <v>5</v>
      </c>
      <c r="CC138">
        <v>3.46</v>
      </c>
      <c r="CD138">
        <v>9</v>
      </c>
      <c r="CE138">
        <v>7.5</v>
      </c>
      <c r="CF138">
        <v>3.5</v>
      </c>
      <c r="CG138" t="s">
        <v>212</v>
      </c>
    </row>
    <row r="139" spans="1:85" x14ac:dyDescent="0.25">
      <c r="A139">
        <v>1</v>
      </c>
      <c r="B139">
        <v>222</v>
      </c>
      <c r="C139">
        <v>19</v>
      </c>
      <c r="D139">
        <v>6</v>
      </c>
      <c r="E139">
        <v>5</v>
      </c>
      <c r="F139">
        <v>2</v>
      </c>
      <c r="G139" t="s">
        <v>204</v>
      </c>
      <c r="H139">
        <v>17.289583329999999</v>
      </c>
      <c r="I139">
        <v>16.042789454055296</v>
      </c>
      <c r="K139">
        <v>17.289583329999999</v>
      </c>
      <c r="L139">
        <v>17.237500000000001</v>
      </c>
      <c r="N139">
        <v>16.042789454055296</v>
      </c>
      <c r="O139">
        <v>29.424594880000001</v>
      </c>
      <c r="R139">
        <v>26.25</v>
      </c>
      <c r="S139">
        <v>29.424594880000001</v>
      </c>
      <c r="T139">
        <f t="shared" si="4"/>
        <v>26.25</v>
      </c>
      <c r="U139">
        <v>25.550760609784199</v>
      </c>
      <c r="V139">
        <v>41.328366529999997</v>
      </c>
      <c r="X139">
        <v>41.328366529999997</v>
      </c>
      <c r="Y139">
        <v>43.080967510000001</v>
      </c>
      <c r="AA139">
        <f t="shared" si="5"/>
        <v>39.419085271650005</v>
      </c>
      <c r="AB139">
        <v>34.992553901538599</v>
      </c>
      <c r="AC139">
        <v>30</v>
      </c>
      <c r="AD139">
        <v>30</v>
      </c>
      <c r="AE139">
        <v>30</v>
      </c>
      <c r="AF139">
        <v>30</v>
      </c>
      <c r="AG139">
        <v>30</v>
      </c>
      <c r="AH139">
        <v>30</v>
      </c>
      <c r="AI139">
        <v>30</v>
      </c>
      <c r="AJ139">
        <v>4.6626133520000002</v>
      </c>
      <c r="AM139">
        <v>4.4524376620000004</v>
      </c>
      <c r="AN139">
        <v>4.6626133520000002</v>
      </c>
      <c r="AP139">
        <v>4.6626133518666704</v>
      </c>
      <c r="AQ139">
        <v>7.5</v>
      </c>
      <c r="AR139">
        <v>6.28</v>
      </c>
      <c r="AS139">
        <v>4.0199999999999996</v>
      </c>
      <c r="AT139">
        <v>100.205201125562</v>
      </c>
      <c r="AU139">
        <v>59.135695102066997</v>
      </c>
      <c r="AV139">
        <v>21</v>
      </c>
      <c r="AW139">
        <v>1.5</v>
      </c>
      <c r="AX139">
        <v>11</v>
      </c>
      <c r="AY139">
        <v>5</v>
      </c>
      <c r="AZ139">
        <v>11.8</v>
      </c>
      <c r="BB139">
        <v>73</v>
      </c>
      <c r="BD139">
        <v>22.7</v>
      </c>
      <c r="BF139">
        <v>13.4</v>
      </c>
      <c r="BG139">
        <v>104</v>
      </c>
      <c r="BH139">
        <v>26</v>
      </c>
      <c r="BI139">
        <v>2</v>
      </c>
      <c r="BJ139">
        <v>112</v>
      </c>
      <c r="BM139">
        <v>11.4</v>
      </c>
      <c r="BN139">
        <v>12.8</v>
      </c>
      <c r="BO139">
        <v>14.4</v>
      </c>
      <c r="BQ139">
        <v>12.866666670000001</v>
      </c>
      <c r="BR139">
        <v>25</v>
      </c>
      <c r="BS139">
        <v>46.1</v>
      </c>
      <c r="BT139">
        <v>41.2</v>
      </c>
      <c r="BU139">
        <v>44.6</v>
      </c>
      <c r="BW139">
        <v>43.966666670000002</v>
      </c>
      <c r="BX139">
        <v>59</v>
      </c>
      <c r="BZ139">
        <v>3</v>
      </c>
      <c r="CA139">
        <v>0.53</v>
      </c>
      <c r="CB139">
        <v>1</v>
      </c>
      <c r="CC139">
        <v>3.46</v>
      </c>
      <c r="CD139">
        <v>6.5</v>
      </c>
      <c r="CE139">
        <v>5</v>
      </c>
      <c r="CF139">
        <v>2.5</v>
      </c>
      <c r="CG139" t="s">
        <v>165</v>
      </c>
    </row>
    <row r="140" spans="1:85" x14ac:dyDescent="0.25">
      <c r="A140">
        <v>4</v>
      </c>
      <c r="B140">
        <v>234</v>
      </c>
      <c r="C140">
        <v>20</v>
      </c>
      <c r="D140">
        <v>6</v>
      </c>
      <c r="E140">
        <v>5</v>
      </c>
      <c r="F140">
        <v>2</v>
      </c>
      <c r="G140" t="s">
        <v>204</v>
      </c>
      <c r="H140">
        <v>17.729166670000001</v>
      </c>
      <c r="I140">
        <v>17.60375814323297</v>
      </c>
      <c r="K140">
        <v>17.729166670000001</v>
      </c>
      <c r="L140">
        <v>16.737500000000001</v>
      </c>
      <c r="N140">
        <v>17.60375814323297</v>
      </c>
      <c r="O140">
        <v>29.086995250000001</v>
      </c>
      <c r="R140">
        <v>26.9</v>
      </c>
      <c r="S140">
        <v>29.086995250000001</v>
      </c>
      <c r="T140">
        <f t="shared" si="4"/>
        <v>26.9</v>
      </c>
      <c r="U140">
        <v>26.903675018638701</v>
      </c>
      <c r="V140">
        <v>38.832095469999999</v>
      </c>
      <c r="X140">
        <v>38.832095469999999</v>
      </c>
      <c r="Y140">
        <v>46.122039659999999</v>
      </c>
      <c r="AA140">
        <f t="shared" si="5"/>
        <v>42.2016662889</v>
      </c>
      <c r="AB140">
        <v>40.381276538214102</v>
      </c>
      <c r="AC140">
        <v>37</v>
      </c>
      <c r="AD140">
        <v>37</v>
      </c>
      <c r="AE140">
        <v>37</v>
      </c>
      <c r="AF140">
        <v>37</v>
      </c>
      <c r="AG140">
        <v>37</v>
      </c>
      <c r="AH140">
        <v>37</v>
      </c>
      <c r="AI140">
        <v>37</v>
      </c>
      <c r="AJ140">
        <v>5.337484312</v>
      </c>
      <c r="AM140">
        <v>4.3773676190000002</v>
      </c>
      <c r="AN140">
        <v>5.337484312</v>
      </c>
      <c r="AP140">
        <v>5.3374843120847402</v>
      </c>
      <c r="AQ140">
        <v>8.31</v>
      </c>
      <c r="AR140">
        <v>6.61</v>
      </c>
      <c r="AS140">
        <v>5.71</v>
      </c>
      <c r="AT140">
        <v>107.270859474334</v>
      </c>
      <c r="AU140">
        <v>83.497846642986403</v>
      </c>
      <c r="AV140">
        <v>15.2</v>
      </c>
      <c r="AW140">
        <v>1.375</v>
      </c>
      <c r="AX140">
        <v>6</v>
      </c>
      <c r="AY140">
        <v>3</v>
      </c>
      <c r="AZ140">
        <v>9.6999999999999993</v>
      </c>
      <c r="BA140">
        <v>12</v>
      </c>
      <c r="BB140">
        <v>48</v>
      </c>
      <c r="BC140">
        <v>43</v>
      </c>
      <c r="BD140">
        <v>23.1</v>
      </c>
      <c r="BE140">
        <v>24.5</v>
      </c>
      <c r="BI140">
        <v>1</v>
      </c>
      <c r="BJ140">
        <v>97</v>
      </c>
      <c r="BM140">
        <v>12.1</v>
      </c>
      <c r="BN140">
        <v>13.6</v>
      </c>
      <c r="BO140">
        <v>14</v>
      </c>
      <c r="BQ140">
        <v>13.233333330000001</v>
      </c>
      <c r="BR140">
        <v>25</v>
      </c>
      <c r="BS140">
        <v>44</v>
      </c>
      <c r="BT140">
        <v>44.2</v>
      </c>
      <c r="BU140">
        <v>42.7</v>
      </c>
      <c r="BW140">
        <v>43.633333329999999</v>
      </c>
      <c r="BX140">
        <v>53.6</v>
      </c>
      <c r="BZ140">
        <v>1</v>
      </c>
      <c r="CA140">
        <v>2.65</v>
      </c>
      <c r="CB140">
        <v>2</v>
      </c>
      <c r="CC140">
        <v>6.23</v>
      </c>
      <c r="CD140">
        <v>7</v>
      </c>
      <c r="CE140">
        <v>6</v>
      </c>
      <c r="CF140">
        <v>3</v>
      </c>
      <c r="CG140" t="s">
        <v>168</v>
      </c>
    </row>
    <row r="141" spans="1:85" x14ac:dyDescent="0.25">
      <c r="A141" t="s">
        <v>78</v>
      </c>
      <c r="B141">
        <v>233</v>
      </c>
      <c r="C141">
        <v>20</v>
      </c>
      <c r="D141">
        <v>5</v>
      </c>
      <c r="E141">
        <v>5</v>
      </c>
      <c r="F141">
        <v>2</v>
      </c>
      <c r="G141" t="s">
        <v>203</v>
      </c>
      <c r="H141">
        <v>14.574999999999999</v>
      </c>
      <c r="I141">
        <v>14.320497510011995</v>
      </c>
      <c r="J141">
        <v>14.574999999999999</v>
      </c>
      <c r="K141">
        <v>14.574999999999999</v>
      </c>
      <c r="L141">
        <v>14.574999999999999</v>
      </c>
      <c r="M141">
        <v>14.574999999999999</v>
      </c>
      <c r="N141">
        <v>14.320497510011995</v>
      </c>
      <c r="O141">
        <v>23.036421220000001</v>
      </c>
      <c r="P141">
        <v>23</v>
      </c>
      <c r="Q141">
        <v>23</v>
      </c>
      <c r="R141">
        <v>23</v>
      </c>
      <c r="S141">
        <v>23.036421220000001</v>
      </c>
      <c r="T141">
        <f t="shared" si="4"/>
        <v>23</v>
      </c>
      <c r="U141">
        <v>22.348823347776801</v>
      </c>
      <c r="V141">
        <v>42.826401820000001</v>
      </c>
      <c r="W141">
        <v>43.703703699999998</v>
      </c>
      <c r="X141">
        <v>42.826401820000001</v>
      </c>
      <c r="Y141">
        <v>47.407407409999998</v>
      </c>
      <c r="Z141">
        <v>42.8264018208152</v>
      </c>
      <c r="AA141">
        <f t="shared" si="5"/>
        <v>43.102089800482602</v>
      </c>
      <c r="AB141">
        <v>40.580114997056697</v>
      </c>
      <c r="AC141">
        <v>27.545380430000002</v>
      </c>
      <c r="AD141">
        <v>28</v>
      </c>
      <c r="AE141">
        <v>28</v>
      </c>
      <c r="AF141">
        <v>28</v>
      </c>
      <c r="AG141">
        <v>27.545380430000002</v>
      </c>
      <c r="AH141">
        <v>27.545380434782601</v>
      </c>
      <c r="AI141">
        <v>28</v>
      </c>
      <c r="AJ141">
        <v>3.998995388</v>
      </c>
      <c r="AK141">
        <v>4.441142857</v>
      </c>
      <c r="AL141">
        <v>4.4921904760000002</v>
      </c>
      <c r="AM141">
        <v>4.4921904760000002</v>
      </c>
      <c r="AN141">
        <v>3.998995388</v>
      </c>
      <c r="AO141">
        <v>3.99899538829558</v>
      </c>
      <c r="AP141">
        <v>3.99899538829558</v>
      </c>
      <c r="AQ141">
        <v>7.69</v>
      </c>
      <c r="AR141">
        <v>3.51</v>
      </c>
      <c r="AS141">
        <v>1.38</v>
      </c>
      <c r="AT141">
        <v>81.3812712611617</v>
      </c>
      <c r="AU141">
        <v>35.507997345823398</v>
      </c>
      <c r="AV141">
        <v>17</v>
      </c>
      <c r="AW141">
        <v>1.5</v>
      </c>
      <c r="AX141">
        <v>8</v>
      </c>
      <c r="AY141">
        <v>3</v>
      </c>
      <c r="AZ141">
        <v>9.6</v>
      </c>
      <c r="BB141">
        <v>49</v>
      </c>
      <c r="BD141">
        <v>22.4</v>
      </c>
      <c r="BI141">
        <v>3</v>
      </c>
      <c r="BJ141">
        <v>96</v>
      </c>
      <c r="BK141">
        <v>95</v>
      </c>
      <c r="BM141">
        <v>13.6</v>
      </c>
      <c r="BN141">
        <v>13.4</v>
      </c>
      <c r="BO141">
        <v>12.4</v>
      </c>
      <c r="BP141">
        <v>13.7</v>
      </c>
      <c r="BQ141">
        <v>13.275</v>
      </c>
      <c r="BR141">
        <v>25</v>
      </c>
      <c r="BS141">
        <v>42.4</v>
      </c>
      <c r="BT141">
        <v>37.299999999999997</v>
      </c>
      <c r="BU141">
        <v>50.2</v>
      </c>
      <c r="BV141">
        <v>42.1</v>
      </c>
      <c r="BW141">
        <v>43</v>
      </c>
      <c r="BX141">
        <v>26.3</v>
      </c>
      <c r="BY141">
        <v>0</v>
      </c>
      <c r="BZ141">
        <v>3.5</v>
      </c>
      <c r="CA141">
        <v>5.82</v>
      </c>
      <c r="CB141">
        <v>5</v>
      </c>
      <c r="CC141">
        <v>2.77</v>
      </c>
      <c r="CD141">
        <v>8.5</v>
      </c>
      <c r="CE141">
        <v>6.5</v>
      </c>
      <c r="CF141">
        <v>2.5</v>
      </c>
      <c r="CG141" t="s">
        <v>262</v>
      </c>
    </row>
    <row r="142" spans="1:85" x14ac:dyDescent="0.25">
      <c r="A142" t="s">
        <v>79</v>
      </c>
      <c r="B142">
        <v>221</v>
      </c>
      <c r="C142">
        <v>19</v>
      </c>
      <c r="D142">
        <v>5</v>
      </c>
      <c r="E142">
        <v>5</v>
      </c>
      <c r="F142">
        <v>2</v>
      </c>
      <c r="G142" t="s">
        <v>203</v>
      </c>
      <c r="H142">
        <v>16.49583333</v>
      </c>
      <c r="I142">
        <v>16.17410970992605</v>
      </c>
      <c r="K142">
        <v>16.49583333</v>
      </c>
      <c r="L142">
        <v>16.577500000000001</v>
      </c>
      <c r="N142">
        <v>16.17410970992605</v>
      </c>
      <c r="O142">
        <v>22.509358349999999</v>
      </c>
      <c r="R142">
        <v>28.75</v>
      </c>
      <c r="S142">
        <v>22.509358349999999</v>
      </c>
      <c r="T142">
        <f t="shared" si="4"/>
        <v>28.75</v>
      </c>
      <c r="U142">
        <v>27.972287119994601</v>
      </c>
      <c r="V142">
        <v>37.365604820000001</v>
      </c>
      <c r="W142">
        <v>38.131041889999999</v>
      </c>
      <c r="X142">
        <v>37.365604820000001</v>
      </c>
      <c r="Y142">
        <v>40.816326529999998</v>
      </c>
      <c r="Z142">
        <v>37.365604821907603</v>
      </c>
      <c r="AA142">
        <f t="shared" si="5"/>
        <v>37.3562717984288</v>
      </c>
      <c r="AB142">
        <v>38.202586275418298</v>
      </c>
      <c r="AC142">
        <v>40.334307070000001</v>
      </c>
      <c r="AD142">
        <v>41</v>
      </c>
      <c r="AE142">
        <v>41</v>
      </c>
      <c r="AF142">
        <v>41</v>
      </c>
      <c r="AG142">
        <v>40.334307070000001</v>
      </c>
      <c r="AH142">
        <v>40.334307065217303</v>
      </c>
      <c r="AI142">
        <v>41</v>
      </c>
      <c r="AJ142">
        <v>4.4082308540000001</v>
      </c>
      <c r="AK142">
        <v>4.4752761899999998</v>
      </c>
      <c r="AL142">
        <v>4.5273142860000002</v>
      </c>
      <c r="AM142">
        <v>4.5273142860000002</v>
      </c>
      <c r="AN142">
        <v>4.4082308540000001</v>
      </c>
      <c r="AO142">
        <v>4.4082308542892799</v>
      </c>
      <c r="AP142">
        <v>4.4082308542892799</v>
      </c>
      <c r="AQ142">
        <v>8.3800000000000008</v>
      </c>
      <c r="AR142">
        <v>4.3600000000000003</v>
      </c>
      <c r="AS142">
        <v>4.3099999999999996</v>
      </c>
      <c r="AT142">
        <v>96.004970418508407</v>
      </c>
      <c r="AU142">
        <v>56.781181921140302</v>
      </c>
      <c r="AV142">
        <v>24.5</v>
      </c>
      <c r="AW142">
        <v>1.825</v>
      </c>
      <c r="AX142">
        <v>16</v>
      </c>
      <c r="AY142">
        <v>2</v>
      </c>
      <c r="AZ142">
        <v>10.8</v>
      </c>
      <c r="BB142">
        <v>61</v>
      </c>
      <c r="BD142">
        <v>22.3</v>
      </c>
      <c r="BI142">
        <v>3</v>
      </c>
      <c r="BJ142">
        <v>102</v>
      </c>
      <c r="BK142">
        <v>108</v>
      </c>
      <c r="BM142">
        <v>12.4</v>
      </c>
      <c r="BN142">
        <v>15.1</v>
      </c>
      <c r="BO142">
        <v>13.7</v>
      </c>
      <c r="BP142">
        <v>13.5</v>
      </c>
      <c r="BQ142">
        <v>13.675000000000001</v>
      </c>
      <c r="BR142">
        <v>25</v>
      </c>
      <c r="BS142">
        <v>45.5</v>
      </c>
      <c r="BT142">
        <v>48.1</v>
      </c>
      <c r="BU142">
        <v>47</v>
      </c>
      <c r="BV142">
        <v>52</v>
      </c>
      <c r="BW142">
        <v>48.15</v>
      </c>
      <c r="BX142">
        <v>43.233333330000001</v>
      </c>
      <c r="BY142">
        <v>0</v>
      </c>
      <c r="BZ142">
        <v>6</v>
      </c>
      <c r="CA142">
        <v>4.24</v>
      </c>
      <c r="CB142">
        <v>6</v>
      </c>
      <c r="CC142">
        <v>6.23</v>
      </c>
      <c r="CD142">
        <v>8</v>
      </c>
      <c r="CE142">
        <v>6</v>
      </c>
      <c r="CF142">
        <v>2</v>
      </c>
      <c r="CG142" t="s">
        <v>263</v>
      </c>
    </row>
    <row r="143" spans="1:85" x14ac:dyDescent="0.25">
      <c r="A143">
        <v>4</v>
      </c>
      <c r="B143">
        <v>209</v>
      </c>
      <c r="C143">
        <v>18</v>
      </c>
      <c r="D143">
        <v>5</v>
      </c>
      <c r="E143">
        <v>5</v>
      </c>
      <c r="F143">
        <v>2</v>
      </c>
      <c r="G143" t="s">
        <v>204</v>
      </c>
      <c r="H143">
        <v>16.529166669999999</v>
      </c>
      <c r="I143">
        <v>16.309615265127398</v>
      </c>
      <c r="K143">
        <v>16.529166669999999</v>
      </c>
      <c r="L143">
        <v>15.952500000000001</v>
      </c>
      <c r="N143">
        <v>16.309615265127398</v>
      </c>
      <c r="O143">
        <v>27.889251779999999</v>
      </c>
      <c r="R143">
        <v>28.4</v>
      </c>
      <c r="S143">
        <v>27.889251779999999</v>
      </c>
      <c r="T143">
        <f t="shared" si="4"/>
        <v>28.4</v>
      </c>
      <c r="U143">
        <v>27.619381265424899</v>
      </c>
      <c r="V143">
        <v>37.867567379999997</v>
      </c>
      <c r="X143">
        <v>37.867567379999997</v>
      </c>
      <c r="Y143">
        <v>48.512008889999997</v>
      </c>
      <c r="AA143">
        <f t="shared" si="5"/>
        <v>44.388488134349998</v>
      </c>
      <c r="AB143">
        <v>38.057006729137903</v>
      </c>
      <c r="AC143">
        <v>34</v>
      </c>
      <c r="AD143">
        <v>34</v>
      </c>
      <c r="AE143">
        <v>34</v>
      </c>
      <c r="AF143">
        <v>34</v>
      </c>
      <c r="AG143">
        <v>34</v>
      </c>
      <c r="AH143">
        <v>34</v>
      </c>
      <c r="AI143">
        <v>34</v>
      </c>
      <c r="AJ143">
        <v>5.0588081650000003</v>
      </c>
      <c r="AM143">
        <v>5.409678242</v>
      </c>
      <c r="AN143">
        <v>5.0588081650000003</v>
      </c>
      <c r="AP143">
        <v>5.0588081651275898</v>
      </c>
      <c r="AQ143">
        <v>7.77</v>
      </c>
      <c r="AR143">
        <v>6.21</v>
      </c>
      <c r="AS143">
        <v>4.55</v>
      </c>
      <c r="AT143">
        <v>103.690543053547</v>
      </c>
      <c r="AU143">
        <v>71.194256185755606</v>
      </c>
      <c r="AV143">
        <v>26.5</v>
      </c>
      <c r="AW143">
        <v>1.6</v>
      </c>
      <c r="AX143">
        <v>5</v>
      </c>
      <c r="AY143">
        <v>4</v>
      </c>
      <c r="AZ143">
        <v>11.1</v>
      </c>
      <c r="BB143">
        <v>54</v>
      </c>
      <c r="BD143">
        <v>21.9</v>
      </c>
      <c r="BI143">
        <v>1</v>
      </c>
      <c r="BJ143">
        <v>104</v>
      </c>
      <c r="BM143">
        <v>14.1</v>
      </c>
      <c r="BN143">
        <v>13.2</v>
      </c>
      <c r="BO143">
        <v>13.2</v>
      </c>
      <c r="BQ143">
        <v>13.5</v>
      </c>
      <c r="BR143">
        <v>25</v>
      </c>
      <c r="BS143">
        <v>42.8</v>
      </c>
      <c r="BT143">
        <v>41.9</v>
      </c>
      <c r="BU143">
        <v>41.3</v>
      </c>
      <c r="BW143">
        <v>42</v>
      </c>
      <c r="BX143">
        <v>28.9</v>
      </c>
      <c r="BZ143">
        <v>3.5</v>
      </c>
      <c r="CA143">
        <v>2.65</v>
      </c>
      <c r="CB143">
        <v>3</v>
      </c>
      <c r="CC143">
        <v>5.54</v>
      </c>
      <c r="CD143">
        <v>8</v>
      </c>
      <c r="CE143">
        <v>7</v>
      </c>
      <c r="CF143">
        <v>3</v>
      </c>
      <c r="CG143" t="s">
        <v>168</v>
      </c>
    </row>
    <row r="144" spans="1:85" x14ac:dyDescent="0.25">
      <c r="A144">
        <v>3</v>
      </c>
      <c r="B144">
        <v>197</v>
      </c>
      <c r="C144">
        <v>17</v>
      </c>
      <c r="D144">
        <v>5</v>
      </c>
      <c r="E144">
        <v>5</v>
      </c>
      <c r="F144">
        <v>2</v>
      </c>
      <c r="G144" t="s">
        <v>204</v>
      </c>
      <c r="H144">
        <v>17.55833333</v>
      </c>
      <c r="I144">
        <v>18.179897340714614</v>
      </c>
      <c r="K144">
        <v>17.55833333</v>
      </c>
      <c r="L144">
        <v>15.577500000000001</v>
      </c>
      <c r="N144">
        <v>18.179897340714614</v>
      </c>
      <c r="O144">
        <v>27.99249472</v>
      </c>
      <c r="R144">
        <v>28.725000000000001</v>
      </c>
      <c r="S144">
        <v>27.99249472</v>
      </c>
      <c r="T144">
        <f t="shared" si="4"/>
        <v>28.725000000000001</v>
      </c>
      <c r="U144">
        <v>29.4658923429784</v>
      </c>
      <c r="V144">
        <v>42.181996069999997</v>
      </c>
      <c r="X144">
        <v>42.181996069999997</v>
      </c>
      <c r="Y144">
        <v>48.851301720000002</v>
      </c>
      <c r="AA144">
        <f t="shared" si="5"/>
        <v>44.6989410738</v>
      </c>
      <c r="AB144">
        <v>43.654705699460997</v>
      </c>
      <c r="AC144">
        <v>28</v>
      </c>
      <c r="AD144">
        <v>28</v>
      </c>
      <c r="AE144">
        <v>28</v>
      </c>
      <c r="AF144">
        <v>28</v>
      </c>
      <c r="AG144">
        <v>28</v>
      </c>
      <c r="AH144">
        <v>28</v>
      </c>
      <c r="AI144">
        <v>28</v>
      </c>
      <c r="AJ144">
        <v>4.7462483229999997</v>
      </c>
      <c r="AM144">
        <v>4.7124105490000003</v>
      </c>
      <c r="AN144">
        <v>4.7462483229999997</v>
      </c>
      <c r="AP144">
        <v>4.7462483231616499</v>
      </c>
      <c r="AQ144">
        <v>7.78</v>
      </c>
      <c r="AR144">
        <v>7.56</v>
      </c>
      <c r="AS144">
        <v>5.19</v>
      </c>
      <c r="AT144">
        <v>106.573543183952</v>
      </c>
      <c r="AU144">
        <v>92.403746412828596</v>
      </c>
      <c r="AV144">
        <v>26.233333330000001</v>
      </c>
      <c r="AW144">
        <v>1.733333333</v>
      </c>
      <c r="AX144">
        <v>10</v>
      </c>
      <c r="AY144">
        <v>5</v>
      </c>
      <c r="AZ144">
        <v>11</v>
      </c>
      <c r="BB144">
        <v>56</v>
      </c>
      <c r="BD144">
        <v>22.4</v>
      </c>
      <c r="BF144">
        <v>13.9</v>
      </c>
      <c r="BG144">
        <v>89</v>
      </c>
      <c r="BH144">
        <v>26</v>
      </c>
      <c r="BI144">
        <v>1</v>
      </c>
      <c r="BJ144">
        <v>106</v>
      </c>
      <c r="BM144">
        <v>12.6</v>
      </c>
      <c r="BN144">
        <v>13.7</v>
      </c>
      <c r="BO144">
        <v>15.6</v>
      </c>
      <c r="BQ144">
        <v>13.96666667</v>
      </c>
      <c r="BR144">
        <v>25</v>
      </c>
      <c r="BS144">
        <v>39</v>
      </c>
      <c r="BT144">
        <v>44.3</v>
      </c>
      <c r="BU144">
        <v>42.7</v>
      </c>
      <c r="BW144">
        <v>42</v>
      </c>
      <c r="BX144">
        <v>34.799999999999997</v>
      </c>
      <c r="BY144">
        <v>0</v>
      </c>
      <c r="BZ144">
        <v>1.5</v>
      </c>
      <c r="CA144">
        <v>1.06</v>
      </c>
      <c r="CB144">
        <v>2</v>
      </c>
      <c r="CC144">
        <v>5.54</v>
      </c>
      <c r="CD144">
        <v>6.5</v>
      </c>
      <c r="CE144">
        <v>5</v>
      </c>
      <c r="CF144">
        <v>2.5</v>
      </c>
      <c r="CG144" t="s">
        <v>167</v>
      </c>
    </row>
    <row r="145" spans="1:85" x14ac:dyDescent="0.25">
      <c r="A145" t="s">
        <v>80</v>
      </c>
      <c r="B145">
        <v>185</v>
      </c>
      <c r="C145">
        <v>16</v>
      </c>
      <c r="D145">
        <v>5</v>
      </c>
      <c r="E145">
        <v>4</v>
      </c>
      <c r="F145">
        <v>2</v>
      </c>
      <c r="G145" t="s">
        <v>203</v>
      </c>
      <c r="H145">
        <v>14</v>
      </c>
      <c r="I145">
        <v>12.332657259653979</v>
      </c>
      <c r="J145">
        <v>14</v>
      </c>
      <c r="K145">
        <v>14</v>
      </c>
      <c r="L145">
        <v>14</v>
      </c>
      <c r="M145">
        <v>14</v>
      </c>
      <c r="N145">
        <v>12.332657259653979</v>
      </c>
      <c r="O145">
        <v>23.78760887</v>
      </c>
      <c r="P145">
        <v>23.75</v>
      </c>
      <c r="Q145">
        <v>23.75</v>
      </c>
      <c r="R145">
        <v>23.75</v>
      </c>
      <c r="S145">
        <v>23.78760887</v>
      </c>
      <c r="T145">
        <f t="shared" si="4"/>
        <v>23.75</v>
      </c>
      <c r="U145">
        <v>23.4399295463936</v>
      </c>
      <c r="V145">
        <v>41.306303800000002</v>
      </c>
      <c r="W145">
        <v>42.152466369999999</v>
      </c>
      <c r="X145">
        <v>41.306303800000002</v>
      </c>
      <c r="Y145">
        <v>45.889387139999997</v>
      </c>
      <c r="Z145">
        <v>41.306303800725402</v>
      </c>
      <c r="AA145">
        <f t="shared" si="5"/>
        <v>41.647546516912698</v>
      </c>
      <c r="AB145">
        <v>42.4155853221962</v>
      </c>
      <c r="AC145">
        <v>29.512907609999999</v>
      </c>
      <c r="AD145">
        <v>30</v>
      </c>
      <c r="AE145">
        <v>30</v>
      </c>
      <c r="AF145">
        <v>30</v>
      </c>
      <c r="AG145">
        <v>29.512907609999999</v>
      </c>
      <c r="AH145">
        <v>29.512907608695599</v>
      </c>
      <c r="AI145">
        <v>30</v>
      </c>
      <c r="AJ145">
        <v>4.573099493</v>
      </c>
      <c r="AK145">
        <v>5.36</v>
      </c>
      <c r="AL145">
        <v>5.4110476189999996</v>
      </c>
      <c r="AM145">
        <v>5.4110476189999996</v>
      </c>
      <c r="AN145">
        <v>4.573099493</v>
      </c>
      <c r="AO145">
        <v>4.57309949347672</v>
      </c>
      <c r="AP145">
        <v>4.57309949347672</v>
      </c>
      <c r="AQ145">
        <v>8.42</v>
      </c>
      <c r="AR145">
        <v>4.43</v>
      </c>
      <c r="AS145">
        <v>3.96</v>
      </c>
      <c r="AT145">
        <v>89.913883571</v>
      </c>
      <c r="AU145">
        <v>53.008493943202097</v>
      </c>
      <c r="AV145">
        <v>16.850000000000001</v>
      </c>
      <c r="AW145">
        <v>1.45</v>
      </c>
      <c r="AX145">
        <v>15</v>
      </c>
      <c r="AY145">
        <v>4</v>
      </c>
      <c r="AZ145">
        <v>9.4</v>
      </c>
      <c r="BA145">
        <v>12</v>
      </c>
      <c r="BB145">
        <v>67</v>
      </c>
      <c r="BC145">
        <v>60</v>
      </c>
      <c r="BD145">
        <v>23.2</v>
      </c>
      <c r="BE145">
        <v>22.3</v>
      </c>
      <c r="BF145">
        <v>9.5</v>
      </c>
      <c r="BG145">
        <v>104</v>
      </c>
      <c r="BH145">
        <v>25.6</v>
      </c>
      <c r="BI145">
        <v>7</v>
      </c>
      <c r="BJ145">
        <v>103</v>
      </c>
      <c r="BK145">
        <v>102</v>
      </c>
      <c r="BM145">
        <v>13.5</v>
      </c>
      <c r="BN145">
        <v>12.1</v>
      </c>
      <c r="BO145">
        <v>13.7</v>
      </c>
      <c r="BP145">
        <v>13.7</v>
      </c>
      <c r="BQ145">
        <v>13.25</v>
      </c>
      <c r="BR145">
        <v>25.1</v>
      </c>
      <c r="BS145">
        <v>45.4</v>
      </c>
      <c r="BT145">
        <v>38.299999999999997</v>
      </c>
      <c r="BU145">
        <v>41.6</v>
      </c>
      <c r="BV145">
        <v>44.9</v>
      </c>
      <c r="BW145">
        <v>42.55</v>
      </c>
      <c r="BX145">
        <v>36.133333329999999</v>
      </c>
      <c r="BY145">
        <v>0</v>
      </c>
      <c r="BZ145">
        <v>4</v>
      </c>
      <c r="CA145">
        <v>5.29</v>
      </c>
      <c r="CB145">
        <v>6</v>
      </c>
      <c r="CC145">
        <v>5.54</v>
      </c>
      <c r="CD145">
        <v>8.5</v>
      </c>
      <c r="CE145">
        <v>6</v>
      </c>
      <c r="CF145">
        <v>3</v>
      </c>
      <c r="CG145" t="s">
        <v>264</v>
      </c>
    </row>
    <row r="146" spans="1:85" x14ac:dyDescent="0.25">
      <c r="A146" t="s">
        <v>81</v>
      </c>
      <c r="B146">
        <v>173</v>
      </c>
      <c r="C146">
        <v>15</v>
      </c>
      <c r="D146">
        <v>5</v>
      </c>
      <c r="E146">
        <v>4</v>
      </c>
      <c r="F146">
        <v>2</v>
      </c>
      <c r="G146" t="s">
        <v>203</v>
      </c>
      <c r="H146">
        <v>17.475000000000001</v>
      </c>
      <c r="I146">
        <v>15.925594716633457</v>
      </c>
      <c r="J146">
        <v>17.475000000000001</v>
      </c>
      <c r="K146">
        <v>17.475000000000001</v>
      </c>
      <c r="L146">
        <v>17.475000000000001</v>
      </c>
      <c r="M146">
        <v>17.475000000000001</v>
      </c>
      <c r="N146">
        <v>15.925594716633457</v>
      </c>
      <c r="O146">
        <v>27.793942990000001</v>
      </c>
      <c r="P146">
        <v>27.75</v>
      </c>
      <c r="Q146">
        <v>27.75</v>
      </c>
      <c r="R146">
        <v>27.75</v>
      </c>
      <c r="S146">
        <v>27.793942990000001</v>
      </c>
      <c r="T146">
        <f t="shared" si="4"/>
        <v>27.75</v>
      </c>
      <c r="U146">
        <v>26.939096022599401</v>
      </c>
      <c r="V146">
        <v>38.885958070000001</v>
      </c>
      <c r="W146">
        <v>39.682539679999998</v>
      </c>
      <c r="X146">
        <v>38.885958070000001</v>
      </c>
      <c r="Y146">
        <v>41.887125220000001</v>
      </c>
      <c r="Z146">
        <v>38.885958069747403</v>
      </c>
      <c r="AA146">
        <f t="shared" si="5"/>
        <v>38.606338823023705</v>
      </c>
      <c r="AB146">
        <v>33.787635677045301</v>
      </c>
      <c r="AC146">
        <v>38.366779889999997</v>
      </c>
      <c r="AD146">
        <v>39</v>
      </c>
      <c r="AE146">
        <v>39</v>
      </c>
      <c r="AF146">
        <v>39</v>
      </c>
      <c r="AG146">
        <v>38.366779889999997</v>
      </c>
      <c r="AH146">
        <v>38.366779891304297</v>
      </c>
      <c r="AI146">
        <v>39</v>
      </c>
      <c r="AJ146">
        <v>4.3483494069999997</v>
      </c>
      <c r="AK146">
        <v>4.4710952380000002</v>
      </c>
      <c r="AL146">
        <v>4.6556798940000004</v>
      </c>
      <c r="AM146">
        <v>4.6556798940000004</v>
      </c>
      <c r="AN146">
        <v>4.3483494069999997</v>
      </c>
      <c r="AO146">
        <v>4.3483494065003496</v>
      </c>
      <c r="AP146">
        <v>4.3483494065003496</v>
      </c>
      <c r="AQ146">
        <v>8.6</v>
      </c>
      <c r="AR146">
        <v>5.77</v>
      </c>
      <c r="AS146">
        <v>5.51</v>
      </c>
      <c r="AT146">
        <v>107.15746460370001</v>
      </c>
      <c r="AU146">
        <v>72.102241654763702</v>
      </c>
      <c r="AV146">
        <v>26.9</v>
      </c>
      <c r="AW146">
        <v>1.625</v>
      </c>
      <c r="AX146">
        <v>13</v>
      </c>
      <c r="AY146">
        <v>5</v>
      </c>
      <c r="AZ146">
        <v>12.1</v>
      </c>
      <c r="BB146">
        <v>51</v>
      </c>
      <c r="BD146">
        <v>22.1</v>
      </c>
      <c r="BI146">
        <v>1</v>
      </c>
      <c r="BJ146">
        <v>102</v>
      </c>
      <c r="BM146">
        <v>13</v>
      </c>
      <c r="BN146">
        <v>14.4</v>
      </c>
      <c r="BO146">
        <v>14.5</v>
      </c>
      <c r="BP146">
        <v>13.8</v>
      </c>
      <c r="BQ146">
        <v>13.925000000000001</v>
      </c>
      <c r="BR146">
        <v>25.2</v>
      </c>
      <c r="BS146">
        <v>38</v>
      </c>
      <c r="BT146">
        <v>42.6</v>
      </c>
      <c r="BU146">
        <v>42</v>
      </c>
      <c r="BV146">
        <v>40</v>
      </c>
      <c r="BW146">
        <v>40.65</v>
      </c>
      <c r="BX146">
        <v>40.933333330000004</v>
      </c>
      <c r="BY146">
        <v>0.4</v>
      </c>
      <c r="BZ146">
        <v>4</v>
      </c>
      <c r="CA146">
        <v>3.71</v>
      </c>
      <c r="CB146">
        <v>5</v>
      </c>
      <c r="CC146">
        <v>7.62</v>
      </c>
      <c r="CD146">
        <v>8.5</v>
      </c>
      <c r="CE146">
        <v>6.5</v>
      </c>
      <c r="CF146">
        <v>2.5</v>
      </c>
      <c r="CG146" t="s">
        <v>265</v>
      </c>
    </row>
    <row r="147" spans="1:85" x14ac:dyDescent="0.25">
      <c r="A147">
        <v>2</v>
      </c>
      <c r="B147">
        <v>161</v>
      </c>
      <c r="C147">
        <v>14</v>
      </c>
      <c r="D147">
        <v>5</v>
      </c>
      <c r="E147">
        <v>4</v>
      </c>
      <c r="F147">
        <v>2</v>
      </c>
      <c r="G147" t="s">
        <v>204</v>
      </c>
      <c r="H147">
        <v>17.056249999999999</v>
      </c>
      <c r="I147">
        <v>17.138732855878789</v>
      </c>
      <c r="K147">
        <v>17.056249999999999</v>
      </c>
      <c r="L147">
        <v>16.64</v>
      </c>
      <c r="N147">
        <v>17.138732855878789</v>
      </c>
      <c r="O147">
        <v>28.653652019999999</v>
      </c>
      <c r="R147">
        <v>25.8</v>
      </c>
      <c r="S147">
        <v>28.653652019999999</v>
      </c>
      <c r="T147">
        <f t="shared" si="4"/>
        <v>25.8</v>
      </c>
      <c r="U147">
        <v>25.764364991748899</v>
      </c>
      <c r="V147">
        <v>42.550725759999999</v>
      </c>
      <c r="X147">
        <v>42.550725759999999</v>
      </c>
      <c r="Y147">
        <v>46.478612750000003</v>
      </c>
      <c r="AA147">
        <f t="shared" si="5"/>
        <v>42.527930666250008</v>
      </c>
      <c r="AB147">
        <v>48.047581290628003</v>
      </c>
      <c r="AC147">
        <v>27</v>
      </c>
      <c r="AD147">
        <v>27</v>
      </c>
      <c r="AE147">
        <v>27</v>
      </c>
      <c r="AF147">
        <v>27</v>
      </c>
      <c r="AG147">
        <v>27</v>
      </c>
      <c r="AH147">
        <v>27</v>
      </c>
      <c r="AI147">
        <v>27</v>
      </c>
      <c r="AJ147">
        <v>4.756676014</v>
      </c>
      <c r="AM147">
        <v>4.6798801470000004</v>
      </c>
      <c r="AN147">
        <v>4.756676014</v>
      </c>
      <c r="AP147">
        <v>4.7566760136437596</v>
      </c>
      <c r="AQ147">
        <v>8.26</v>
      </c>
      <c r="AR147">
        <v>7.88</v>
      </c>
      <c r="AS147">
        <v>6.94</v>
      </c>
      <c r="AT147">
        <v>112.59498464799999</v>
      </c>
      <c r="AU147">
        <v>102.95300178268</v>
      </c>
      <c r="AV147">
        <v>27.266666669999999</v>
      </c>
      <c r="AW147">
        <v>1.9666666669999999</v>
      </c>
      <c r="AX147">
        <v>6</v>
      </c>
      <c r="AY147">
        <v>7</v>
      </c>
      <c r="AZ147">
        <v>14.1</v>
      </c>
      <c r="BB147">
        <v>53</v>
      </c>
      <c r="BD147">
        <v>22.9</v>
      </c>
      <c r="BI147">
        <v>1</v>
      </c>
      <c r="BJ147">
        <v>96</v>
      </c>
      <c r="BM147">
        <v>14.1</v>
      </c>
      <c r="BN147">
        <v>14.2</v>
      </c>
      <c r="BO147">
        <v>14.1</v>
      </c>
      <c r="BQ147">
        <v>14.133333329999999</v>
      </c>
      <c r="BR147">
        <v>25.3</v>
      </c>
      <c r="BS147">
        <v>45.3</v>
      </c>
      <c r="BT147">
        <v>40.200000000000003</v>
      </c>
      <c r="BU147">
        <v>46.4</v>
      </c>
      <c r="BW147">
        <v>43.966666670000002</v>
      </c>
      <c r="BX147">
        <v>38.35</v>
      </c>
      <c r="BY147">
        <v>0</v>
      </c>
      <c r="BZ147">
        <v>1.5</v>
      </c>
      <c r="CA147">
        <v>0.53</v>
      </c>
      <c r="CB147">
        <v>2</v>
      </c>
      <c r="CC147">
        <v>7.62</v>
      </c>
      <c r="CD147">
        <v>4</v>
      </c>
      <c r="CE147">
        <v>5</v>
      </c>
      <c r="CF147">
        <v>2</v>
      </c>
      <c r="CG147" t="s">
        <v>166</v>
      </c>
    </row>
    <row r="148" spans="1:85" x14ac:dyDescent="0.25">
      <c r="A148">
        <v>2</v>
      </c>
      <c r="B148">
        <v>149</v>
      </c>
      <c r="C148">
        <v>13</v>
      </c>
      <c r="D148">
        <v>5</v>
      </c>
      <c r="E148">
        <v>4</v>
      </c>
      <c r="F148">
        <v>2</v>
      </c>
      <c r="G148" t="s">
        <v>204</v>
      </c>
      <c r="H148">
        <v>17.104166670000001</v>
      </c>
      <c r="I148">
        <v>18.058743718917007</v>
      </c>
      <c r="K148">
        <v>17.104166670000001</v>
      </c>
      <c r="L148">
        <v>16.274999999999999</v>
      </c>
      <c r="N148">
        <v>18.058743718917007</v>
      </c>
      <c r="O148">
        <v>29.770833329999999</v>
      </c>
      <c r="R148">
        <v>26.65</v>
      </c>
      <c r="S148">
        <v>29.770833329999999</v>
      </c>
      <c r="T148">
        <f t="shared" si="4"/>
        <v>26.65</v>
      </c>
      <c r="U148">
        <v>25.091263074770801</v>
      </c>
      <c r="V148">
        <v>43</v>
      </c>
      <c r="X148">
        <v>43</v>
      </c>
      <c r="Y148">
        <v>45.913526060000002</v>
      </c>
      <c r="Z148">
        <v>43</v>
      </c>
      <c r="AA148">
        <f t="shared" si="5"/>
        <v>42.505438172449999</v>
      </c>
      <c r="AB148">
        <v>42.836804720500801</v>
      </c>
      <c r="AC148">
        <v>26</v>
      </c>
      <c r="AD148">
        <v>26</v>
      </c>
      <c r="AE148">
        <v>26</v>
      </c>
      <c r="AF148">
        <v>26</v>
      </c>
      <c r="AG148">
        <v>26</v>
      </c>
      <c r="AH148">
        <v>26</v>
      </c>
      <c r="AI148">
        <v>26</v>
      </c>
      <c r="AJ148">
        <v>4.7</v>
      </c>
      <c r="AM148">
        <v>4.3279538530000004</v>
      </c>
      <c r="AN148">
        <v>4.7</v>
      </c>
      <c r="AO148">
        <v>4.7</v>
      </c>
      <c r="AP148">
        <v>4.7</v>
      </c>
      <c r="AQ148">
        <v>8.25</v>
      </c>
      <c r="AR148">
        <v>6.93</v>
      </c>
      <c r="AS148">
        <v>5.69</v>
      </c>
      <c r="AT148">
        <v>116.02862542539999</v>
      </c>
      <c r="AU148">
        <v>82.646051417788101</v>
      </c>
      <c r="AV148">
        <v>21.233333330000001</v>
      </c>
      <c r="AW148">
        <v>1.6666666670000001</v>
      </c>
      <c r="AX148">
        <v>6</v>
      </c>
      <c r="AY148">
        <v>7</v>
      </c>
      <c r="AZ148">
        <v>10.4</v>
      </c>
      <c r="BB148">
        <v>57</v>
      </c>
      <c r="BD148">
        <v>23.1</v>
      </c>
      <c r="BI148">
        <v>1</v>
      </c>
      <c r="BJ148">
        <v>92</v>
      </c>
      <c r="BM148">
        <v>14.7</v>
      </c>
      <c r="BN148">
        <v>15.1</v>
      </c>
      <c r="BO148">
        <v>14.8</v>
      </c>
      <c r="BQ148">
        <v>14.866666670000001</v>
      </c>
      <c r="BR148">
        <v>25.4</v>
      </c>
      <c r="BS148">
        <v>42.4</v>
      </c>
      <c r="BT148">
        <v>39.700000000000003</v>
      </c>
      <c r="BU148">
        <v>42.1</v>
      </c>
      <c r="BW148">
        <v>41.4</v>
      </c>
      <c r="BX148">
        <v>39.049999999999997</v>
      </c>
      <c r="BY148">
        <v>0</v>
      </c>
      <c r="BZ148">
        <v>1.5</v>
      </c>
      <c r="CA148">
        <v>2.12</v>
      </c>
      <c r="CB148">
        <v>2</v>
      </c>
      <c r="CC148">
        <v>6.23</v>
      </c>
      <c r="CD148">
        <v>2.5</v>
      </c>
      <c r="CE148">
        <v>6</v>
      </c>
      <c r="CF148">
        <v>3</v>
      </c>
      <c r="CG148" t="s">
        <v>166</v>
      </c>
    </row>
    <row r="149" spans="1:85" x14ac:dyDescent="0.25">
      <c r="A149">
        <v>2</v>
      </c>
      <c r="B149">
        <v>137</v>
      </c>
      <c r="C149">
        <v>12</v>
      </c>
      <c r="D149">
        <v>5</v>
      </c>
      <c r="E149">
        <v>3</v>
      </c>
      <c r="F149">
        <v>2</v>
      </c>
      <c r="G149" t="s">
        <v>204</v>
      </c>
      <c r="H149">
        <v>17.102083329999999</v>
      </c>
      <c r="I149">
        <v>18.083137449926653</v>
      </c>
      <c r="K149">
        <v>17.102083329999999</v>
      </c>
      <c r="L149">
        <v>15.682499999999999</v>
      </c>
      <c r="N149">
        <v>18.083137449926653</v>
      </c>
      <c r="O149">
        <v>29.272037480000002</v>
      </c>
      <c r="R149">
        <v>28.824999999999999</v>
      </c>
      <c r="S149">
        <v>29.272037480000002</v>
      </c>
      <c r="T149">
        <f t="shared" si="4"/>
        <v>28.824999999999999</v>
      </c>
      <c r="U149">
        <v>28.697200943142999</v>
      </c>
      <c r="V149">
        <v>44</v>
      </c>
      <c r="X149">
        <v>44</v>
      </c>
      <c r="Y149">
        <v>46.970370449999997</v>
      </c>
      <c r="Z149">
        <v>44</v>
      </c>
      <c r="AA149">
        <f t="shared" si="5"/>
        <v>43.488944480874999</v>
      </c>
      <c r="AB149">
        <v>40.036338102438101</v>
      </c>
      <c r="AC149">
        <v>21</v>
      </c>
      <c r="AD149">
        <v>17</v>
      </c>
      <c r="AE149">
        <v>17</v>
      </c>
      <c r="AF149">
        <v>17</v>
      </c>
      <c r="AG149">
        <v>21</v>
      </c>
      <c r="AH149">
        <v>21</v>
      </c>
      <c r="AI149">
        <v>17</v>
      </c>
      <c r="AJ149">
        <v>4.1902023039999996</v>
      </c>
      <c r="AM149">
        <v>4.6932820509999997</v>
      </c>
      <c r="AN149">
        <v>4.1902023039999996</v>
      </c>
      <c r="AP149">
        <v>4.1902023039481504</v>
      </c>
      <c r="AQ149">
        <v>8.25</v>
      </c>
      <c r="AR149">
        <v>7.16</v>
      </c>
      <c r="AS149">
        <v>6.97</v>
      </c>
      <c r="AT149">
        <v>103.27414175026</v>
      </c>
      <c r="AU149">
        <v>96.005992233542102</v>
      </c>
      <c r="AV149">
        <v>26</v>
      </c>
      <c r="AW149">
        <v>1.733333333</v>
      </c>
      <c r="AX149">
        <v>7</v>
      </c>
      <c r="AY149">
        <v>8</v>
      </c>
      <c r="AZ149">
        <v>10.7</v>
      </c>
      <c r="BB149">
        <v>69</v>
      </c>
      <c r="BD149">
        <v>23.3</v>
      </c>
      <c r="BI149">
        <v>1</v>
      </c>
      <c r="BJ149">
        <v>89</v>
      </c>
      <c r="BM149">
        <v>14.1</v>
      </c>
      <c r="BN149">
        <v>13.8</v>
      </c>
      <c r="BO149">
        <v>13.8</v>
      </c>
      <c r="BQ149">
        <v>13.9</v>
      </c>
      <c r="BR149">
        <v>25.5</v>
      </c>
      <c r="BS149">
        <v>41.9</v>
      </c>
      <c r="BT149">
        <v>48.5</v>
      </c>
      <c r="BU149">
        <v>49.8</v>
      </c>
      <c r="BW149">
        <v>46.733333330000001</v>
      </c>
      <c r="BX149">
        <v>43.05</v>
      </c>
      <c r="BY149">
        <v>0.75</v>
      </c>
      <c r="BZ149">
        <v>2</v>
      </c>
      <c r="CA149">
        <v>1.06</v>
      </c>
      <c r="CB149">
        <v>3</v>
      </c>
      <c r="CC149">
        <v>7.62</v>
      </c>
      <c r="CD149">
        <v>3</v>
      </c>
      <c r="CE149">
        <v>4.5</v>
      </c>
      <c r="CF149">
        <v>2.5</v>
      </c>
      <c r="CG149" t="s">
        <v>166</v>
      </c>
    </row>
    <row r="150" spans="1:85" x14ac:dyDescent="0.25">
      <c r="A150" t="s">
        <v>82</v>
      </c>
      <c r="B150">
        <v>125</v>
      </c>
      <c r="C150">
        <v>11</v>
      </c>
      <c r="D150">
        <v>5</v>
      </c>
      <c r="E150">
        <v>3</v>
      </c>
      <c r="F150">
        <v>2</v>
      </c>
      <c r="G150" t="s">
        <v>203</v>
      </c>
      <c r="H150">
        <v>15.7</v>
      </c>
      <c r="I150">
        <v>14.998824753409833</v>
      </c>
      <c r="J150">
        <v>15.7</v>
      </c>
      <c r="K150">
        <v>15.7</v>
      </c>
      <c r="L150">
        <v>15.7</v>
      </c>
      <c r="M150">
        <v>15.7</v>
      </c>
      <c r="N150">
        <v>14.998824753409833</v>
      </c>
      <c r="O150">
        <v>23.78760887</v>
      </c>
      <c r="P150">
        <v>23.75</v>
      </c>
      <c r="Q150">
        <v>23.75</v>
      </c>
      <c r="R150">
        <v>23.75</v>
      </c>
      <c r="S150">
        <v>23.78760887</v>
      </c>
      <c r="T150">
        <f t="shared" si="4"/>
        <v>23.75</v>
      </c>
      <c r="U150">
        <v>23.414581029608801</v>
      </c>
      <c r="V150">
        <v>41.54216813</v>
      </c>
      <c r="W150">
        <v>42.393162390000001</v>
      </c>
      <c r="X150">
        <v>41.54216813</v>
      </c>
      <c r="Y150">
        <v>46.666666669999998</v>
      </c>
      <c r="Z150">
        <v>41.542168128665601</v>
      </c>
      <c r="AA150">
        <f t="shared" si="5"/>
        <v>42.121084065857801</v>
      </c>
      <c r="AB150">
        <v>45.760646260917603</v>
      </c>
      <c r="AC150">
        <v>22.626562499999999</v>
      </c>
      <c r="AD150">
        <v>23</v>
      </c>
      <c r="AE150">
        <v>23</v>
      </c>
      <c r="AF150">
        <v>23</v>
      </c>
      <c r="AG150">
        <v>22.626562499999999</v>
      </c>
      <c r="AH150">
        <v>22.626562499999999</v>
      </c>
      <c r="AI150">
        <v>23</v>
      </c>
      <c r="AJ150">
        <v>4.0792503269999996</v>
      </c>
      <c r="AK150">
        <v>4.1718176639999998</v>
      </c>
      <c r="AL150">
        <v>4.3524730160000002</v>
      </c>
      <c r="AM150">
        <v>4.3524730160000002</v>
      </c>
      <c r="AN150">
        <v>4.0792503269999996</v>
      </c>
      <c r="AO150">
        <v>4.0792503273254797</v>
      </c>
      <c r="AP150">
        <v>4.0792503273254797</v>
      </c>
      <c r="AQ150">
        <v>7.5</v>
      </c>
      <c r="AR150">
        <v>1.84</v>
      </c>
      <c r="AS150">
        <v>0.56999999999999995</v>
      </c>
      <c r="AT150">
        <v>62.591357617930001</v>
      </c>
      <c r="AU150">
        <v>9.1327041265293598</v>
      </c>
      <c r="AV150">
        <v>17.399999999999999</v>
      </c>
      <c r="AW150">
        <v>1.35</v>
      </c>
      <c r="AX150">
        <v>9</v>
      </c>
      <c r="AY150">
        <v>4</v>
      </c>
      <c r="AZ150">
        <v>12.2</v>
      </c>
      <c r="BB150">
        <v>54</v>
      </c>
      <c r="BD150">
        <v>22.7</v>
      </c>
      <c r="BI150">
        <v>3</v>
      </c>
      <c r="BJ150">
        <v>113</v>
      </c>
      <c r="BK150">
        <v>115</v>
      </c>
      <c r="BM150">
        <v>12.6</v>
      </c>
      <c r="BN150">
        <v>13.3</v>
      </c>
      <c r="BO150">
        <v>12.2</v>
      </c>
      <c r="BP150">
        <v>13</v>
      </c>
      <c r="BQ150">
        <v>12.775</v>
      </c>
      <c r="BR150">
        <v>25.6666666666666</v>
      </c>
      <c r="BS150">
        <v>42.8</v>
      </c>
      <c r="BT150">
        <v>29.3</v>
      </c>
      <c r="BU150">
        <v>38.200000000000003</v>
      </c>
      <c r="BW150">
        <v>36.766666669999999</v>
      </c>
      <c r="BX150">
        <v>27.833333329999999</v>
      </c>
      <c r="BY150">
        <v>0</v>
      </c>
      <c r="BZ150">
        <v>6</v>
      </c>
      <c r="CA150">
        <v>7.94</v>
      </c>
      <c r="CB150">
        <v>6</v>
      </c>
      <c r="CC150">
        <v>2.08</v>
      </c>
      <c r="CD150">
        <v>9</v>
      </c>
      <c r="CE150">
        <v>7.5</v>
      </c>
      <c r="CF150">
        <v>2</v>
      </c>
      <c r="CG150" t="s">
        <v>266</v>
      </c>
    </row>
    <row r="151" spans="1:85" x14ac:dyDescent="0.25">
      <c r="A151">
        <v>3</v>
      </c>
      <c r="B151">
        <v>113</v>
      </c>
      <c r="C151">
        <v>10</v>
      </c>
      <c r="D151">
        <v>5</v>
      </c>
      <c r="E151">
        <v>3</v>
      </c>
      <c r="F151">
        <v>2</v>
      </c>
      <c r="G151" t="s">
        <v>204</v>
      </c>
      <c r="H151">
        <v>17.662500000000001</v>
      </c>
      <c r="I151">
        <v>16.865890920661496</v>
      </c>
      <c r="K151">
        <v>17.662500000000001</v>
      </c>
      <c r="L151">
        <v>16.739999999999998</v>
      </c>
      <c r="N151">
        <v>16.865890920661496</v>
      </c>
      <c r="O151">
        <v>28.81786091</v>
      </c>
      <c r="R151">
        <v>29.425000000000001</v>
      </c>
      <c r="S151">
        <v>28.81786091</v>
      </c>
      <c r="T151">
        <f t="shared" si="4"/>
        <v>29.425000000000001</v>
      </c>
      <c r="U151">
        <v>29.359880950175899</v>
      </c>
      <c r="V151">
        <v>44.165592599999997</v>
      </c>
      <c r="X151">
        <v>44.165592599999997</v>
      </c>
      <c r="Y151">
        <v>47.603933140000002</v>
      </c>
      <c r="AA151">
        <f t="shared" si="5"/>
        <v>43.557598823100001</v>
      </c>
      <c r="AB151">
        <v>43.501610671559597</v>
      </c>
      <c r="AC151">
        <v>24</v>
      </c>
      <c r="AD151">
        <v>24</v>
      </c>
      <c r="AE151">
        <v>24</v>
      </c>
      <c r="AF151">
        <v>24</v>
      </c>
      <c r="AG151">
        <v>24</v>
      </c>
      <c r="AH151">
        <v>24</v>
      </c>
      <c r="AI151">
        <v>24</v>
      </c>
      <c r="AJ151">
        <v>4.5388246700000003</v>
      </c>
      <c r="AM151">
        <v>4.8898687179999998</v>
      </c>
      <c r="AN151">
        <v>4.5388246700000003</v>
      </c>
      <c r="AP151">
        <v>4.5388246702099302</v>
      </c>
      <c r="AQ151">
        <v>8.8000000000000007</v>
      </c>
      <c r="AR151">
        <v>7.56</v>
      </c>
      <c r="AS151">
        <v>6.97</v>
      </c>
      <c r="AT151">
        <v>117.53898803824001</v>
      </c>
      <c r="AU151">
        <v>100.45075331498499</v>
      </c>
      <c r="AV151">
        <v>24.56666667</v>
      </c>
      <c r="AW151">
        <v>1.9</v>
      </c>
      <c r="AX151">
        <v>4</v>
      </c>
      <c r="AY151">
        <v>3</v>
      </c>
      <c r="AZ151">
        <v>9.5</v>
      </c>
      <c r="BB151">
        <v>68</v>
      </c>
      <c r="BD151">
        <v>22</v>
      </c>
      <c r="BI151">
        <v>0</v>
      </c>
      <c r="BJ151">
        <v>115</v>
      </c>
      <c r="BM151">
        <v>13.3</v>
      </c>
      <c r="BN151">
        <v>12.8</v>
      </c>
      <c r="BO151">
        <v>13.2</v>
      </c>
      <c r="BQ151">
        <v>13.1</v>
      </c>
      <c r="BR151">
        <v>25.8333333333333</v>
      </c>
      <c r="BS151">
        <v>46</v>
      </c>
      <c r="BT151">
        <v>44.7</v>
      </c>
      <c r="BU151">
        <v>42.3</v>
      </c>
      <c r="BW151">
        <v>44.333333330000002</v>
      </c>
      <c r="BX151">
        <v>39.75</v>
      </c>
      <c r="BY151">
        <v>0.2</v>
      </c>
      <c r="BZ151">
        <v>2.5</v>
      </c>
      <c r="CA151">
        <v>1.06</v>
      </c>
      <c r="CB151">
        <v>2</v>
      </c>
      <c r="CC151">
        <v>7.62</v>
      </c>
      <c r="CD151">
        <v>5.5</v>
      </c>
      <c r="CE151">
        <v>5.5</v>
      </c>
      <c r="CF151">
        <v>3</v>
      </c>
      <c r="CG151" t="s">
        <v>167</v>
      </c>
    </row>
    <row r="152" spans="1:85" x14ac:dyDescent="0.25">
      <c r="A152" t="s">
        <v>83</v>
      </c>
      <c r="B152">
        <v>101</v>
      </c>
      <c r="C152">
        <v>9</v>
      </c>
      <c r="D152">
        <v>5</v>
      </c>
      <c r="E152">
        <v>3</v>
      </c>
      <c r="F152">
        <v>2</v>
      </c>
      <c r="G152" t="s">
        <v>203</v>
      </c>
      <c r="H152">
        <v>16.7</v>
      </c>
      <c r="I152">
        <v>17.115873115443797</v>
      </c>
      <c r="J152">
        <v>16.7</v>
      </c>
      <c r="K152">
        <v>16.7</v>
      </c>
      <c r="L152">
        <v>16.7</v>
      </c>
      <c r="M152">
        <v>16.7</v>
      </c>
      <c r="N152">
        <v>17.115873115443797</v>
      </c>
      <c r="O152">
        <v>28.044338880000002</v>
      </c>
      <c r="P152">
        <v>28</v>
      </c>
      <c r="Q152">
        <v>28</v>
      </c>
      <c r="R152">
        <v>28</v>
      </c>
      <c r="S152">
        <v>28.044338880000002</v>
      </c>
      <c r="T152">
        <f t="shared" si="4"/>
        <v>28</v>
      </c>
      <c r="U152">
        <v>26.8874666393436</v>
      </c>
      <c r="V152">
        <v>44.163794680000002</v>
      </c>
      <c r="W152">
        <v>45.068493150000002</v>
      </c>
      <c r="X152">
        <v>44.163794680000002</v>
      </c>
      <c r="Y152">
        <v>48.493150679999999</v>
      </c>
      <c r="Z152">
        <v>44.163794680090703</v>
      </c>
      <c r="AA152">
        <f t="shared" si="5"/>
        <v>44.26751377614535</v>
      </c>
      <c r="AB152">
        <v>41.487424212773497</v>
      </c>
      <c r="AC152">
        <v>37.383016300000001</v>
      </c>
      <c r="AD152">
        <v>38</v>
      </c>
      <c r="AE152">
        <v>38</v>
      </c>
      <c r="AF152">
        <v>38</v>
      </c>
      <c r="AG152">
        <v>37.383016300000001</v>
      </c>
      <c r="AH152">
        <v>37.383016304347798</v>
      </c>
      <c r="AI152">
        <v>38</v>
      </c>
      <c r="AJ152">
        <v>5.8522590990000003</v>
      </c>
      <c r="AK152">
        <v>5.6152380949999996</v>
      </c>
      <c r="AL152">
        <v>5.6662857139999998</v>
      </c>
      <c r="AM152">
        <v>5.6662857139999998</v>
      </c>
      <c r="AN152">
        <v>5.8522590990000003</v>
      </c>
      <c r="AO152">
        <v>5.8522590988893199</v>
      </c>
      <c r="AP152">
        <v>5.6522591999999996</v>
      </c>
      <c r="AQ152">
        <v>7.8</v>
      </c>
      <c r="AR152">
        <v>5.41</v>
      </c>
      <c r="AS152">
        <v>4.21</v>
      </c>
      <c r="AT152">
        <v>104.567233071389</v>
      </c>
      <c r="AU152">
        <v>65.470040041010094</v>
      </c>
      <c r="AV152">
        <v>23.375</v>
      </c>
      <c r="AW152">
        <v>1.75</v>
      </c>
      <c r="AX152">
        <v>0</v>
      </c>
      <c r="AY152">
        <v>6</v>
      </c>
      <c r="AZ152">
        <v>12.5</v>
      </c>
      <c r="BB152">
        <v>71</v>
      </c>
      <c r="BD152">
        <v>21.9</v>
      </c>
      <c r="BI152">
        <v>1</v>
      </c>
      <c r="BJ152">
        <v>101</v>
      </c>
      <c r="BK152">
        <v>105</v>
      </c>
      <c r="BM152">
        <v>13.8</v>
      </c>
      <c r="BN152">
        <v>11.6</v>
      </c>
      <c r="BO152">
        <v>12.3</v>
      </c>
      <c r="BP152">
        <v>11.6</v>
      </c>
      <c r="BQ152">
        <v>12.324999999999999</v>
      </c>
      <c r="BR152">
        <v>26</v>
      </c>
      <c r="BS152">
        <v>43.2</v>
      </c>
      <c r="BT152">
        <v>40.200000000000003</v>
      </c>
      <c r="BU152">
        <v>44.5</v>
      </c>
      <c r="BV152">
        <v>42.9</v>
      </c>
      <c r="BW152">
        <v>42.7</v>
      </c>
      <c r="BX152">
        <v>27.5</v>
      </c>
      <c r="BY152">
        <v>0</v>
      </c>
      <c r="BZ152">
        <v>4.5</v>
      </c>
      <c r="CA152">
        <v>2.65</v>
      </c>
      <c r="CB152">
        <v>5</v>
      </c>
      <c r="CC152">
        <v>5.54</v>
      </c>
      <c r="CD152">
        <v>8.5</v>
      </c>
      <c r="CE152">
        <v>7</v>
      </c>
      <c r="CF152">
        <v>2.5</v>
      </c>
      <c r="CG152" t="s">
        <v>267</v>
      </c>
    </row>
    <row r="153" spans="1:85" x14ac:dyDescent="0.25">
      <c r="A153">
        <v>4</v>
      </c>
      <c r="B153">
        <v>89</v>
      </c>
      <c r="C153">
        <v>8</v>
      </c>
      <c r="D153">
        <v>5</v>
      </c>
      <c r="E153">
        <v>2</v>
      </c>
      <c r="F153">
        <v>2</v>
      </c>
      <c r="G153" t="s">
        <v>204</v>
      </c>
      <c r="H153">
        <v>17.029166669999999</v>
      </c>
      <c r="I153">
        <v>17.167753007757117</v>
      </c>
      <c r="K153">
        <v>17.029166669999999</v>
      </c>
      <c r="L153">
        <v>15.994999999999999</v>
      </c>
      <c r="N153">
        <v>17.167753007757117</v>
      </c>
      <c r="O153">
        <v>27.577081679999999</v>
      </c>
      <c r="R153">
        <v>26.5</v>
      </c>
      <c r="S153">
        <v>27.577081679999999</v>
      </c>
      <c r="T153">
        <f t="shared" si="4"/>
        <v>26.5</v>
      </c>
      <c r="U153">
        <v>26.477611680509298</v>
      </c>
      <c r="V153">
        <v>39.306533209999998</v>
      </c>
      <c r="X153">
        <v>39.306533209999998</v>
      </c>
      <c r="Y153">
        <v>44.580852960000001</v>
      </c>
      <c r="AA153">
        <f t="shared" si="5"/>
        <v>40.791480458400002</v>
      </c>
      <c r="AB153">
        <v>40.762076902531199</v>
      </c>
      <c r="AC153">
        <v>26</v>
      </c>
      <c r="AD153">
        <v>27</v>
      </c>
      <c r="AE153">
        <v>27</v>
      </c>
      <c r="AF153">
        <v>27</v>
      </c>
      <c r="AG153">
        <v>26</v>
      </c>
      <c r="AH153">
        <v>26</v>
      </c>
      <c r="AI153">
        <v>27</v>
      </c>
      <c r="AJ153">
        <v>4.1742407950000002</v>
      </c>
      <c r="AM153">
        <v>5.3421972159999997</v>
      </c>
      <c r="AN153">
        <v>4.1742407950000002</v>
      </c>
      <c r="AP153">
        <v>4.17424079463943</v>
      </c>
      <c r="AQ153">
        <v>7.63</v>
      </c>
      <c r="AR153">
        <v>7.25</v>
      </c>
      <c r="AS153">
        <v>4.1399999999999997</v>
      </c>
      <c r="AT153">
        <v>102.32780819628699</v>
      </c>
      <c r="AU153">
        <v>75.894252837674202</v>
      </c>
      <c r="AV153">
        <v>17.233333330000001</v>
      </c>
      <c r="AW153">
        <v>1.6</v>
      </c>
      <c r="AX153">
        <v>6</v>
      </c>
      <c r="AY153">
        <v>7</v>
      </c>
      <c r="AZ153">
        <v>11.7</v>
      </c>
      <c r="BB153">
        <v>72</v>
      </c>
      <c r="BD153">
        <v>21.5</v>
      </c>
      <c r="BI153">
        <v>3</v>
      </c>
      <c r="BJ153">
        <v>104</v>
      </c>
      <c r="BM153">
        <v>19.600000000000001</v>
      </c>
      <c r="BN153">
        <v>25.3</v>
      </c>
      <c r="BO153">
        <v>22.3</v>
      </c>
      <c r="BQ153">
        <v>22.4</v>
      </c>
      <c r="BR153">
        <v>27</v>
      </c>
      <c r="BS153">
        <v>43.1</v>
      </c>
      <c r="BT153">
        <v>48</v>
      </c>
      <c r="BU153">
        <v>42.1</v>
      </c>
      <c r="BW153">
        <v>44.4</v>
      </c>
      <c r="BX153">
        <v>35.450000000000003</v>
      </c>
      <c r="BZ153">
        <v>3.5</v>
      </c>
      <c r="CA153">
        <v>1.59</v>
      </c>
      <c r="CB153">
        <v>2</v>
      </c>
      <c r="CC153">
        <v>4.8499999999999996</v>
      </c>
      <c r="CD153">
        <v>6.5</v>
      </c>
      <c r="CE153">
        <v>8</v>
      </c>
      <c r="CF153">
        <v>3</v>
      </c>
      <c r="CG153" t="s">
        <v>168</v>
      </c>
    </row>
    <row r="154" spans="1:85" x14ac:dyDescent="0.25">
      <c r="A154">
        <v>3</v>
      </c>
      <c r="B154">
        <v>77</v>
      </c>
      <c r="C154">
        <v>7</v>
      </c>
      <c r="D154">
        <v>5</v>
      </c>
      <c r="E154">
        <v>2</v>
      </c>
      <c r="F154">
        <v>2</v>
      </c>
      <c r="G154" t="s">
        <v>204</v>
      </c>
      <c r="H154">
        <v>17.512499999999999</v>
      </c>
      <c r="I154">
        <v>17.038464387329494</v>
      </c>
      <c r="K154">
        <v>17.512499999999999</v>
      </c>
      <c r="L154">
        <v>16.6175</v>
      </c>
      <c r="N154">
        <v>17.038464387329494</v>
      </c>
      <c r="O154">
        <v>26.655384009999999</v>
      </c>
      <c r="R154">
        <v>25.925000000000001</v>
      </c>
      <c r="S154">
        <v>26.655384009999999</v>
      </c>
      <c r="T154">
        <f t="shared" si="4"/>
        <v>25.925000000000001</v>
      </c>
      <c r="U154">
        <v>25.803699894161301</v>
      </c>
      <c r="V154">
        <v>42.956982279999998</v>
      </c>
      <c r="X154">
        <v>42.956982279999998</v>
      </c>
      <c r="Y154">
        <v>49.783941919999997</v>
      </c>
      <c r="AA154">
        <f t="shared" si="5"/>
        <v>45.552306856800001</v>
      </c>
      <c r="AB154">
        <v>49.347854813144899</v>
      </c>
      <c r="AC154">
        <v>31</v>
      </c>
      <c r="AD154">
        <v>31</v>
      </c>
      <c r="AE154">
        <v>31</v>
      </c>
      <c r="AF154">
        <v>31</v>
      </c>
      <c r="AG154">
        <v>31</v>
      </c>
      <c r="AH154">
        <v>31</v>
      </c>
      <c r="AI154">
        <v>31</v>
      </c>
      <c r="AJ154">
        <v>5.0982753599999997</v>
      </c>
      <c r="AM154">
        <v>4.3331081380000001</v>
      </c>
      <c r="AN154">
        <v>5.0982753599999997</v>
      </c>
      <c r="AP154">
        <v>5.0982753603317397</v>
      </c>
      <c r="AQ154">
        <v>8.14</v>
      </c>
      <c r="AR154">
        <v>8.0500000000000007</v>
      </c>
      <c r="AS154">
        <v>6.89</v>
      </c>
      <c r="AT154">
        <v>122.143921062667</v>
      </c>
      <c r="AU154">
        <v>116.86045908118901</v>
      </c>
      <c r="AV154">
        <v>20.533333330000001</v>
      </c>
      <c r="AW154">
        <v>1.7</v>
      </c>
      <c r="AX154">
        <v>7</v>
      </c>
      <c r="AY154">
        <v>7</v>
      </c>
      <c r="AZ154">
        <v>11.4</v>
      </c>
      <c r="BB154">
        <v>62</v>
      </c>
      <c r="BD154">
        <v>21.5</v>
      </c>
      <c r="BI154">
        <v>3</v>
      </c>
      <c r="BJ154">
        <v>110</v>
      </c>
      <c r="BM154">
        <v>24.2</v>
      </c>
      <c r="BN154">
        <v>24.3</v>
      </c>
      <c r="BO154">
        <v>21.8</v>
      </c>
      <c r="BQ154">
        <v>23.43333333</v>
      </c>
      <c r="BR154">
        <v>27</v>
      </c>
      <c r="BS154">
        <v>39.1</v>
      </c>
      <c r="BT154">
        <v>41.8</v>
      </c>
      <c r="BU154">
        <v>45.7</v>
      </c>
      <c r="BW154">
        <v>42.2</v>
      </c>
      <c r="BX154">
        <v>33.85</v>
      </c>
      <c r="BY154">
        <v>0</v>
      </c>
      <c r="BZ154">
        <v>2</v>
      </c>
      <c r="CA154">
        <v>1.59</v>
      </c>
      <c r="CB154">
        <v>0</v>
      </c>
      <c r="CC154">
        <v>7.62</v>
      </c>
      <c r="CD154">
        <v>8</v>
      </c>
      <c r="CE154">
        <v>6.5</v>
      </c>
      <c r="CF154">
        <v>2.5</v>
      </c>
      <c r="CG154" t="s">
        <v>167</v>
      </c>
    </row>
    <row r="155" spans="1:85" x14ac:dyDescent="0.25">
      <c r="A155" t="s">
        <v>84</v>
      </c>
      <c r="B155">
        <v>65</v>
      </c>
      <c r="C155">
        <v>6</v>
      </c>
      <c r="D155">
        <v>5</v>
      </c>
      <c r="E155">
        <v>2</v>
      </c>
      <c r="F155">
        <v>2</v>
      </c>
      <c r="G155" t="s">
        <v>203</v>
      </c>
      <c r="P155">
        <v>27.75</v>
      </c>
      <c r="Q155">
        <v>27.75</v>
      </c>
      <c r="T155" t="str">
        <f t="shared" si="4"/>
        <v/>
      </c>
      <c r="AA155" t="str">
        <f t="shared" si="5"/>
        <v/>
      </c>
      <c r="AD155">
        <v>33</v>
      </c>
      <c r="AE155">
        <v>33</v>
      </c>
      <c r="AH155">
        <v>32.464198369565203</v>
      </c>
      <c r="AI155">
        <v>33</v>
      </c>
      <c r="AQ155">
        <v>8.6</v>
      </c>
      <c r="AR155">
        <v>6.05</v>
      </c>
      <c r="AS155">
        <v>6.04</v>
      </c>
      <c r="AT155">
        <v>109.78803608565001</v>
      </c>
      <c r="AU155">
        <v>81.770799058730603</v>
      </c>
      <c r="AV155">
        <v>20.125</v>
      </c>
      <c r="AW155">
        <v>1.6</v>
      </c>
      <c r="AX155">
        <v>4</v>
      </c>
      <c r="AY155">
        <v>7</v>
      </c>
      <c r="AZ155">
        <v>11.9</v>
      </c>
      <c r="BA155">
        <v>12.7</v>
      </c>
      <c r="BB155">
        <v>55</v>
      </c>
      <c r="BC155">
        <v>67</v>
      </c>
      <c r="BD155">
        <v>21.7</v>
      </c>
      <c r="BE155">
        <v>21.4</v>
      </c>
      <c r="BI155">
        <v>1</v>
      </c>
      <c r="BJ155">
        <v>108</v>
      </c>
      <c r="BK155">
        <v>105</v>
      </c>
      <c r="BM155">
        <v>20.9</v>
      </c>
      <c r="BN155">
        <v>22</v>
      </c>
      <c r="BO155">
        <v>22.1</v>
      </c>
      <c r="BP155">
        <v>21.8</v>
      </c>
      <c r="BQ155">
        <v>21.7</v>
      </c>
      <c r="BR155">
        <v>27</v>
      </c>
      <c r="BS155">
        <v>44.2</v>
      </c>
      <c r="BT155">
        <v>48.8</v>
      </c>
      <c r="BU155">
        <v>45.8</v>
      </c>
      <c r="BV155">
        <v>43.7</v>
      </c>
      <c r="BW155">
        <v>45.625</v>
      </c>
      <c r="BX155">
        <v>28.4</v>
      </c>
      <c r="BY155">
        <v>0.4</v>
      </c>
      <c r="BZ155">
        <v>6</v>
      </c>
      <c r="CA155">
        <v>1.59</v>
      </c>
      <c r="CB155">
        <v>5</v>
      </c>
      <c r="CC155">
        <v>7.62</v>
      </c>
      <c r="CD155">
        <v>9</v>
      </c>
      <c r="CE155">
        <v>6.5</v>
      </c>
      <c r="CF155">
        <v>3.5</v>
      </c>
      <c r="CG155" t="s">
        <v>234</v>
      </c>
    </row>
    <row r="156" spans="1:85" x14ac:dyDescent="0.25">
      <c r="A156">
        <v>1</v>
      </c>
      <c r="B156">
        <v>53</v>
      </c>
      <c r="C156">
        <v>5</v>
      </c>
      <c r="D156">
        <v>5</v>
      </c>
      <c r="E156">
        <v>2</v>
      </c>
      <c r="F156">
        <v>2</v>
      </c>
      <c r="G156" t="s">
        <v>204</v>
      </c>
      <c r="H156">
        <v>17.087499999999999</v>
      </c>
      <c r="I156">
        <v>16.305551103569442</v>
      </c>
      <c r="K156">
        <v>17.087499999999999</v>
      </c>
      <c r="L156">
        <v>16.03</v>
      </c>
      <c r="N156">
        <v>16.305551103569442</v>
      </c>
      <c r="O156">
        <v>27.517715760000002</v>
      </c>
      <c r="R156">
        <v>26.4</v>
      </c>
      <c r="S156">
        <v>27.517715760000002</v>
      </c>
      <c r="T156">
        <f t="shared" si="4"/>
        <v>26.4</v>
      </c>
      <c r="U156">
        <v>25.642733932100999</v>
      </c>
      <c r="V156">
        <v>41.720141439999999</v>
      </c>
      <c r="X156">
        <v>41.720141439999999</v>
      </c>
      <c r="Y156">
        <v>42.955506589999999</v>
      </c>
      <c r="AA156">
        <f t="shared" si="5"/>
        <v>39.304288529849998</v>
      </c>
      <c r="AB156">
        <v>38.824060417834303</v>
      </c>
      <c r="AC156">
        <v>32</v>
      </c>
      <c r="AD156">
        <v>32</v>
      </c>
      <c r="AE156">
        <v>32</v>
      </c>
      <c r="AF156">
        <v>32</v>
      </c>
      <c r="AG156">
        <v>32</v>
      </c>
      <c r="AH156">
        <v>32</v>
      </c>
      <c r="AI156">
        <v>32</v>
      </c>
      <c r="AJ156">
        <v>4.8840610680000003</v>
      </c>
      <c r="AM156">
        <v>5.5876838099999997</v>
      </c>
      <c r="AN156">
        <v>4.8840610680000003</v>
      </c>
      <c r="AP156">
        <v>4.8840610678141498</v>
      </c>
      <c r="AQ156">
        <v>8.3699999999999992</v>
      </c>
      <c r="AR156">
        <v>8.1999999999999993</v>
      </c>
      <c r="AS156">
        <v>7.48</v>
      </c>
      <c r="AT156">
        <v>117.364102157082</v>
      </c>
      <c r="AU156">
        <v>108.04559037404</v>
      </c>
      <c r="AV156">
        <v>17.266666669999999</v>
      </c>
      <c r="AW156">
        <v>1.6333333329999999</v>
      </c>
      <c r="AX156">
        <v>14</v>
      </c>
      <c r="AY156">
        <v>5.5</v>
      </c>
      <c r="AZ156">
        <v>13.1</v>
      </c>
      <c r="BB156">
        <v>76</v>
      </c>
      <c r="BD156">
        <v>21.8</v>
      </c>
      <c r="BI156">
        <v>1</v>
      </c>
      <c r="BJ156">
        <v>107</v>
      </c>
      <c r="BM156">
        <v>24.4</v>
      </c>
      <c r="BN156">
        <v>22.1</v>
      </c>
      <c r="BO156">
        <v>21.4</v>
      </c>
      <c r="BQ156">
        <v>22.633333329999999</v>
      </c>
      <c r="BR156">
        <v>27</v>
      </c>
      <c r="BS156">
        <v>44.8</v>
      </c>
      <c r="BT156">
        <v>39.9</v>
      </c>
      <c r="BU156">
        <v>43.3</v>
      </c>
      <c r="BW156">
        <v>42.666666669999998</v>
      </c>
      <c r="BX156">
        <v>42.1</v>
      </c>
      <c r="BY156">
        <v>0</v>
      </c>
      <c r="BZ156">
        <v>3</v>
      </c>
      <c r="CA156">
        <v>0</v>
      </c>
      <c r="CB156">
        <v>2</v>
      </c>
      <c r="CC156">
        <v>8.31</v>
      </c>
      <c r="CD156">
        <v>6</v>
      </c>
      <c r="CE156">
        <v>6.5</v>
      </c>
      <c r="CF156">
        <v>2.5</v>
      </c>
      <c r="CG156" t="s">
        <v>165</v>
      </c>
    </row>
    <row r="157" spans="1:85" x14ac:dyDescent="0.25">
      <c r="A157" t="s">
        <v>85</v>
      </c>
      <c r="B157">
        <v>41</v>
      </c>
      <c r="C157">
        <v>4</v>
      </c>
      <c r="D157">
        <v>5</v>
      </c>
      <c r="E157">
        <v>1</v>
      </c>
      <c r="F157">
        <v>2</v>
      </c>
      <c r="G157" t="s">
        <v>203</v>
      </c>
      <c r="H157">
        <v>19.225000000000001</v>
      </c>
      <c r="I157">
        <v>19.67579420933831</v>
      </c>
      <c r="J157">
        <v>19.225000000000001</v>
      </c>
      <c r="K157">
        <v>19.225000000000001</v>
      </c>
      <c r="L157">
        <v>19.225000000000001</v>
      </c>
      <c r="M157">
        <v>19.225000000000001</v>
      </c>
      <c r="N157">
        <v>19.67579420933831</v>
      </c>
      <c r="O157">
        <v>27.543547109999999</v>
      </c>
      <c r="P157">
        <v>27.5</v>
      </c>
      <c r="Q157">
        <v>27.5</v>
      </c>
      <c r="R157">
        <v>27.5</v>
      </c>
      <c r="S157">
        <v>27.543547109999999</v>
      </c>
      <c r="T157">
        <f t="shared" si="4"/>
        <v>27.5</v>
      </c>
      <c r="U157">
        <v>27.112101027297399</v>
      </c>
      <c r="V157">
        <v>41.759929489999998</v>
      </c>
      <c r="W157">
        <v>42.61538462</v>
      </c>
      <c r="X157">
        <v>41.759929489999998</v>
      </c>
      <c r="Y157">
        <v>46.46153846</v>
      </c>
      <c r="Z157">
        <v>41.759929493856099</v>
      </c>
      <c r="AA157">
        <f t="shared" si="5"/>
        <v>42.136118592378054</v>
      </c>
      <c r="AB157">
        <v>42.542702977698099</v>
      </c>
      <c r="AC157">
        <v>26.56161685</v>
      </c>
      <c r="AD157">
        <v>27</v>
      </c>
      <c r="AE157">
        <v>27</v>
      </c>
      <c r="AF157">
        <v>27</v>
      </c>
      <c r="AG157">
        <v>26.56161685</v>
      </c>
      <c r="AH157">
        <v>26.561616847825999</v>
      </c>
      <c r="AI157">
        <v>27</v>
      </c>
      <c r="AJ157">
        <v>4.230945577</v>
      </c>
      <c r="AK157">
        <v>4.455085714</v>
      </c>
      <c r="AL157">
        <v>4.5051428570000001</v>
      </c>
      <c r="AM157">
        <v>4.5051428570000001</v>
      </c>
      <c r="AN157">
        <v>4.230945577</v>
      </c>
      <c r="AO157">
        <v>4.2309455773354596</v>
      </c>
      <c r="AP157">
        <v>4.2309455773354596</v>
      </c>
      <c r="AQ157">
        <v>8.8000000000000007</v>
      </c>
      <c r="AR157">
        <v>5.34</v>
      </c>
      <c r="AS157">
        <v>5.19</v>
      </c>
      <c r="AT157">
        <v>100.682400987116</v>
      </c>
      <c r="AU157">
        <v>70.733377394585602</v>
      </c>
      <c r="AV157">
        <v>27.574999999999999</v>
      </c>
      <c r="AW157">
        <v>1.675</v>
      </c>
      <c r="AX157">
        <v>23</v>
      </c>
      <c r="AY157">
        <v>5</v>
      </c>
      <c r="AZ157">
        <v>13.9</v>
      </c>
      <c r="BB157">
        <v>61</v>
      </c>
      <c r="BD157">
        <v>22.2</v>
      </c>
      <c r="BI157">
        <v>1</v>
      </c>
      <c r="BJ157">
        <v>97</v>
      </c>
      <c r="BK157">
        <v>104</v>
      </c>
      <c r="BM157">
        <v>19.399999999999999</v>
      </c>
      <c r="BN157">
        <v>20.2</v>
      </c>
      <c r="BO157">
        <v>20.6</v>
      </c>
      <c r="BP157">
        <v>20.2</v>
      </c>
      <c r="BQ157">
        <v>20.100000000000001</v>
      </c>
      <c r="BR157">
        <v>27</v>
      </c>
      <c r="BS157">
        <v>43.5</v>
      </c>
      <c r="BT157">
        <v>38.200000000000003</v>
      </c>
      <c r="BU157">
        <v>45.8</v>
      </c>
      <c r="BV157">
        <v>54.5</v>
      </c>
      <c r="BW157">
        <v>45.5</v>
      </c>
      <c r="BX157">
        <v>36.200000000000003</v>
      </c>
      <c r="BY157">
        <v>0.2</v>
      </c>
      <c r="BZ157">
        <v>3</v>
      </c>
      <c r="CA157">
        <v>4.76</v>
      </c>
      <c r="CB157">
        <v>5</v>
      </c>
      <c r="CC157">
        <v>6.92</v>
      </c>
      <c r="CD157">
        <v>9</v>
      </c>
      <c r="CE157">
        <v>7.5</v>
      </c>
      <c r="CF157">
        <v>3</v>
      </c>
      <c r="CG157" t="s">
        <v>268</v>
      </c>
    </row>
    <row r="158" spans="1:85" x14ac:dyDescent="0.25">
      <c r="A158">
        <v>1</v>
      </c>
      <c r="B158">
        <v>29</v>
      </c>
      <c r="C158">
        <v>3</v>
      </c>
      <c r="D158">
        <v>5</v>
      </c>
      <c r="E158">
        <v>1</v>
      </c>
      <c r="F158">
        <v>2</v>
      </c>
      <c r="G158" t="s">
        <v>204</v>
      </c>
      <c r="H158">
        <v>16.87083333</v>
      </c>
      <c r="I158">
        <v>16.75513555077972</v>
      </c>
      <c r="K158">
        <v>16.87083333</v>
      </c>
      <c r="L158">
        <v>16.12</v>
      </c>
      <c r="N158">
        <v>16.75513555077972</v>
      </c>
      <c r="O158">
        <v>27.486589469999998</v>
      </c>
      <c r="R158">
        <v>27.475000000000001</v>
      </c>
      <c r="S158">
        <v>27.486589469999998</v>
      </c>
      <c r="T158">
        <f t="shared" si="4"/>
        <v>27.475000000000001</v>
      </c>
      <c r="U158">
        <v>25.9601322424645</v>
      </c>
      <c r="V158">
        <v>43.221763160000002</v>
      </c>
      <c r="X158">
        <v>43.221763160000002</v>
      </c>
      <c r="Y158">
        <v>46.978357469999999</v>
      </c>
      <c r="AA158">
        <f t="shared" si="5"/>
        <v>42.985197085050004</v>
      </c>
      <c r="AB158">
        <v>41.029976686107602</v>
      </c>
      <c r="AC158">
        <v>30</v>
      </c>
      <c r="AD158">
        <v>30</v>
      </c>
      <c r="AE158">
        <v>30</v>
      </c>
      <c r="AF158">
        <v>30</v>
      </c>
      <c r="AG158">
        <v>30</v>
      </c>
      <c r="AH158">
        <v>30</v>
      </c>
      <c r="AI158">
        <v>30</v>
      </c>
      <c r="AJ158">
        <v>4.9708336070000003</v>
      </c>
      <c r="AM158">
        <v>5.0451771430000001</v>
      </c>
      <c r="AN158">
        <v>4.9708336070000003</v>
      </c>
      <c r="AP158">
        <v>4.97083360749245</v>
      </c>
      <c r="AQ158">
        <v>8</v>
      </c>
      <c r="AR158">
        <v>7.88</v>
      </c>
      <c r="AS158">
        <v>5.18</v>
      </c>
      <c r="AT158">
        <v>118.27219056447601</v>
      </c>
      <c r="AU158">
        <v>109.018788555009</v>
      </c>
      <c r="AV158">
        <v>18.899999999999999</v>
      </c>
      <c r="AW158">
        <v>1.733333333</v>
      </c>
      <c r="AX158">
        <v>11</v>
      </c>
      <c r="AY158">
        <v>5</v>
      </c>
      <c r="AZ158">
        <v>14.5</v>
      </c>
      <c r="BB158">
        <v>105</v>
      </c>
      <c r="BD158">
        <v>22.5</v>
      </c>
      <c r="BI158">
        <v>1</v>
      </c>
      <c r="BJ158">
        <v>107</v>
      </c>
      <c r="BM158">
        <v>21.2</v>
      </c>
      <c r="BN158">
        <v>21.8</v>
      </c>
      <c r="BO158">
        <v>21.2</v>
      </c>
      <c r="BQ158">
        <v>21.4</v>
      </c>
      <c r="BR158">
        <v>27</v>
      </c>
      <c r="BS158">
        <v>48.2</v>
      </c>
      <c r="BT158">
        <v>44.4</v>
      </c>
      <c r="BU158">
        <v>43</v>
      </c>
      <c r="BW158">
        <v>45.2</v>
      </c>
      <c r="BX158">
        <v>34.15</v>
      </c>
      <c r="BY158">
        <v>1</v>
      </c>
      <c r="BZ158">
        <v>2</v>
      </c>
      <c r="CA158">
        <v>0.53</v>
      </c>
      <c r="CB158">
        <v>2</v>
      </c>
      <c r="CC158">
        <v>5.54</v>
      </c>
      <c r="CD158">
        <v>5.5</v>
      </c>
      <c r="CE158">
        <v>7</v>
      </c>
      <c r="CF158">
        <v>3</v>
      </c>
      <c r="CG158" t="s">
        <v>165</v>
      </c>
    </row>
    <row r="159" spans="1:85" x14ac:dyDescent="0.25">
      <c r="A159" t="s">
        <v>86</v>
      </c>
      <c r="B159">
        <v>17</v>
      </c>
      <c r="C159">
        <v>2</v>
      </c>
      <c r="D159">
        <v>5</v>
      </c>
      <c r="E159">
        <v>1</v>
      </c>
      <c r="F159">
        <v>2</v>
      </c>
      <c r="G159" t="s">
        <v>203</v>
      </c>
      <c r="H159">
        <v>17.350000000000001</v>
      </c>
      <c r="I159">
        <v>18.016234846791029</v>
      </c>
      <c r="J159">
        <v>17.350000000000001</v>
      </c>
      <c r="K159">
        <v>17.350000000000001</v>
      </c>
      <c r="L159">
        <v>17.350000000000001</v>
      </c>
      <c r="M159">
        <v>17.350000000000001</v>
      </c>
      <c r="N159">
        <v>18.016234846791029</v>
      </c>
      <c r="O159">
        <v>28.795526519999999</v>
      </c>
      <c r="P159">
        <v>28.75</v>
      </c>
      <c r="Q159">
        <v>28.75</v>
      </c>
      <c r="R159">
        <v>28.75</v>
      </c>
      <c r="S159">
        <v>28.795526519999999</v>
      </c>
      <c r="T159">
        <f t="shared" si="4"/>
        <v>28.75</v>
      </c>
      <c r="U159">
        <v>29.257753832368401</v>
      </c>
      <c r="V159">
        <v>35.997286899999999</v>
      </c>
      <c r="W159">
        <v>36.734693880000002</v>
      </c>
      <c r="X159">
        <v>35.997286899999999</v>
      </c>
      <c r="Y159">
        <v>41.83673469</v>
      </c>
      <c r="Z159">
        <v>35.997286898851897</v>
      </c>
      <c r="AA159">
        <f t="shared" si="5"/>
        <v>37.138949570100948</v>
      </c>
      <c r="AB159">
        <v>37.876731039790599</v>
      </c>
      <c r="AC159">
        <v>26.56161685</v>
      </c>
      <c r="AD159">
        <v>27</v>
      </c>
      <c r="AE159">
        <v>27</v>
      </c>
      <c r="AF159">
        <v>27</v>
      </c>
      <c r="AG159">
        <v>26.56161685</v>
      </c>
      <c r="AH159">
        <v>26.561616847825999</v>
      </c>
      <c r="AI159">
        <v>27</v>
      </c>
      <c r="AJ159">
        <v>4.3255302069999999</v>
      </c>
      <c r="AK159">
        <v>5.055771429</v>
      </c>
      <c r="AL159">
        <v>5.105828571</v>
      </c>
      <c r="AM159">
        <v>5.105828571</v>
      </c>
      <c r="AN159">
        <v>4.3255302069999999</v>
      </c>
      <c r="AO159">
        <v>4.32553020710706</v>
      </c>
      <c r="AP159">
        <v>4.32553020710706</v>
      </c>
      <c r="AQ159">
        <v>8.5299999999999994</v>
      </c>
      <c r="AR159">
        <v>5.77</v>
      </c>
      <c r="AS159">
        <v>5.52</v>
      </c>
      <c r="AT159">
        <v>102.0543824615</v>
      </c>
      <c r="AU159">
        <v>81.665145663759503</v>
      </c>
      <c r="AV159">
        <v>20.65</v>
      </c>
      <c r="AW159">
        <v>1.7250000000000001</v>
      </c>
      <c r="AX159">
        <v>2</v>
      </c>
      <c r="AY159">
        <v>6</v>
      </c>
      <c r="AZ159">
        <v>13.4</v>
      </c>
      <c r="BB159">
        <v>60</v>
      </c>
      <c r="BD159">
        <v>24.2</v>
      </c>
      <c r="BI159">
        <v>1</v>
      </c>
      <c r="BJ159">
        <v>97</v>
      </c>
      <c r="BK159">
        <v>98</v>
      </c>
      <c r="BM159">
        <v>19.3</v>
      </c>
      <c r="BN159">
        <v>20.8</v>
      </c>
      <c r="BO159">
        <v>19.5</v>
      </c>
      <c r="BP159">
        <v>19.100000000000001</v>
      </c>
      <c r="BQ159">
        <v>19.675000000000001</v>
      </c>
      <c r="BR159">
        <v>26.9714285714285</v>
      </c>
      <c r="BS159">
        <v>43.3</v>
      </c>
      <c r="BT159">
        <v>44.4</v>
      </c>
      <c r="BU159">
        <v>47.3</v>
      </c>
      <c r="BV159">
        <v>45.9</v>
      </c>
      <c r="BW159">
        <v>45.225000000000001</v>
      </c>
      <c r="BX159">
        <v>39.533333329999998</v>
      </c>
      <c r="BY159">
        <v>0</v>
      </c>
      <c r="BZ159">
        <v>6</v>
      </c>
      <c r="CA159">
        <v>3.71</v>
      </c>
      <c r="CB159">
        <v>5</v>
      </c>
      <c r="CC159">
        <v>7.62</v>
      </c>
      <c r="CD159">
        <v>9</v>
      </c>
      <c r="CE159">
        <v>8</v>
      </c>
      <c r="CF159">
        <v>3.5</v>
      </c>
      <c r="CG159" t="s">
        <v>269</v>
      </c>
    </row>
    <row r="160" spans="1:85" x14ac:dyDescent="0.25">
      <c r="A160">
        <v>4</v>
      </c>
      <c r="B160">
        <v>5</v>
      </c>
      <c r="C160">
        <v>1</v>
      </c>
      <c r="D160">
        <v>5</v>
      </c>
      <c r="E160">
        <v>1</v>
      </c>
      <c r="F160">
        <v>2</v>
      </c>
      <c r="G160" t="s">
        <v>204</v>
      </c>
      <c r="H160">
        <v>17.079166669999999</v>
      </c>
      <c r="I160">
        <v>16.732862469540741</v>
      </c>
      <c r="K160">
        <v>17.079166669999999</v>
      </c>
      <c r="L160">
        <v>16.36</v>
      </c>
      <c r="N160">
        <v>16.732862469540741</v>
      </c>
      <c r="O160">
        <v>28.772598309999999</v>
      </c>
      <c r="R160">
        <v>26.875</v>
      </c>
      <c r="S160">
        <v>28.772598309999999</v>
      </c>
      <c r="T160">
        <f t="shared" si="4"/>
        <v>26.875</v>
      </c>
      <c r="U160">
        <v>26.116854508907299</v>
      </c>
      <c r="V160">
        <v>43.125307999999997</v>
      </c>
      <c r="X160">
        <v>43.125307999999997</v>
      </c>
      <c r="Y160">
        <v>48.990606300000003</v>
      </c>
      <c r="AA160">
        <f t="shared" si="5"/>
        <v>44.826404764500005</v>
      </c>
      <c r="AB160">
        <v>45.220764781817003</v>
      </c>
      <c r="AC160">
        <v>26</v>
      </c>
      <c r="AD160">
        <v>24</v>
      </c>
      <c r="AE160">
        <v>24</v>
      </c>
      <c r="AF160">
        <v>24</v>
      </c>
      <c r="AG160">
        <v>26</v>
      </c>
      <c r="AH160">
        <v>26</v>
      </c>
      <c r="AI160">
        <v>24</v>
      </c>
      <c r="AJ160">
        <v>4.8480684060000003</v>
      </c>
      <c r="AM160">
        <v>5.304059219</v>
      </c>
      <c r="AN160">
        <v>4.8480684060000003</v>
      </c>
      <c r="AP160">
        <v>4.8480684062322599</v>
      </c>
      <c r="AQ160">
        <v>7.77</v>
      </c>
      <c r="AR160">
        <v>6.21</v>
      </c>
      <c r="AS160">
        <v>4.96</v>
      </c>
      <c r="AT160">
        <v>102.654638623831</v>
      </c>
      <c r="AU160">
        <v>88.777860207072493</v>
      </c>
      <c r="AV160">
        <v>15.7</v>
      </c>
      <c r="AW160">
        <v>1.433333333</v>
      </c>
      <c r="AX160">
        <v>4</v>
      </c>
      <c r="AY160">
        <v>5</v>
      </c>
      <c r="AZ160">
        <v>9.6999999999999993</v>
      </c>
      <c r="BB160">
        <v>54</v>
      </c>
      <c r="BD160">
        <v>22.3</v>
      </c>
      <c r="BF160">
        <v>13.5</v>
      </c>
      <c r="BG160">
        <v>75</v>
      </c>
      <c r="BH160">
        <v>25.4</v>
      </c>
      <c r="BI160">
        <v>0</v>
      </c>
      <c r="BJ160">
        <v>98</v>
      </c>
      <c r="BM160">
        <v>20.3</v>
      </c>
      <c r="BN160">
        <v>19.399999999999999</v>
      </c>
      <c r="BO160">
        <v>20.7</v>
      </c>
      <c r="BQ160">
        <v>20.133333329999999</v>
      </c>
      <c r="BR160">
        <v>26.9428571428571</v>
      </c>
      <c r="BS160">
        <v>51.8</v>
      </c>
      <c r="BT160">
        <v>47.7</v>
      </c>
      <c r="BU160">
        <v>48.9</v>
      </c>
      <c r="BW160">
        <v>49.466666670000002</v>
      </c>
      <c r="BX160">
        <v>28.95</v>
      </c>
      <c r="BY160">
        <v>0</v>
      </c>
      <c r="BZ160">
        <v>5</v>
      </c>
      <c r="CA160">
        <v>2.65</v>
      </c>
      <c r="CB160">
        <v>3</v>
      </c>
      <c r="CC160">
        <v>6.23</v>
      </c>
      <c r="CD160">
        <v>8</v>
      </c>
      <c r="CE160">
        <v>7</v>
      </c>
      <c r="CF160">
        <v>3</v>
      </c>
      <c r="CG160" t="s">
        <v>168</v>
      </c>
    </row>
    <row r="161" spans="1:85" x14ac:dyDescent="0.25">
      <c r="A161">
        <v>3</v>
      </c>
      <c r="B161">
        <v>4</v>
      </c>
      <c r="C161">
        <v>1</v>
      </c>
      <c r="D161">
        <v>4</v>
      </c>
      <c r="E161">
        <v>1</v>
      </c>
      <c r="F161">
        <v>2</v>
      </c>
      <c r="G161" t="s">
        <v>204</v>
      </c>
      <c r="H161">
        <v>17.587499999999999</v>
      </c>
      <c r="I161">
        <v>16.339786514321901</v>
      </c>
      <c r="K161">
        <v>17.587499999999999</v>
      </c>
      <c r="L161">
        <v>16.094999999999999</v>
      </c>
      <c r="N161">
        <v>16.339786514321901</v>
      </c>
      <c r="O161">
        <v>28.692465030000001</v>
      </c>
      <c r="R161">
        <v>27.125</v>
      </c>
      <c r="S161">
        <v>28.692465030000001</v>
      </c>
      <c r="T161">
        <f t="shared" si="4"/>
        <v>27.125</v>
      </c>
      <c r="U161">
        <v>27.6054342561639</v>
      </c>
      <c r="V161">
        <v>44.67291891</v>
      </c>
      <c r="X161">
        <v>44.67291891</v>
      </c>
      <c r="Y161">
        <v>47.016001330000002</v>
      </c>
      <c r="AA161">
        <f t="shared" si="5"/>
        <v>43.019641216950006</v>
      </c>
      <c r="AB161">
        <v>43.806866118337503</v>
      </c>
      <c r="AC161">
        <v>28</v>
      </c>
      <c r="AD161">
        <v>28</v>
      </c>
      <c r="AE161">
        <v>28</v>
      </c>
      <c r="AF161">
        <v>28</v>
      </c>
      <c r="AG161">
        <v>28</v>
      </c>
      <c r="AH161">
        <v>28</v>
      </c>
      <c r="AI161">
        <v>28</v>
      </c>
      <c r="AJ161">
        <v>5.1326520670000004</v>
      </c>
      <c r="AM161">
        <v>4.8886543590000002</v>
      </c>
      <c r="AN161">
        <v>5.1326520670000004</v>
      </c>
      <c r="AP161">
        <v>5.1326520672596496</v>
      </c>
      <c r="AQ161">
        <v>7.82</v>
      </c>
      <c r="AR161">
        <v>7.56</v>
      </c>
      <c r="AS161">
        <v>4.29</v>
      </c>
      <c r="AT161">
        <v>115.090640999567</v>
      </c>
      <c r="AU161">
        <v>80.206577452472203</v>
      </c>
      <c r="AV161">
        <v>16.833333329999999</v>
      </c>
      <c r="AW161">
        <v>1.5</v>
      </c>
      <c r="AX161">
        <v>7</v>
      </c>
      <c r="AY161">
        <v>3</v>
      </c>
      <c r="AZ161">
        <v>11.3</v>
      </c>
      <c r="BB161">
        <v>59</v>
      </c>
      <c r="BD161">
        <v>21.8</v>
      </c>
      <c r="BF161">
        <v>9.9</v>
      </c>
      <c r="BG161">
        <v>92</v>
      </c>
      <c r="BH161">
        <v>25.7</v>
      </c>
      <c r="BI161">
        <v>1</v>
      </c>
      <c r="BJ161">
        <v>108</v>
      </c>
      <c r="BM161">
        <v>18.399999999999999</v>
      </c>
      <c r="BN161">
        <v>19.2</v>
      </c>
      <c r="BO161">
        <v>18.7</v>
      </c>
      <c r="BQ161">
        <v>18.766666669999999</v>
      </c>
      <c r="BR161">
        <v>26.9142857142857</v>
      </c>
      <c r="BS161">
        <v>44.3</v>
      </c>
      <c r="BT161">
        <v>43.7</v>
      </c>
      <c r="BU161">
        <v>44.8</v>
      </c>
      <c r="BW161">
        <v>44.266666669999999</v>
      </c>
      <c r="BX161">
        <v>35.65</v>
      </c>
      <c r="BY161">
        <v>0</v>
      </c>
      <c r="BZ161">
        <v>3</v>
      </c>
      <c r="CA161">
        <v>1.06</v>
      </c>
      <c r="CB161">
        <v>2</v>
      </c>
      <c r="CC161">
        <v>4.8499999999999996</v>
      </c>
      <c r="CD161">
        <v>6.5</v>
      </c>
      <c r="CE161">
        <v>7.5</v>
      </c>
      <c r="CF161">
        <v>3</v>
      </c>
      <c r="CG161" t="s">
        <v>167</v>
      </c>
    </row>
    <row r="162" spans="1:85" x14ac:dyDescent="0.25">
      <c r="A162">
        <v>4</v>
      </c>
      <c r="B162">
        <v>16</v>
      </c>
      <c r="C162">
        <v>2</v>
      </c>
      <c r="D162">
        <v>4</v>
      </c>
      <c r="E162">
        <v>1</v>
      </c>
      <c r="F162">
        <v>2</v>
      </c>
      <c r="G162" t="s">
        <v>204</v>
      </c>
      <c r="H162">
        <v>16.345833330000001</v>
      </c>
      <c r="I162">
        <v>14.855000884731183</v>
      </c>
      <c r="K162">
        <v>16.345833330000001</v>
      </c>
      <c r="L162">
        <v>15.9975</v>
      </c>
      <c r="N162">
        <v>14.855000884731183</v>
      </c>
      <c r="O162">
        <v>25.901887039999998</v>
      </c>
      <c r="R162">
        <v>25.65</v>
      </c>
      <c r="S162">
        <v>25.901887039999998</v>
      </c>
      <c r="T162">
        <f t="shared" si="4"/>
        <v>25.65</v>
      </c>
      <c r="U162">
        <v>26.3390211717652</v>
      </c>
      <c r="V162">
        <v>38.841616530000003</v>
      </c>
      <c r="X162">
        <v>38.841616530000003</v>
      </c>
      <c r="Y162">
        <v>46.287708350000003</v>
      </c>
      <c r="AA162">
        <f t="shared" si="5"/>
        <v>42.353253140250004</v>
      </c>
      <c r="AB162">
        <v>38.533056466213701</v>
      </c>
      <c r="AC162">
        <v>37</v>
      </c>
      <c r="AD162">
        <v>38</v>
      </c>
      <c r="AE162">
        <v>38</v>
      </c>
      <c r="AF162">
        <v>38</v>
      </c>
      <c r="AG162">
        <v>37</v>
      </c>
      <c r="AH162">
        <v>37</v>
      </c>
      <c r="AI162">
        <v>38</v>
      </c>
      <c r="AJ162">
        <v>5.2995663430000004</v>
      </c>
      <c r="AM162">
        <v>5.2123657139999997</v>
      </c>
      <c r="AN162">
        <v>5.2995663430000004</v>
      </c>
      <c r="AP162">
        <v>5.2995663431103797</v>
      </c>
      <c r="AQ162">
        <v>8</v>
      </c>
      <c r="AR162">
        <v>6.13</v>
      </c>
      <c r="AS162">
        <v>3.82</v>
      </c>
      <c r="AT162">
        <v>107.21358604014701</v>
      </c>
      <c r="AU162">
        <v>73.100104952379795</v>
      </c>
      <c r="AV162">
        <v>17.5</v>
      </c>
      <c r="AW162">
        <v>1.3333333329999999</v>
      </c>
      <c r="AX162">
        <v>6</v>
      </c>
      <c r="AY162">
        <v>4</v>
      </c>
      <c r="AZ162">
        <v>9.1</v>
      </c>
      <c r="BB162">
        <v>60</v>
      </c>
      <c r="BD162">
        <v>22.3</v>
      </c>
      <c r="BI162">
        <v>1</v>
      </c>
      <c r="BJ162">
        <v>94</v>
      </c>
      <c r="BM162">
        <v>18</v>
      </c>
      <c r="BN162">
        <v>17.899999999999999</v>
      </c>
      <c r="BO162">
        <v>17.899999999999999</v>
      </c>
      <c r="BQ162">
        <v>17.93333333</v>
      </c>
      <c r="BR162">
        <v>26.885714285714201</v>
      </c>
      <c r="BS162">
        <v>46.1</v>
      </c>
      <c r="BT162">
        <v>46.8</v>
      </c>
      <c r="BU162">
        <v>41.1</v>
      </c>
      <c r="BW162">
        <v>44.666666669999998</v>
      </c>
      <c r="BX162">
        <v>22.7</v>
      </c>
      <c r="BY162">
        <v>1</v>
      </c>
      <c r="BZ162">
        <v>4</v>
      </c>
      <c r="CA162">
        <v>2.12</v>
      </c>
      <c r="CB162">
        <v>4</v>
      </c>
      <c r="CC162">
        <v>4.8499999999999996</v>
      </c>
      <c r="CD162">
        <v>7.5</v>
      </c>
      <c r="CE162">
        <v>7</v>
      </c>
      <c r="CF162">
        <v>3</v>
      </c>
      <c r="CG162" t="s">
        <v>168</v>
      </c>
    </row>
    <row r="163" spans="1:85" x14ac:dyDescent="0.25">
      <c r="A163" t="s">
        <v>87</v>
      </c>
      <c r="B163">
        <v>28</v>
      </c>
      <c r="C163">
        <v>3</v>
      </c>
      <c r="D163">
        <v>4</v>
      </c>
      <c r="E163">
        <v>1</v>
      </c>
      <c r="F163">
        <v>2</v>
      </c>
      <c r="G163" t="s">
        <v>203</v>
      </c>
      <c r="H163">
        <v>16.318750000000001</v>
      </c>
      <c r="I163">
        <v>15.315793266542103</v>
      </c>
      <c r="K163">
        <v>16.318750000000001</v>
      </c>
      <c r="L163">
        <v>16.190000000000001</v>
      </c>
      <c r="N163">
        <v>15.315793266542103</v>
      </c>
      <c r="O163">
        <v>31.724189760000002</v>
      </c>
      <c r="R163">
        <v>26.125</v>
      </c>
      <c r="S163">
        <v>31.724189760000002</v>
      </c>
      <c r="T163">
        <f t="shared" si="4"/>
        <v>26.125</v>
      </c>
      <c r="U163">
        <v>26.228445689009199</v>
      </c>
      <c r="V163">
        <v>43.26049124</v>
      </c>
      <c r="W163">
        <v>44.146685470000001</v>
      </c>
      <c r="X163">
        <v>43.26049124</v>
      </c>
      <c r="Y163">
        <v>47.672778559999998</v>
      </c>
      <c r="Z163">
        <v>43.260491237086001</v>
      </c>
      <c r="AA163">
        <f t="shared" si="5"/>
        <v>43.440541809742996</v>
      </c>
      <c r="AB163">
        <v>43.068130041415998</v>
      </c>
      <c r="AC163">
        <v>29.512907609999999</v>
      </c>
      <c r="AD163">
        <v>30</v>
      </c>
      <c r="AE163">
        <v>30</v>
      </c>
      <c r="AF163">
        <v>30</v>
      </c>
      <c r="AG163">
        <v>29.512907609999999</v>
      </c>
      <c r="AH163">
        <v>29.512907608695599</v>
      </c>
      <c r="AI163">
        <v>30</v>
      </c>
      <c r="AJ163">
        <v>7.0509329049999998</v>
      </c>
      <c r="AK163">
        <v>7.1581714290000003</v>
      </c>
      <c r="AL163">
        <v>7.2082285710000003</v>
      </c>
      <c r="AM163">
        <v>7.2082285710000003</v>
      </c>
      <c r="AN163">
        <v>7.0509329049999998</v>
      </c>
      <c r="AO163">
        <v>7.0509329052969401</v>
      </c>
      <c r="AP163">
        <v>6.330529694</v>
      </c>
      <c r="AQ163">
        <v>8.75</v>
      </c>
      <c r="AR163">
        <v>4.33</v>
      </c>
      <c r="AS163">
        <v>3.53</v>
      </c>
      <c r="AT163">
        <v>98.267379642300995</v>
      </c>
      <c r="AU163">
        <v>47.495570786095499</v>
      </c>
      <c r="AV163">
        <v>20.875</v>
      </c>
      <c r="AW163">
        <v>1.575</v>
      </c>
      <c r="AX163">
        <v>4</v>
      </c>
      <c r="AY163">
        <v>5</v>
      </c>
      <c r="AZ163">
        <v>13.5</v>
      </c>
      <c r="BA163">
        <v>12.8</v>
      </c>
      <c r="BB163">
        <v>54</v>
      </c>
      <c r="BC163">
        <v>56</v>
      </c>
      <c r="BD163">
        <v>21.6</v>
      </c>
      <c r="BE163">
        <v>21</v>
      </c>
      <c r="BI163">
        <v>4</v>
      </c>
      <c r="BJ163">
        <v>102</v>
      </c>
      <c r="BK163">
        <v>88</v>
      </c>
      <c r="BM163">
        <v>16.8</v>
      </c>
      <c r="BN163">
        <v>18.100000000000001</v>
      </c>
      <c r="BO163">
        <v>16.899999999999999</v>
      </c>
      <c r="BP163">
        <v>16.7</v>
      </c>
      <c r="BQ163">
        <v>17.125</v>
      </c>
      <c r="BR163">
        <v>26.857142857142801</v>
      </c>
      <c r="BS163">
        <v>44.5</v>
      </c>
      <c r="BT163">
        <v>52.1</v>
      </c>
      <c r="BU163">
        <v>34.1</v>
      </c>
      <c r="BV163">
        <v>37.4</v>
      </c>
      <c r="BW163">
        <v>42.024999999999999</v>
      </c>
      <c r="BX163">
        <v>31.43333333</v>
      </c>
      <c r="BY163">
        <v>0.25</v>
      </c>
      <c r="BZ163">
        <v>5</v>
      </c>
      <c r="CA163">
        <v>5.29</v>
      </c>
      <c r="CB163">
        <v>8</v>
      </c>
      <c r="CC163">
        <v>5.54</v>
      </c>
      <c r="CD163">
        <v>9</v>
      </c>
      <c r="CE163">
        <v>7</v>
      </c>
      <c r="CF163">
        <v>3</v>
      </c>
      <c r="CG163" t="s">
        <v>270</v>
      </c>
    </row>
    <row r="164" spans="1:85" x14ac:dyDescent="0.25">
      <c r="A164">
        <v>2</v>
      </c>
      <c r="B164">
        <v>40</v>
      </c>
      <c r="C164">
        <v>4</v>
      </c>
      <c r="D164">
        <v>4</v>
      </c>
      <c r="E164">
        <v>1</v>
      </c>
      <c r="F164">
        <v>2</v>
      </c>
      <c r="G164" t="s">
        <v>204</v>
      </c>
      <c r="H164">
        <v>16.414583329999999</v>
      </c>
      <c r="I164">
        <v>16.357297478713697</v>
      </c>
      <c r="K164">
        <v>16.414583329999999</v>
      </c>
      <c r="L164">
        <v>16.085000000000001</v>
      </c>
      <c r="N164">
        <v>16.357297478713697</v>
      </c>
      <c r="O164">
        <v>27.402926229999998</v>
      </c>
      <c r="R164">
        <v>26.95</v>
      </c>
      <c r="S164">
        <v>27.402926229999998</v>
      </c>
      <c r="T164">
        <f t="shared" si="4"/>
        <v>26.95</v>
      </c>
      <c r="U164">
        <v>27.0016685609551</v>
      </c>
      <c r="V164">
        <v>43.296566159999998</v>
      </c>
      <c r="X164">
        <v>43.296566159999998</v>
      </c>
      <c r="Y164">
        <v>47.229886899999997</v>
      </c>
      <c r="AA164">
        <f t="shared" si="5"/>
        <v>43.215346513500002</v>
      </c>
      <c r="AB164">
        <v>42.282526559809199</v>
      </c>
      <c r="AC164">
        <v>31</v>
      </c>
      <c r="AD164">
        <v>31</v>
      </c>
      <c r="AE164">
        <v>31</v>
      </c>
      <c r="AF164">
        <v>31</v>
      </c>
      <c r="AG164">
        <v>31</v>
      </c>
      <c r="AH164">
        <v>31</v>
      </c>
      <c r="AI164">
        <v>31</v>
      </c>
      <c r="AJ164">
        <v>5.3318138670000002</v>
      </c>
      <c r="AM164">
        <v>4.7798413249999996</v>
      </c>
      <c r="AN164">
        <v>5.3318138670000002</v>
      </c>
      <c r="AP164">
        <v>5.3318138671815003</v>
      </c>
      <c r="AQ164">
        <v>8.43</v>
      </c>
      <c r="AR164">
        <v>7.26</v>
      </c>
      <c r="AS164">
        <v>6.33</v>
      </c>
      <c r="AT164">
        <v>118.715441267202</v>
      </c>
      <c r="AU164">
        <v>94.556733149883001</v>
      </c>
      <c r="AV164">
        <v>26.266666669999999</v>
      </c>
      <c r="AW164">
        <v>1.5333333330000001</v>
      </c>
      <c r="AX164">
        <v>3</v>
      </c>
      <c r="AY164">
        <v>7</v>
      </c>
      <c r="AZ164">
        <v>16.600000000000001</v>
      </c>
      <c r="BB164">
        <v>60</v>
      </c>
      <c r="BD164">
        <v>21.4</v>
      </c>
      <c r="BI164">
        <v>1</v>
      </c>
      <c r="BJ164">
        <v>104</v>
      </c>
      <c r="BM164">
        <v>17.8</v>
      </c>
      <c r="BN164">
        <v>17.399999999999999</v>
      </c>
      <c r="BO164">
        <v>17.2</v>
      </c>
      <c r="BQ164">
        <v>17.466666669999999</v>
      </c>
      <c r="BR164">
        <v>26.828571428571401</v>
      </c>
      <c r="BS164">
        <v>50.1</v>
      </c>
      <c r="BT164">
        <v>46.4</v>
      </c>
      <c r="BU164">
        <v>43.4</v>
      </c>
      <c r="BW164">
        <v>46.633333329999999</v>
      </c>
      <c r="BX164">
        <v>30.75</v>
      </c>
      <c r="BZ164">
        <v>4</v>
      </c>
      <c r="CA164">
        <v>1.06</v>
      </c>
      <c r="CB164">
        <v>3</v>
      </c>
      <c r="CC164">
        <v>7.62</v>
      </c>
      <c r="CD164">
        <v>7</v>
      </c>
      <c r="CE164">
        <v>7.5</v>
      </c>
      <c r="CF164">
        <v>3.5</v>
      </c>
      <c r="CG164" t="s">
        <v>166</v>
      </c>
    </row>
    <row r="165" spans="1:85" x14ac:dyDescent="0.25">
      <c r="A165">
        <v>1</v>
      </c>
      <c r="B165">
        <v>52</v>
      </c>
      <c r="C165">
        <v>5</v>
      </c>
      <c r="D165">
        <v>4</v>
      </c>
      <c r="E165">
        <v>2</v>
      </c>
      <c r="F165">
        <v>2</v>
      </c>
      <c r="G165" t="s">
        <v>204</v>
      </c>
      <c r="H165">
        <v>16.958333329999999</v>
      </c>
      <c r="I165">
        <v>16.867444454560161</v>
      </c>
      <c r="K165">
        <v>16.958333329999999</v>
      </c>
      <c r="L165">
        <v>15.547499999999999</v>
      </c>
      <c r="N165">
        <v>16.867444454560161</v>
      </c>
      <c r="O165">
        <v>26.631795990000001</v>
      </c>
      <c r="R165">
        <v>25.375</v>
      </c>
      <c r="S165">
        <v>26.631795990000001</v>
      </c>
      <c r="T165">
        <f t="shared" si="4"/>
        <v>25.375</v>
      </c>
      <c r="U165">
        <v>25.486603899952598</v>
      </c>
      <c r="V165">
        <v>41.675118789999999</v>
      </c>
      <c r="X165">
        <v>41.675118789999999</v>
      </c>
      <c r="Y165">
        <v>41.82377194</v>
      </c>
      <c r="AA165">
        <f t="shared" si="5"/>
        <v>38.268751325099998</v>
      </c>
      <c r="AB165">
        <v>38.738700989174703</v>
      </c>
      <c r="AC165">
        <v>26</v>
      </c>
      <c r="AD165">
        <v>26</v>
      </c>
      <c r="AE165">
        <v>26</v>
      </c>
      <c r="AF165">
        <v>26</v>
      </c>
      <c r="AG165">
        <v>26</v>
      </c>
      <c r="AH165">
        <v>26</v>
      </c>
      <c r="AI165">
        <v>26</v>
      </c>
      <c r="AJ165">
        <v>4.1281978160000001</v>
      </c>
      <c r="AM165">
        <v>5.5561873750000004</v>
      </c>
      <c r="AN165">
        <v>4.1281978160000001</v>
      </c>
      <c r="AP165">
        <v>4.1281978158808501</v>
      </c>
      <c r="AQ165">
        <v>8.19</v>
      </c>
      <c r="AR165">
        <v>7.28</v>
      </c>
      <c r="AS165">
        <v>6.59</v>
      </c>
      <c r="AT165">
        <v>115.937717427368</v>
      </c>
      <c r="AU165">
        <v>88.915209689455693</v>
      </c>
      <c r="AV165">
        <v>22.5</v>
      </c>
      <c r="AW165">
        <v>1.766666667</v>
      </c>
      <c r="AX165">
        <v>9</v>
      </c>
      <c r="AY165">
        <v>6</v>
      </c>
      <c r="AZ165">
        <v>10.8</v>
      </c>
      <c r="BB165">
        <v>62</v>
      </c>
      <c r="BD165">
        <v>22</v>
      </c>
      <c r="BI165">
        <v>1</v>
      </c>
      <c r="BJ165">
        <v>106</v>
      </c>
      <c r="BM165">
        <v>17.8</v>
      </c>
      <c r="BN165">
        <v>17.8</v>
      </c>
      <c r="BO165">
        <v>17.3</v>
      </c>
      <c r="BQ165">
        <v>17.633333329999999</v>
      </c>
      <c r="BR165">
        <v>26.8</v>
      </c>
      <c r="BS165">
        <v>39.700000000000003</v>
      </c>
      <c r="BT165">
        <v>46.9</v>
      </c>
      <c r="BU165">
        <v>46.4</v>
      </c>
      <c r="BW165">
        <v>44.333333330000002</v>
      </c>
      <c r="BX165">
        <v>33.35</v>
      </c>
      <c r="BY165">
        <v>0</v>
      </c>
      <c r="BZ165">
        <v>3.5</v>
      </c>
      <c r="CA165">
        <v>0.53</v>
      </c>
      <c r="CB165">
        <v>3</v>
      </c>
      <c r="CC165">
        <v>7.62</v>
      </c>
      <c r="CD165">
        <v>6</v>
      </c>
      <c r="CE165">
        <v>6.5</v>
      </c>
      <c r="CF165">
        <v>2.5</v>
      </c>
      <c r="CG165" t="s">
        <v>165</v>
      </c>
    </row>
    <row r="166" spans="1:85" x14ac:dyDescent="0.25">
      <c r="A166" t="s">
        <v>88</v>
      </c>
      <c r="B166">
        <v>64</v>
      </c>
      <c r="C166">
        <v>6</v>
      </c>
      <c r="D166">
        <v>4</v>
      </c>
      <c r="E166">
        <v>2</v>
      </c>
      <c r="F166">
        <v>2</v>
      </c>
      <c r="G166" t="s">
        <v>203</v>
      </c>
      <c r="H166">
        <v>15.525</v>
      </c>
      <c r="I166">
        <v>15.220545914768737</v>
      </c>
      <c r="J166">
        <v>15.525</v>
      </c>
      <c r="K166">
        <v>15.525</v>
      </c>
      <c r="L166">
        <v>15.525</v>
      </c>
      <c r="M166">
        <v>15.525</v>
      </c>
      <c r="N166">
        <v>15.220545914768737</v>
      </c>
      <c r="O166">
        <v>23.2868171</v>
      </c>
      <c r="P166">
        <v>23.25</v>
      </c>
      <c r="Q166">
        <v>23.25</v>
      </c>
      <c r="R166">
        <v>23.25</v>
      </c>
      <c r="S166">
        <v>23.2868171</v>
      </c>
      <c r="T166">
        <f t="shared" si="4"/>
        <v>23.25</v>
      </c>
      <c r="U166">
        <v>22.820231322443401</v>
      </c>
      <c r="V166">
        <v>39.984621609999998</v>
      </c>
      <c r="W166">
        <v>40.803709429999998</v>
      </c>
      <c r="X166">
        <v>39.984621609999998</v>
      </c>
      <c r="Y166">
        <v>44.667697060000002</v>
      </c>
      <c r="Z166">
        <v>39.984621614592797</v>
      </c>
      <c r="AA166">
        <f t="shared" si="5"/>
        <v>40.427782212246399</v>
      </c>
      <c r="AB166">
        <v>42.740455270760897</v>
      </c>
      <c r="AC166">
        <v>46.23688859</v>
      </c>
      <c r="AD166">
        <v>47</v>
      </c>
      <c r="AE166">
        <v>47</v>
      </c>
      <c r="AF166">
        <v>47</v>
      </c>
      <c r="AG166">
        <v>46.23688859</v>
      </c>
      <c r="AH166">
        <v>46.236888586956503</v>
      </c>
      <c r="AI166">
        <v>47</v>
      </c>
      <c r="AJ166">
        <v>5.4834055350000002</v>
      </c>
      <c r="AK166">
        <v>5.3060571430000003</v>
      </c>
      <c r="AL166">
        <v>5.3561142860000004</v>
      </c>
      <c r="AM166">
        <v>5.3561142860000004</v>
      </c>
      <c r="AN166">
        <v>5.4834055350000002</v>
      </c>
      <c r="AO166">
        <v>5.4834055353732598</v>
      </c>
      <c r="AP166">
        <v>5.4834055353732598</v>
      </c>
      <c r="AQ166">
        <v>7.71</v>
      </c>
      <c r="AR166">
        <v>5.03</v>
      </c>
      <c r="AS166">
        <v>4.53</v>
      </c>
      <c r="AT166">
        <v>122.33929750999999</v>
      </c>
      <c r="AU166">
        <v>58.030536161538599</v>
      </c>
      <c r="AV166">
        <v>20.975000000000001</v>
      </c>
      <c r="AW166">
        <v>1.55</v>
      </c>
      <c r="AX166">
        <v>10</v>
      </c>
      <c r="AY166">
        <v>5</v>
      </c>
      <c r="AZ166">
        <v>12.7</v>
      </c>
      <c r="BB166">
        <v>53</v>
      </c>
      <c r="BD166">
        <v>21.9</v>
      </c>
      <c r="BI166">
        <v>3</v>
      </c>
      <c r="BJ166">
        <v>96</v>
      </c>
      <c r="BK166">
        <v>99</v>
      </c>
      <c r="BM166">
        <v>16.5</v>
      </c>
      <c r="BN166">
        <v>16.899999999999999</v>
      </c>
      <c r="BO166">
        <v>17.3</v>
      </c>
      <c r="BP166">
        <v>16.8</v>
      </c>
      <c r="BQ166">
        <v>16.875</v>
      </c>
      <c r="BR166">
        <v>26.685714285714202</v>
      </c>
      <c r="BS166">
        <v>44.4</v>
      </c>
      <c r="BT166">
        <v>37</v>
      </c>
      <c r="BU166">
        <v>49.8</v>
      </c>
      <c r="BW166">
        <v>43.733333330000001</v>
      </c>
      <c r="BX166">
        <v>33.200000000000003</v>
      </c>
      <c r="BY166">
        <v>0</v>
      </c>
      <c r="BZ166">
        <v>6</v>
      </c>
      <c r="CA166">
        <v>5.29</v>
      </c>
      <c r="CB166">
        <v>2</v>
      </c>
      <c r="CC166">
        <v>6.23</v>
      </c>
      <c r="CD166">
        <v>9</v>
      </c>
      <c r="CE166">
        <v>6</v>
      </c>
      <c r="CF166">
        <v>3</v>
      </c>
      <c r="CG166" t="s">
        <v>261</v>
      </c>
    </row>
    <row r="167" spans="1:85" x14ac:dyDescent="0.25">
      <c r="A167">
        <v>2</v>
      </c>
      <c r="B167">
        <v>76</v>
      </c>
      <c r="C167">
        <v>7</v>
      </c>
      <c r="D167">
        <v>4</v>
      </c>
      <c r="E167">
        <v>2</v>
      </c>
      <c r="F167">
        <v>2</v>
      </c>
      <c r="G167" t="s">
        <v>204</v>
      </c>
      <c r="H167">
        <v>16.987500000000001</v>
      </c>
      <c r="I167">
        <v>15.532929972045492</v>
      </c>
      <c r="K167">
        <v>16.987500000000001</v>
      </c>
      <c r="L167">
        <v>16.4575</v>
      </c>
      <c r="N167">
        <v>15.532929972045492</v>
      </c>
      <c r="O167">
        <v>26.461896280000001</v>
      </c>
      <c r="R167">
        <v>25.274999999999999</v>
      </c>
      <c r="S167">
        <v>26.461896280000001</v>
      </c>
      <c r="T167">
        <f t="shared" si="4"/>
        <v>25.274999999999999</v>
      </c>
      <c r="U167">
        <v>24.594532874324699</v>
      </c>
      <c r="V167">
        <v>42.336137059999999</v>
      </c>
      <c r="X167">
        <v>42.336137059999999</v>
      </c>
      <c r="Y167">
        <v>49.354218340000003</v>
      </c>
      <c r="AA167">
        <f t="shared" si="5"/>
        <v>45.159109781100007</v>
      </c>
      <c r="AB167">
        <v>40.545478293032097</v>
      </c>
      <c r="AC167">
        <v>35</v>
      </c>
      <c r="AD167">
        <v>35</v>
      </c>
      <c r="AE167">
        <v>35</v>
      </c>
      <c r="AF167">
        <v>35</v>
      </c>
      <c r="AG167">
        <v>35</v>
      </c>
      <c r="AH167">
        <v>35</v>
      </c>
      <c r="AI167">
        <v>35</v>
      </c>
      <c r="AJ167">
        <v>5.4398681719999997</v>
      </c>
      <c r="AM167">
        <v>4.5947724540000001</v>
      </c>
      <c r="AN167">
        <v>5.4398681719999997</v>
      </c>
      <c r="AP167">
        <v>5.4398681720756903</v>
      </c>
      <c r="AQ167">
        <v>7.96</v>
      </c>
      <c r="AR167">
        <v>6.93</v>
      </c>
      <c r="AS167">
        <v>5.44</v>
      </c>
      <c r="AT167">
        <v>111.15493818675699</v>
      </c>
      <c r="AU167">
        <v>87.623635731849305</v>
      </c>
      <c r="AV167">
        <v>18.666666670000001</v>
      </c>
      <c r="AW167">
        <v>1.4666666669999999</v>
      </c>
      <c r="AX167">
        <v>4</v>
      </c>
      <c r="AY167">
        <v>4.5</v>
      </c>
      <c r="AZ167">
        <v>11</v>
      </c>
      <c r="BB167">
        <v>57</v>
      </c>
      <c r="BD167">
        <v>21.8</v>
      </c>
      <c r="BI167">
        <v>1</v>
      </c>
      <c r="BJ167">
        <v>105</v>
      </c>
      <c r="BK167">
        <v>108</v>
      </c>
      <c r="BM167">
        <v>17.399999999999999</v>
      </c>
      <c r="BN167">
        <v>18.899999999999999</v>
      </c>
      <c r="BO167">
        <v>17.100000000000001</v>
      </c>
      <c r="BQ167">
        <v>17.8</v>
      </c>
      <c r="BR167">
        <v>26.571428571428498</v>
      </c>
      <c r="BS167">
        <v>38.1</v>
      </c>
      <c r="BT167">
        <v>46.7</v>
      </c>
      <c r="BU167">
        <v>50</v>
      </c>
      <c r="BW167">
        <v>44.933333330000004</v>
      </c>
      <c r="BX167">
        <v>35.6</v>
      </c>
      <c r="BZ167">
        <v>3</v>
      </c>
      <c r="CA167">
        <v>2.12</v>
      </c>
      <c r="CB167">
        <v>2</v>
      </c>
      <c r="CC167">
        <v>6.23</v>
      </c>
      <c r="CD167">
        <v>7</v>
      </c>
      <c r="CE167">
        <v>5.5</v>
      </c>
      <c r="CF167">
        <v>2.5</v>
      </c>
      <c r="CG167" t="s">
        <v>166</v>
      </c>
    </row>
    <row r="168" spans="1:85" x14ac:dyDescent="0.25">
      <c r="A168" t="s">
        <v>89</v>
      </c>
      <c r="B168">
        <v>88</v>
      </c>
      <c r="C168">
        <v>8</v>
      </c>
      <c r="D168">
        <v>4</v>
      </c>
      <c r="E168">
        <v>2</v>
      </c>
      <c r="F168">
        <v>2</v>
      </c>
      <c r="G168" t="s">
        <v>203</v>
      </c>
      <c r="H168">
        <v>18.875</v>
      </c>
      <c r="I168">
        <v>18.570071880545623</v>
      </c>
      <c r="J168">
        <v>18.875</v>
      </c>
      <c r="K168">
        <v>18.875</v>
      </c>
      <c r="L168">
        <v>18.875</v>
      </c>
      <c r="M168">
        <v>18.875</v>
      </c>
      <c r="N168">
        <v>18.570071880545623</v>
      </c>
      <c r="O168">
        <v>30.29790182</v>
      </c>
      <c r="P168">
        <v>30.25</v>
      </c>
      <c r="Q168">
        <v>30.25</v>
      </c>
      <c r="R168">
        <v>30.25</v>
      </c>
      <c r="S168">
        <v>30.29790182</v>
      </c>
      <c r="T168">
        <f t="shared" si="4"/>
        <v>30.25</v>
      </c>
      <c r="U168">
        <v>30.5704072980745</v>
      </c>
      <c r="V168">
        <v>41.260048140000002</v>
      </c>
      <c r="W168">
        <v>42.10526316</v>
      </c>
      <c r="X168">
        <v>41.260048140000002</v>
      </c>
      <c r="Y168">
        <v>44.790547799999999</v>
      </c>
      <c r="Z168">
        <v>41.260048141374099</v>
      </c>
      <c r="AA168">
        <f t="shared" si="5"/>
        <v>41.121699689187054</v>
      </c>
      <c r="AB168">
        <v>44.088624748822298</v>
      </c>
      <c r="AC168">
        <v>30.496671200000002</v>
      </c>
      <c r="AD168">
        <v>31</v>
      </c>
      <c r="AE168">
        <v>31</v>
      </c>
      <c r="AF168">
        <v>31</v>
      </c>
      <c r="AG168">
        <v>30.496671200000002</v>
      </c>
      <c r="AH168">
        <v>30.496671195652102</v>
      </c>
      <c r="AI168">
        <v>31</v>
      </c>
      <c r="AJ168">
        <v>5.3274362230000003</v>
      </c>
      <c r="AK168">
        <v>5.6564571429999999</v>
      </c>
      <c r="AL168">
        <v>5.706514286</v>
      </c>
      <c r="AM168">
        <v>5.706514286</v>
      </c>
      <c r="AN168">
        <v>5.3274362230000003</v>
      </c>
      <c r="AO168">
        <v>5.3274362233261998</v>
      </c>
      <c r="AP168">
        <v>5.3274362233261998</v>
      </c>
      <c r="AQ168">
        <v>8.1</v>
      </c>
      <c r="AR168">
        <v>5.01</v>
      </c>
      <c r="AS168">
        <v>4.04</v>
      </c>
      <c r="AT168">
        <v>94.212777527728903</v>
      </c>
      <c r="AU168">
        <v>63.0708083366845</v>
      </c>
      <c r="AV168">
        <v>31.4</v>
      </c>
      <c r="AW168">
        <v>1.75</v>
      </c>
      <c r="AX168">
        <v>14</v>
      </c>
      <c r="AY168">
        <v>5</v>
      </c>
      <c r="AZ168">
        <v>13.6</v>
      </c>
      <c r="BB168">
        <v>55</v>
      </c>
      <c r="BD168">
        <v>21.7</v>
      </c>
      <c r="BI168">
        <v>3</v>
      </c>
      <c r="BJ168">
        <v>101</v>
      </c>
      <c r="BM168">
        <v>16.7</v>
      </c>
      <c r="BN168">
        <v>16.3</v>
      </c>
      <c r="BO168">
        <v>17.100000000000001</v>
      </c>
      <c r="BP168">
        <v>16.399999999999999</v>
      </c>
      <c r="BQ168">
        <v>16.625</v>
      </c>
      <c r="BR168">
        <v>26.457142857142799</v>
      </c>
      <c r="BS168">
        <v>44.5</v>
      </c>
      <c r="BT168">
        <v>46.5</v>
      </c>
      <c r="BU168">
        <v>49.2</v>
      </c>
      <c r="BV168">
        <v>46.2</v>
      </c>
      <c r="BW168">
        <v>46.6</v>
      </c>
      <c r="BX168">
        <v>39.200000000000003</v>
      </c>
      <c r="BY168">
        <v>0</v>
      </c>
      <c r="BZ168">
        <v>5</v>
      </c>
      <c r="CA168">
        <v>2.65</v>
      </c>
      <c r="CB168">
        <v>6</v>
      </c>
      <c r="CC168">
        <v>5.54</v>
      </c>
      <c r="CD168">
        <v>9</v>
      </c>
      <c r="CE168">
        <v>5.5</v>
      </c>
      <c r="CF168">
        <v>3.5</v>
      </c>
      <c r="CG168" t="s">
        <v>271</v>
      </c>
    </row>
    <row r="169" spans="1:85" x14ac:dyDescent="0.25">
      <c r="A169">
        <v>4</v>
      </c>
      <c r="B169">
        <v>100</v>
      </c>
      <c r="C169">
        <v>9</v>
      </c>
      <c r="D169">
        <v>4</v>
      </c>
      <c r="E169">
        <v>3</v>
      </c>
      <c r="F169">
        <v>2</v>
      </c>
      <c r="G169" t="s">
        <v>204</v>
      </c>
      <c r="H169">
        <v>17.293749999999999</v>
      </c>
      <c r="I169">
        <v>18.378842389745017</v>
      </c>
      <c r="K169">
        <v>17.293749999999999</v>
      </c>
      <c r="L169">
        <v>15.975</v>
      </c>
      <c r="N169">
        <v>18.378842389745017</v>
      </c>
      <c r="O169">
        <v>27.77707904</v>
      </c>
      <c r="R169">
        <v>27.074999999999999</v>
      </c>
      <c r="S169">
        <v>27.77707904</v>
      </c>
      <c r="T169">
        <f t="shared" si="4"/>
        <v>27.074999999999999</v>
      </c>
      <c r="U169">
        <v>27.149637237761901</v>
      </c>
      <c r="V169">
        <v>37.873239519999998</v>
      </c>
      <c r="X169">
        <v>37.873239519999998</v>
      </c>
      <c r="Y169">
        <v>43.743718960000002</v>
      </c>
      <c r="AA169">
        <f t="shared" si="5"/>
        <v>40.025502848400002</v>
      </c>
      <c r="AB169">
        <v>32.931597051296002</v>
      </c>
      <c r="AC169">
        <v>36</v>
      </c>
      <c r="AD169">
        <v>36</v>
      </c>
      <c r="AE169">
        <v>36</v>
      </c>
      <c r="AF169">
        <v>36</v>
      </c>
      <c r="AG169">
        <v>36</v>
      </c>
      <c r="AH169">
        <v>36</v>
      </c>
      <c r="AI169">
        <v>36</v>
      </c>
      <c r="AJ169">
        <v>5.0781734260000002</v>
      </c>
      <c r="AM169">
        <v>5.1965202269999997</v>
      </c>
      <c r="AN169">
        <v>5.0781734260000002</v>
      </c>
      <c r="AP169">
        <v>5.07817342590082</v>
      </c>
      <c r="AQ169">
        <v>7.73</v>
      </c>
      <c r="AR169">
        <v>6.36</v>
      </c>
      <c r="AS169">
        <v>5.12</v>
      </c>
      <c r="AT169">
        <v>96.142337027770793</v>
      </c>
      <c r="AU169">
        <v>69.867040241957</v>
      </c>
      <c r="AV169">
        <v>18.399999999999999</v>
      </c>
      <c r="AW169">
        <v>1.6</v>
      </c>
      <c r="AX169">
        <v>6</v>
      </c>
      <c r="AY169">
        <v>5</v>
      </c>
      <c r="AZ169">
        <v>11.7</v>
      </c>
      <c r="BB169">
        <v>67</v>
      </c>
      <c r="BD169">
        <v>20.7</v>
      </c>
      <c r="BI169">
        <v>2</v>
      </c>
      <c r="BJ169">
        <v>111</v>
      </c>
      <c r="BM169">
        <v>15.3</v>
      </c>
      <c r="BN169">
        <v>15.1</v>
      </c>
      <c r="BO169">
        <v>13.4</v>
      </c>
      <c r="BQ169">
        <v>14.6</v>
      </c>
      <c r="BR169">
        <v>26.1666666666666</v>
      </c>
      <c r="BS169">
        <v>41.8</v>
      </c>
      <c r="BT169">
        <v>44.1</v>
      </c>
      <c r="BU169">
        <v>42.1</v>
      </c>
      <c r="BW169">
        <v>42.666666669999998</v>
      </c>
      <c r="BX169">
        <v>37.049999999999997</v>
      </c>
      <c r="BY169">
        <v>0</v>
      </c>
      <c r="BZ169">
        <v>3.5</v>
      </c>
      <c r="CA169">
        <v>1.06</v>
      </c>
      <c r="CB169">
        <v>4</v>
      </c>
      <c r="CC169">
        <v>6.23</v>
      </c>
      <c r="CD169">
        <v>8</v>
      </c>
      <c r="CE169">
        <v>6</v>
      </c>
      <c r="CF169">
        <v>2.5</v>
      </c>
      <c r="CG169" t="s">
        <v>168</v>
      </c>
    </row>
    <row r="170" spans="1:85" x14ac:dyDescent="0.25">
      <c r="A170" t="s">
        <v>90</v>
      </c>
      <c r="B170">
        <v>112</v>
      </c>
      <c r="C170">
        <v>10</v>
      </c>
      <c r="D170">
        <v>4</v>
      </c>
      <c r="E170">
        <v>3</v>
      </c>
      <c r="F170">
        <v>2</v>
      </c>
      <c r="G170" t="s">
        <v>203</v>
      </c>
      <c r="I170">
        <v>13.272121241482925</v>
      </c>
      <c r="J170">
        <v>14.875</v>
      </c>
      <c r="M170">
        <v>14.875</v>
      </c>
      <c r="N170">
        <v>13.272121241482925</v>
      </c>
      <c r="P170">
        <v>26.75</v>
      </c>
      <c r="Q170">
        <v>26.75</v>
      </c>
      <c r="T170" t="str">
        <f t="shared" si="4"/>
        <v/>
      </c>
      <c r="AA170" t="str">
        <f t="shared" si="5"/>
        <v/>
      </c>
      <c r="AD170">
        <v>27</v>
      </c>
      <c r="AE170">
        <v>27</v>
      </c>
      <c r="AH170">
        <v>26.561616847825999</v>
      </c>
      <c r="AI170">
        <v>27</v>
      </c>
      <c r="AQ170">
        <v>8.4</v>
      </c>
      <c r="AR170">
        <v>4.46</v>
      </c>
      <c r="AS170">
        <v>3.09</v>
      </c>
      <c r="AT170">
        <v>95.118578445489902</v>
      </c>
      <c r="AU170">
        <v>38.652351505852003</v>
      </c>
      <c r="AV170">
        <v>17.324999999999999</v>
      </c>
      <c r="AW170">
        <v>1.4</v>
      </c>
      <c r="AX170">
        <v>3</v>
      </c>
      <c r="AY170">
        <v>4</v>
      </c>
      <c r="AZ170">
        <v>11.7</v>
      </c>
      <c r="BB170">
        <v>59</v>
      </c>
      <c r="BD170">
        <v>21.4</v>
      </c>
      <c r="BI170">
        <v>3</v>
      </c>
      <c r="BJ170">
        <v>107</v>
      </c>
      <c r="BK170">
        <v>103</v>
      </c>
      <c r="BM170">
        <v>14.4</v>
      </c>
      <c r="BN170">
        <v>14.3</v>
      </c>
      <c r="BO170">
        <v>14.7</v>
      </c>
      <c r="BP170">
        <v>13.5</v>
      </c>
      <c r="BQ170">
        <v>14.225</v>
      </c>
      <c r="BR170">
        <v>26.3333333333333</v>
      </c>
      <c r="BS170">
        <v>45.5</v>
      </c>
      <c r="BT170">
        <v>42.4</v>
      </c>
      <c r="BU170">
        <v>39.799999999999997</v>
      </c>
      <c r="BV170">
        <v>42</v>
      </c>
      <c r="BW170">
        <v>42.424999999999997</v>
      </c>
      <c r="BX170">
        <v>32.333333330000002</v>
      </c>
      <c r="BY170">
        <v>0.6</v>
      </c>
      <c r="BZ170">
        <v>6</v>
      </c>
      <c r="CA170">
        <v>4.24</v>
      </c>
      <c r="CB170">
        <v>5</v>
      </c>
      <c r="CC170">
        <v>4.8499999999999996</v>
      </c>
      <c r="CD170">
        <v>9</v>
      </c>
      <c r="CE170">
        <v>6.5</v>
      </c>
      <c r="CF170">
        <v>2</v>
      </c>
      <c r="CG170" t="s">
        <v>264</v>
      </c>
    </row>
    <row r="171" spans="1:85" x14ac:dyDescent="0.25">
      <c r="A171">
        <v>1</v>
      </c>
      <c r="B171">
        <v>124</v>
      </c>
      <c r="C171">
        <v>11</v>
      </c>
      <c r="D171">
        <v>4</v>
      </c>
      <c r="E171">
        <v>3</v>
      </c>
      <c r="F171">
        <v>2</v>
      </c>
      <c r="G171" t="s">
        <v>204</v>
      </c>
      <c r="H171">
        <v>17.116666670000001</v>
      </c>
      <c r="I171">
        <v>15.66849537398511</v>
      </c>
      <c r="K171">
        <v>17.116666670000001</v>
      </c>
      <c r="L171">
        <v>15.7225</v>
      </c>
      <c r="N171">
        <v>15.66849537398511</v>
      </c>
      <c r="O171">
        <v>29.048083269999999</v>
      </c>
      <c r="R171">
        <v>26.6</v>
      </c>
      <c r="S171">
        <v>29.048083269999999</v>
      </c>
      <c r="T171">
        <f t="shared" si="4"/>
        <v>26.6</v>
      </c>
      <c r="U171">
        <v>25.367473973327499</v>
      </c>
      <c r="V171">
        <v>41.894723480000003</v>
      </c>
      <c r="X171">
        <v>41.894723480000003</v>
      </c>
      <c r="Y171">
        <v>43.553437260000003</v>
      </c>
      <c r="AA171">
        <f t="shared" si="5"/>
        <v>39.851395092900006</v>
      </c>
      <c r="AB171">
        <v>40.495063370707101</v>
      </c>
      <c r="AC171">
        <v>26</v>
      </c>
      <c r="AD171">
        <v>26</v>
      </c>
      <c r="AE171">
        <v>26</v>
      </c>
      <c r="AF171">
        <v>26</v>
      </c>
      <c r="AG171">
        <v>26</v>
      </c>
      <c r="AH171">
        <v>26</v>
      </c>
      <c r="AI171">
        <v>26</v>
      </c>
      <c r="AJ171">
        <v>4.3190568889999996</v>
      </c>
      <c r="AM171">
        <v>3.9894086450000001</v>
      </c>
      <c r="AN171">
        <v>4.3190568889999996</v>
      </c>
      <c r="AP171">
        <v>4.3226889176299998</v>
      </c>
      <c r="AQ171">
        <v>8.24</v>
      </c>
      <c r="AR171">
        <v>7.88</v>
      </c>
      <c r="AS171">
        <v>6.95</v>
      </c>
      <c r="AT171">
        <v>107.4180979825</v>
      </c>
      <c r="AU171">
        <v>98.562253332878001</v>
      </c>
      <c r="AV171">
        <v>19.833333329999999</v>
      </c>
      <c r="AW171">
        <v>1.6333333329999999</v>
      </c>
      <c r="AX171">
        <v>12</v>
      </c>
      <c r="AY171">
        <v>5</v>
      </c>
      <c r="AZ171">
        <v>11.4</v>
      </c>
      <c r="BB171">
        <v>65</v>
      </c>
      <c r="BD171">
        <v>22.7</v>
      </c>
      <c r="BI171">
        <v>2</v>
      </c>
      <c r="BJ171">
        <v>108</v>
      </c>
      <c r="BK171">
        <v>107</v>
      </c>
      <c r="BM171">
        <v>14.2</v>
      </c>
      <c r="BN171">
        <v>14.7</v>
      </c>
      <c r="BO171">
        <v>14.2</v>
      </c>
      <c r="BQ171">
        <v>14.366666670000001</v>
      </c>
      <c r="BR171">
        <v>26.5</v>
      </c>
      <c r="BS171">
        <v>43.7</v>
      </c>
      <c r="BT171">
        <v>35</v>
      </c>
      <c r="BU171">
        <v>48</v>
      </c>
      <c r="BV171">
        <v>39.700000000000003</v>
      </c>
      <c r="BW171">
        <v>41.6</v>
      </c>
      <c r="BX171">
        <v>42.75</v>
      </c>
      <c r="BY171">
        <v>0</v>
      </c>
      <c r="BZ171">
        <v>3</v>
      </c>
      <c r="CA171">
        <v>0.53</v>
      </c>
      <c r="CB171">
        <v>2</v>
      </c>
      <c r="CC171">
        <v>7.62</v>
      </c>
      <c r="CD171">
        <v>6.5</v>
      </c>
      <c r="CE171">
        <v>6</v>
      </c>
      <c r="CF171">
        <v>3</v>
      </c>
      <c r="CG171" t="s">
        <v>165</v>
      </c>
    </row>
    <row r="172" spans="1:85" x14ac:dyDescent="0.25">
      <c r="A172" t="s">
        <v>91</v>
      </c>
      <c r="B172">
        <v>148</v>
      </c>
      <c r="C172">
        <v>13</v>
      </c>
      <c r="D172">
        <v>4</v>
      </c>
      <c r="E172">
        <v>4</v>
      </c>
      <c r="F172">
        <v>2</v>
      </c>
      <c r="G172" t="s">
        <v>203</v>
      </c>
      <c r="H172">
        <v>14.324999999999999</v>
      </c>
      <c r="I172">
        <v>13.650965489159075</v>
      </c>
      <c r="J172">
        <v>14.324999999999999</v>
      </c>
      <c r="K172">
        <v>14.324999999999999</v>
      </c>
      <c r="L172">
        <v>14.324999999999999</v>
      </c>
      <c r="M172">
        <v>14.324999999999999</v>
      </c>
      <c r="N172">
        <v>13.650965489159075</v>
      </c>
      <c r="O172">
        <v>22.03483769</v>
      </c>
      <c r="P172">
        <v>22</v>
      </c>
      <c r="Q172">
        <v>22</v>
      </c>
      <c r="R172">
        <v>22</v>
      </c>
      <c r="S172">
        <v>22.03483769</v>
      </c>
      <c r="T172">
        <f t="shared" si="4"/>
        <v>22</v>
      </c>
      <c r="U172">
        <v>21.116406948939201</v>
      </c>
      <c r="V172">
        <v>38.369742729999999</v>
      </c>
      <c r="W172">
        <v>39.155749640000003</v>
      </c>
      <c r="X172">
        <v>38.369742729999999</v>
      </c>
      <c r="Y172">
        <v>42.794759829999997</v>
      </c>
      <c r="Z172">
        <v>38.3697427311795</v>
      </c>
      <c r="AA172">
        <f t="shared" si="5"/>
        <v>38.763473987814749</v>
      </c>
      <c r="AB172">
        <v>39.108632494266303</v>
      </c>
      <c r="AC172">
        <v>34.431725540000002</v>
      </c>
      <c r="AD172">
        <v>35</v>
      </c>
      <c r="AE172">
        <v>35</v>
      </c>
      <c r="AF172">
        <v>35</v>
      </c>
      <c r="AG172">
        <v>34.431725540000002</v>
      </c>
      <c r="AH172">
        <v>34.431725543478201</v>
      </c>
      <c r="AI172">
        <v>35</v>
      </c>
      <c r="AJ172">
        <v>4.3814426949999996</v>
      </c>
      <c r="AK172">
        <v>4.9556571429999998</v>
      </c>
      <c r="AL172">
        <v>5.0057142859999999</v>
      </c>
      <c r="AM172">
        <v>5.0057142859999999</v>
      </c>
      <c r="AN172">
        <v>4.3814426949999996</v>
      </c>
      <c r="AO172">
        <v>4.3814426947548997</v>
      </c>
      <c r="AP172">
        <v>4.3814426947548997</v>
      </c>
      <c r="AQ172">
        <v>8.75</v>
      </c>
      <c r="AR172">
        <v>7.01</v>
      </c>
      <c r="AS172">
        <v>6.52</v>
      </c>
      <c r="AT172">
        <v>103.207616851023</v>
      </c>
      <c r="AU172">
        <v>95.551175938659895</v>
      </c>
      <c r="AV172">
        <v>18.824999999999999</v>
      </c>
      <c r="AW172">
        <v>1.55</v>
      </c>
      <c r="AX172">
        <v>11</v>
      </c>
      <c r="AY172">
        <v>5</v>
      </c>
      <c r="AZ172">
        <v>9.9</v>
      </c>
      <c r="BB172">
        <v>60</v>
      </c>
      <c r="BD172">
        <v>23.2</v>
      </c>
      <c r="BI172">
        <v>0</v>
      </c>
      <c r="BJ172">
        <v>97</v>
      </c>
      <c r="BK172">
        <v>92</v>
      </c>
      <c r="BM172">
        <v>14.7</v>
      </c>
      <c r="BN172">
        <v>14.1</v>
      </c>
      <c r="BO172">
        <v>14.9</v>
      </c>
      <c r="BP172">
        <v>14.7</v>
      </c>
      <c r="BQ172">
        <v>14.6</v>
      </c>
      <c r="BR172">
        <v>26.3666666666666</v>
      </c>
      <c r="BS172">
        <v>50</v>
      </c>
      <c r="BT172">
        <v>49</v>
      </c>
      <c r="BU172">
        <v>49.3</v>
      </c>
      <c r="BV172">
        <v>47.2</v>
      </c>
      <c r="BW172">
        <v>48.875</v>
      </c>
      <c r="BX172">
        <v>42.333333330000002</v>
      </c>
      <c r="BY172">
        <v>0.25</v>
      </c>
      <c r="BZ172">
        <v>4</v>
      </c>
      <c r="CA172">
        <v>2.65</v>
      </c>
      <c r="CB172">
        <v>3</v>
      </c>
      <c r="CC172">
        <v>7.62</v>
      </c>
      <c r="CD172">
        <v>9</v>
      </c>
      <c r="CE172">
        <v>7</v>
      </c>
      <c r="CF172">
        <v>3</v>
      </c>
      <c r="CG172" t="s">
        <v>272</v>
      </c>
    </row>
    <row r="173" spans="1:85" x14ac:dyDescent="0.25">
      <c r="A173" t="s">
        <v>92</v>
      </c>
      <c r="B173">
        <v>160</v>
      </c>
      <c r="C173">
        <v>14</v>
      </c>
      <c r="D173">
        <v>4</v>
      </c>
      <c r="E173">
        <v>4</v>
      </c>
      <c r="F173">
        <v>2</v>
      </c>
      <c r="G173" t="s">
        <v>203</v>
      </c>
      <c r="H173">
        <v>17.337499999999999</v>
      </c>
      <c r="I173">
        <v>16.026137220283321</v>
      </c>
      <c r="K173">
        <v>17.337499999999999</v>
      </c>
      <c r="L173">
        <v>16.28</v>
      </c>
      <c r="N173">
        <v>16.026137220283321</v>
      </c>
      <c r="O173">
        <v>29.428180260000001</v>
      </c>
      <c r="R173">
        <v>25.65</v>
      </c>
      <c r="S173">
        <v>29.428180260000001</v>
      </c>
      <c r="T173">
        <f t="shared" si="4"/>
        <v>25.65</v>
      </c>
      <c r="U173">
        <v>24.468459357497199</v>
      </c>
      <c r="V173">
        <v>36.863888250000002</v>
      </c>
      <c r="W173">
        <v>37.619047620000003</v>
      </c>
      <c r="X173">
        <v>36.863888250000002</v>
      </c>
      <c r="Y173">
        <v>41.587301590000003</v>
      </c>
      <c r="Z173">
        <v>36.863888250120503</v>
      </c>
      <c r="AA173">
        <f t="shared" si="5"/>
        <v>37.458134602485252</v>
      </c>
      <c r="AB173">
        <v>37.087432783676</v>
      </c>
      <c r="AC173">
        <v>26.56161685</v>
      </c>
      <c r="AD173">
        <v>27</v>
      </c>
      <c r="AE173">
        <v>27</v>
      </c>
      <c r="AF173">
        <v>27</v>
      </c>
      <c r="AG173">
        <v>26.56161685</v>
      </c>
      <c r="AH173">
        <v>26.561616847825999</v>
      </c>
      <c r="AI173">
        <v>27</v>
      </c>
      <c r="AJ173">
        <v>4.7828006419999998</v>
      </c>
      <c r="AK173">
        <v>4.8555428569999997</v>
      </c>
      <c r="AL173">
        <v>4.9055999999999997</v>
      </c>
      <c r="AM173">
        <v>4.9055999999999997</v>
      </c>
      <c r="AN173">
        <v>4.7828006419999998</v>
      </c>
      <c r="AO173">
        <v>4.7828006420545597</v>
      </c>
      <c r="AP173">
        <v>4.7828006420545597</v>
      </c>
      <c r="AQ173">
        <v>8.6</v>
      </c>
      <c r="AR173">
        <v>4.3099999999999996</v>
      </c>
      <c r="AS173">
        <v>3.69</v>
      </c>
      <c r="AT173">
        <v>94.392982717111707</v>
      </c>
      <c r="AU173">
        <v>62.110683794232202</v>
      </c>
      <c r="AV173">
        <v>19.350000000000001</v>
      </c>
      <c r="AW173">
        <v>1.575</v>
      </c>
      <c r="AX173">
        <v>4</v>
      </c>
      <c r="AY173">
        <v>5</v>
      </c>
      <c r="AZ173">
        <v>13.8</v>
      </c>
      <c r="BB173">
        <v>54</v>
      </c>
      <c r="BD173">
        <v>22.4</v>
      </c>
      <c r="BF173">
        <v>11.7</v>
      </c>
      <c r="BG173">
        <v>110</v>
      </c>
      <c r="BH173">
        <v>25.8</v>
      </c>
      <c r="BI173">
        <v>3</v>
      </c>
      <c r="BJ173">
        <v>112</v>
      </c>
      <c r="BM173">
        <v>13.8</v>
      </c>
      <c r="BN173">
        <v>12.9</v>
      </c>
      <c r="BO173">
        <v>14.4</v>
      </c>
      <c r="BP173">
        <v>13.4</v>
      </c>
      <c r="BQ173">
        <v>13.625</v>
      </c>
      <c r="BR173">
        <v>26.3</v>
      </c>
      <c r="BS173">
        <v>47.1</v>
      </c>
      <c r="BT173">
        <v>45.6</v>
      </c>
      <c r="BU173">
        <v>55</v>
      </c>
      <c r="BV173">
        <v>53</v>
      </c>
      <c r="BW173">
        <v>50.174999999999997</v>
      </c>
      <c r="BX173">
        <v>37.1</v>
      </c>
      <c r="BY173">
        <v>0.4</v>
      </c>
      <c r="BZ173">
        <v>4</v>
      </c>
      <c r="CA173">
        <v>5.82</v>
      </c>
      <c r="CB173">
        <v>3</v>
      </c>
      <c r="CD173">
        <v>9</v>
      </c>
      <c r="CE173">
        <v>7.5</v>
      </c>
      <c r="CF173">
        <v>2.5</v>
      </c>
      <c r="CG173" t="s">
        <v>273</v>
      </c>
    </row>
    <row r="174" spans="1:85" x14ac:dyDescent="0.25">
      <c r="A174">
        <v>3</v>
      </c>
      <c r="B174">
        <v>172</v>
      </c>
      <c r="C174">
        <v>15</v>
      </c>
      <c r="D174">
        <v>4</v>
      </c>
      <c r="E174">
        <v>4</v>
      </c>
      <c r="F174">
        <v>2</v>
      </c>
      <c r="G174" t="s">
        <v>204</v>
      </c>
      <c r="H174">
        <v>18.033333330000001</v>
      </c>
      <c r="I174">
        <v>18.066746818620587</v>
      </c>
      <c r="K174">
        <v>18.033333330000001</v>
      </c>
      <c r="L174">
        <v>16.4925</v>
      </c>
      <c r="N174">
        <v>18.066746818620587</v>
      </c>
      <c r="O174">
        <v>29.66579243</v>
      </c>
      <c r="R174">
        <v>26.3</v>
      </c>
      <c r="S174">
        <v>29.66579243</v>
      </c>
      <c r="T174">
        <f t="shared" si="4"/>
        <v>26.3</v>
      </c>
      <c r="U174">
        <v>25.9793976508243</v>
      </c>
      <c r="V174">
        <v>44.405172360000002</v>
      </c>
      <c r="X174">
        <v>44.405172360000002</v>
      </c>
      <c r="Y174">
        <v>45.740392700000001</v>
      </c>
      <c r="AA174">
        <f t="shared" si="5"/>
        <v>41.852459320500003</v>
      </c>
      <c r="AB174">
        <v>38.717059111349499</v>
      </c>
      <c r="AC174">
        <v>25</v>
      </c>
      <c r="AD174">
        <v>25</v>
      </c>
      <c r="AE174">
        <v>25</v>
      </c>
      <c r="AF174">
        <v>25</v>
      </c>
      <c r="AG174">
        <v>25</v>
      </c>
      <c r="AH174">
        <v>25</v>
      </c>
      <c r="AI174">
        <v>25</v>
      </c>
      <c r="AJ174">
        <v>4.8816914349999996</v>
      </c>
      <c r="AM174">
        <v>5.4035928269999998</v>
      </c>
      <c r="AN174">
        <v>4.8816914349999996</v>
      </c>
      <c r="AP174">
        <v>4.8816914350645</v>
      </c>
      <c r="AQ174">
        <v>7.33</v>
      </c>
      <c r="AR174">
        <v>6.43</v>
      </c>
      <c r="AS174">
        <v>3.84</v>
      </c>
      <c r="AT174">
        <v>101.38966633049399</v>
      </c>
      <c r="AU174">
        <v>69.577666192681306</v>
      </c>
      <c r="AV174">
        <v>27.533333330000001</v>
      </c>
      <c r="AW174">
        <v>1.8333333329999999</v>
      </c>
      <c r="AX174">
        <v>5</v>
      </c>
      <c r="AY174">
        <v>6</v>
      </c>
      <c r="AZ174">
        <v>10.5</v>
      </c>
      <c r="BB174">
        <v>57</v>
      </c>
      <c r="BD174">
        <v>21.8</v>
      </c>
      <c r="BI174">
        <v>2</v>
      </c>
      <c r="BJ174">
        <v>105</v>
      </c>
      <c r="BM174">
        <v>14</v>
      </c>
      <c r="BN174">
        <v>13.6</v>
      </c>
      <c r="BO174">
        <v>14</v>
      </c>
      <c r="BQ174">
        <v>13.866666670000001</v>
      </c>
      <c r="BR174">
        <v>26.233333333333299</v>
      </c>
      <c r="BS174">
        <v>47</v>
      </c>
      <c r="BT174">
        <v>48.7</v>
      </c>
      <c r="BU174">
        <v>46.5</v>
      </c>
      <c r="BW174">
        <v>47.4</v>
      </c>
      <c r="BX174">
        <v>41.7</v>
      </c>
      <c r="BZ174">
        <v>3</v>
      </c>
      <c r="CA174">
        <v>2.12</v>
      </c>
      <c r="CB174">
        <v>2</v>
      </c>
      <c r="CC174">
        <v>3.46</v>
      </c>
      <c r="CD174">
        <v>7</v>
      </c>
      <c r="CE174">
        <v>6.5</v>
      </c>
      <c r="CF174">
        <v>2.5</v>
      </c>
      <c r="CG174" t="s">
        <v>167</v>
      </c>
    </row>
    <row r="175" spans="1:85" x14ac:dyDescent="0.25">
      <c r="A175">
        <v>1</v>
      </c>
      <c r="B175">
        <v>184</v>
      </c>
      <c r="C175">
        <v>16</v>
      </c>
      <c r="D175">
        <v>4</v>
      </c>
      <c r="E175">
        <v>4</v>
      </c>
      <c r="F175">
        <v>2</v>
      </c>
      <c r="G175" t="s">
        <v>204</v>
      </c>
      <c r="H175">
        <v>15.9375</v>
      </c>
      <c r="I175">
        <v>14.67008644537194</v>
      </c>
      <c r="K175">
        <v>15.9375</v>
      </c>
      <c r="L175">
        <v>15.842499999999999</v>
      </c>
      <c r="N175">
        <v>14.67008644537194</v>
      </c>
      <c r="O175">
        <v>26.573452759999999</v>
      </c>
      <c r="R175">
        <v>25.2</v>
      </c>
      <c r="S175">
        <v>26.573452759999999</v>
      </c>
      <c r="T175">
        <f t="shared" si="4"/>
        <v>25.2</v>
      </c>
      <c r="U175">
        <v>26.675711498769498</v>
      </c>
      <c r="V175">
        <v>42.963678559999998</v>
      </c>
      <c r="X175">
        <v>42.963678559999998</v>
      </c>
      <c r="Y175">
        <v>47.379208300000002</v>
      </c>
      <c r="AA175">
        <f t="shared" si="5"/>
        <v>43.351975594500004</v>
      </c>
      <c r="AB175">
        <v>43.369561930792898</v>
      </c>
      <c r="AC175">
        <v>28</v>
      </c>
      <c r="AD175">
        <v>28</v>
      </c>
      <c r="AE175">
        <v>28</v>
      </c>
      <c r="AF175">
        <v>28</v>
      </c>
      <c r="AG175">
        <v>28</v>
      </c>
      <c r="AH175">
        <v>28</v>
      </c>
      <c r="AI175">
        <v>28</v>
      </c>
      <c r="AJ175">
        <v>4.6283676219999998</v>
      </c>
      <c r="AM175">
        <v>4.9688887910000004</v>
      </c>
      <c r="AN175">
        <v>4.6283676219999998</v>
      </c>
      <c r="AP175">
        <v>4.6283676215850003</v>
      </c>
      <c r="AQ175">
        <v>7.79</v>
      </c>
      <c r="AR175">
        <v>6.61</v>
      </c>
      <c r="AS175">
        <v>4.5599999999999996</v>
      </c>
      <c r="AT175">
        <v>99.780768799798693</v>
      </c>
      <c r="AU175">
        <v>76.991198613864597</v>
      </c>
      <c r="AV175">
        <v>22.166666670000001</v>
      </c>
      <c r="AW175">
        <v>1.9</v>
      </c>
      <c r="AX175">
        <v>4</v>
      </c>
      <c r="AY175">
        <v>7</v>
      </c>
      <c r="AZ175">
        <v>11.5</v>
      </c>
      <c r="BB175">
        <v>62</v>
      </c>
      <c r="BD175">
        <v>22.1</v>
      </c>
      <c r="BI175">
        <v>2</v>
      </c>
      <c r="BJ175">
        <v>102</v>
      </c>
      <c r="BM175">
        <v>15.7</v>
      </c>
      <c r="BN175">
        <v>15.6</v>
      </c>
      <c r="BO175">
        <v>16</v>
      </c>
      <c r="BQ175">
        <v>15.766666669999999</v>
      </c>
      <c r="BR175">
        <v>26.1666666666666</v>
      </c>
      <c r="BS175">
        <v>44.9</v>
      </c>
      <c r="BT175">
        <v>45</v>
      </c>
      <c r="BU175">
        <v>48.3</v>
      </c>
      <c r="BW175">
        <v>46.066666669999996</v>
      </c>
      <c r="BX175">
        <v>26.8</v>
      </c>
      <c r="BZ175">
        <v>4</v>
      </c>
      <c r="CA175">
        <v>2.65</v>
      </c>
      <c r="CB175">
        <v>2</v>
      </c>
      <c r="CC175">
        <v>5.54</v>
      </c>
      <c r="CD175">
        <v>7.5</v>
      </c>
      <c r="CE175">
        <v>7</v>
      </c>
      <c r="CF175">
        <v>2</v>
      </c>
      <c r="CG175" t="s">
        <v>165</v>
      </c>
    </row>
    <row r="176" spans="1:85" x14ac:dyDescent="0.25">
      <c r="A176">
        <v>3</v>
      </c>
      <c r="B176">
        <v>196</v>
      </c>
      <c r="C176">
        <v>17</v>
      </c>
      <c r="D176">
        <v>4</v>
      </c>
      <c r="E176">
        <v>5</v>
      </c>
      <c r="F176">
        <v>2</v>
      </c>
      <c r="G176" t="s">
        <v>204</v>
      </c>
      <c r="H176">
        <v>18.19166667</v>
      </c>
      <c r="I176">
        <v>17.318796369533814</v>
      </c>
      <c r="K176">
        <v>18.19166667</v>
      </c>
      <c r="L176">
        <v>15.272500000000001</v>
      </c>
      <c r="N176">
        <v>17.318796369533814</v>
      </c>
      <c r="O176">
        <v>29.116109130000002</v>
      </c>
      <c r="R176">
        <v>26.95</v>
      </c>
      <c r="S176">
        <v>29.116109130000002</v>
      </c>
      <c r="T176">
        <f t="shared" si="4"/>
        <v>26.95</v>
      </c>
      <c r="U176">
        <v>28.4970518775791</v>
      </c>
      <c r="V176">
        <v>44.074834250000002</v>
      </c>
      <c r="X176">
        <v>44.074834250000002</v>
      </c>
      <c r="Y176">
        <v>45.16266203</v>
      </c>
      <c r="AA176">
        <f t="shared" si="5"/>
        <v>41.323835757449999</v>
      </c>
      <c r="AB176">
        <v>39.822659928136403</v>
      </c>
      <c r="AC176">
        <v>24</v>
      </c>
      <c r="AD176">
        <v>24</v>
      </c>
      <c r="AE176">
        <v>24</v>
      </c>
      <c r="AF176">
        <v>24</v>
      </c>
      <c r="AG176">
        <v>24</v>
      </c>
      <c r="AH176">
        <v>24</v>
      </c>
      <c r="AI176">
        <v>24</v>
      </c>
      <c r="AJ176">
        <v>4.6226929160000001</v>
      </c>
      <c r="AM176">
        <v>4.0187540430000004</v>
      </c>
      <c r="AN176">
        <v>4.6226929160000001</v>
      </c>
      <c r="AP176">
        <v>4.6226929161631896</v>
      </c>
      <c r="AQ176">
        <v>7.23</v>
      </c>
      <c r="AR176">
        <v>6.65</v>
      </c>
      <c r="AS176">
        <v>3.07</v>
      </c>
      <c r="AT176">
        <v>95.924759716417697</v>
      </c>
      <c r="AU176">
        <v>68.618457579386501</v>
      </c>
      <c r="AV176">
        <v>27.43333333</v>
      </c>
      <c r="AW176">
        <v>1.5</v>
      </c>
      <c r="AX176">
        <v>2</v>
      </c>
      <c r="AY176">
        <v>6</v>
      </c>
      <c r="AZ176">
        <v>10.1</v>
      </c>
      <c r="BB176">
        <v>57</v>
      </c>
      <c r="BD176">
        <v>22.7</v>
      </c>
      <c r="BI176">
        <v>1</v>
      </c>
      <c r="BJ176">
        <v>101</v>
      </c>
      <c r="BM176">
        <v>15.2</v>
      </c>
      <c r="BN176">
        <v>16.600000000000001</v>
      </c>
      <c r="BO176">
        <v>15.8</v>
      </c>
      <c r="BQ176">
        <v>15.866666670000001</v>
      </c>
      <c r="BR176">
        <v>26.1</v>
      </c>
      <c r="BS176">
        <v>47.6</v>
      </c>
      <c r="BT176">
        <v>43.8</v>
      </c>
      <c r="BU176">
        <v>42.5</v>
      </c>
      <c r="BW176">
        <v>44.633333329999999</v>
      </c>
      <c r="BX176">
        <v>39.299999999999997</v>
      </c>
      <c r="BZ176">
        <v>2</v>
      </c>
      <c r="CA176">
        <v>1.06</v>
      </c>
      <c r="CB176">
        <v>3</v>
      </c>
      <c r="CC176">
        <v>3.46</v>
      </c>
      <c r="CD176">
        <v>7</v>
      </c>
      <c r="CE176">
        <v>6.5</v>
      </c>
      <c r="CF176">
        <v>2.5</v>
      </c>
      <c r="CG176" t="s">
        <v>167</v>
      </c>
    </row>
    <row r="177" spans="1:85" x14ac:dyDescent="0.25">
      <c r="A177" t="s">
        <v>93</v>
      </c>
      <c r="B177">
        <v>208</v>
      </c>
      <c r="C177">
        <v>18</v>
      </c>
      <c r="D177">
        <v>4</v>
      </c>
      <c r="E177">
        <v>5</v>
      </c>
      <c r="F177">
        <v>2</v>
      </c>
      <c r="G177" t="s">
        <v>203</v>
      </c>
      <c r="P177">
        <v>24.75</v>
      </c>
      <c r="Q177">
        <v>24.75</v>
      </c>
      <c r="T177" t="str">
        <f t="shared" si="4"/>
        <v/>
      </c>
      <c r="AA177" t="str">
        <f t="shared" si="5"/>
        <v/>
      </c>
      <c r="AD177">
        <v>28</v>
      </c>
      <c r="AE177">
        <v>28</v>
      </c>
      <c r="AH177">
        <v>27.545380434782601</v>
      </c>
      <c r="AI177">
        <v>28</v>
      </c>
      <c r="AQ177">
        <v>8.84</v>
      </c>
      <c r="AR177">
        <v>5.97</v>
      </c>
      <c r="AS177">
        <v>6.06</v>
      </c>
      <c r="AT177">
        <v>113.053657586504</v>
      </c>
      <c r="AU177">
        <v>86.146650378473396</v>
      </c>
      <c r="AV177">
        <v>19.625</v>
      </c>
      <c r="AW177">
        <v>1.3333333329999999</v>
      </c>
      <c r="AX177">
        <v>6</v>
      </c>
      <c r="AY177">
        <v>3</v>
      </c>
      <c r="AZ177">
        <v>10.6</v>
      </c>
      <c r="BA177">
        <v>12.1</v>
      </c>
      <c r="BB177">
        <v>52</v>
      </c>
      <c r="BC177">
        <v>57</v>
      </c>
      <c r="BD177">
        <v>22.6</v>
      </c>
      <c r="BE177">
        <v>22.9</v>
      </c>
      <c r="BI177">
        <v>1</v>
      </c>
      <c r="BJ177">
        <v>94</v>
      </c>
      <c r="BK177">
        <v>92</v>
      </c>
      <c r="BM177">
        <v>14.8</v>
      </c>
      <c r="BN177">
        <v>15.8</v>
      </c>
      <c r="BO177">
        <v>15.6</v>
      </c>
      <c r="BP177">
        <v>15.6</v>
      </c>
      <c r="BQ177">
        <v>15.45</v>
      </c>
      <c r="BR177">
        <v>26.216666666666601</v>
      </c>
      <c r="BS177">
        <v>43</v>
      </c>
      <c r="BT177">
        <v>39</v>
      </c>
      <c r="BU177">
        <v>47.6</v>
      </c>
      <c r="BV177">
        <v>41</v>
      </c>
      <c r="BW177">
        <v>42.65</v>
      </c>
      <c r="BX177">
        <v>37.333333330000002</v>
      </c>
      <c r="BY177">
        <v>0.16666666666666699</v>
      </c>
      <c r="BZ177">
        <v>2</v>
      </c>
      <c r="CA177">
        <v>3.71</v>
      </c>
      <c r="CB177">
        <v>2</v>
      </c>
      <c r="CC177">
        <v>6.92</v>
      </c>
      <c r="CD177">
        <v>9</v>
      </c>
      <c r="CE177">
        <v>7</v>
      </c>
      <c r="CF177">
        <v>3</v>
      </c>
      <c r="CG177" t="s">
        <v>274</v>
      </c>
    </row>
    <row r="178" spans="1:85" x14ac:dyDescent="0.25">
      <c r="A178" t="s">
        <v>94</v>
      </c>
      <c r="B178">
        <v>220</v>
      </c>
      <c r="C178">
        <v>19</v>
      </c>
      <c r="D178">
        <v>4</v>
      </c>
      <c r="E178">
        <v>5</v>
      </c>
      <c r="F178">
        <v>2</v>
      </c>
      <c r="G178" t="s">
        <v>203</v>
      </c>
      <c r="P178">
        <v>24</v>
      </c>
      <c r="Q178">
        <v>24</v>
      </c>
      <c r="T178" t="str">
        <f t="shared" si="4"/>
        <v/>
      </c>
      <c r="AA178" t="str">
        <f t="shared" si="5"/>
        <v/>
      </c>
      <c r="AD178">
        <v>30</v>
      </c>
      <c r="AE178">
        <v>30</v>
      </c>
      <c r="AH178">
        <v>29.512907608695599</v>
      </c>
      <c r="AI178">
        <v>30</v>
      </c>
      <c r="AQ178">
        <v>7.45</v>
      </c>
      <c r="AR178">
        <v>3.43</v>
      </c>
      <c r="AS178">
        <v>0.65</v>
      </c>
      <c r="AT178">
        <v>83.458183779726795</v>
      </c>
      <c r="AU178">
        <v>30.9394806533105</v>
      </c>
      <c r="AV178">
        <v>18.350000000000001</v>
      </c>
      <c r="AW178">
        <v>1.4</v>
      </c>
      <c r="AX178">
        <v>8</v>
      </c>
      <c r="AY178">
        <v>3</v>
      </c>
      <c r="AZ178">
        <v>13.2</v>
      </c>
      <c r="BB178">
        <v>54</v>
      </c>
      <c r="BD178">
        <v>22.8</v>
      </c>
      <c r="BF178">
        <v>10.3</v>
      </c>
      <c r="BG178">
        <v>112</v>
      </c>
      <c r="BH178">
        <v>26</v>
      </c>
      <c r="BI178">
        <v>1</v>
      </c>
      <c r="BJ178">
        <v>94</v>
      </c>
      <c r="BK178">
        <v>94</v>
      </c>
      <c r="BM178">
        <v>14.7</v>
      </c>
      <c r="BN178">
        <v>15</v>
      </c>
      <c r="BO178">
        <v>15.4</v>
      </c>
      <c r="BP178">
        <v>14.9</v>
      </c>
      <c r="BQ178">
        <v>15</v>
      </c>
      <c r="BR178">
        <v>26.3333333333333</v>
      </c>
      <c r="BS178">
        <v>45.8</v>
      </c>
      <c r="BT178">
        <v>40.200000000000003</v>
      </c>
      <c r="BU178">
        <v>43.4</v>
      </c>
      <c r="BV178">
        <v>42.7</v>
      </c>
      <c r="BW178">
        <v>43.024999999999999</v>
      </c>
      <c r="BX178">
        <v>21.466666669999999</v>
      </c>
      <c r="BY178">
        <v>0</v>
      </c>
      <c r="BZ178">
        <v>6</v>
      </c>
      <c r="CA178">
        <v>5.29</v>
      </c>
      <c r="CB178">
        <v>6</v>
      </c>
      <c r="CC178">
        <v>2.08</v>
      </c>
      <c r="CD178">
        <v>9</v>
      </c>
      <c r="CE178">
        <v>7</v>
      </c>
      <c r="CF178">
        <v>3</v>
      </c>
      <c r="CG178" t="s">
        <v>275</v>
      </c>
    </row>
    <row r="179" spans="1:85" x14ac:dyDescent="0.25">
      <c r="A179">
        <v>2</v>
      </c>
      <c r="B179">
        <v>232</v>
      </c>
      <c r="C179">
        <v>20</v>
      </c>
      <c r="D179">
        <v>4</v>
      </c>
      <c r="E179">
        <v>5</v>
      </c>
      <c r="F179">
        <v>2</v>
      </c>
      <c r="G179" t="s">
        <v>204</v>
      </c>
      <c r="H179">
        <v>16.55</v>
      </c>
      <c r="I179">
        <v>17.660541392336384</v>
      </c>
      <c r="K179">
        <v>16.55</v>
      </c>
      <c r="L179">
        <v>15.2925</v>
      </c>
      <c r="N179">
        <v>17.660541392336384</v>
      </c>
      <c r="O179">
        <v>27.350884140000002</v>
      </c>
      <c r="R179">
        <v>26.3</v>
      </c>
      <c r="S179">
        <v>27.350884140000002</v>
      </c>
      <c r="T179">
        <f t="shared" si="4"/>
        <v>26.3</v>
      </c>
      <c r="U179">
        <v>25.540731669453901</v>
      </c>
      <c r="V179">
        <v>42.688160940000003</v>
      </c>
      <c r="X179">
        <v>42.688160940000003</v>
      </c>
      <c r="Y179">
        <v>47.670092289999999</v>
      </c>
      <c r="AA179">
        <f t="shared" si="5"/>
        <v>43.618134445350002</v>
      </c>
      <c r="AB179">
        <v>48.426177312622599</v>
      </c>
      <c r="AC179">
        <v>24</v>
      </c>
      <c r="AD179">
        <v>23</v>
      </c>
      <c r="AE179">
        <v>23</v>
      </c>
      <c r="AF179">
        <v>23</v>
      </c>
      <c r="AG179">
        <v>24</v>
      </c>
      <c r="AH179">
        <v>24</v>
      </c>
      <c r="AI179">
        <v>23</v>
      </c>
      <c r="AJ179">
        <v>4.5192810469999998</v>
      </c>
      <c r="AM179">
        <v>5.0848690169999999</v>
      </c>
      <c r="AN179">
        <v>4.5192810469999998</v>
      </c>
      <c r="AP179">
        <v>4.5192810469265297</v>
      </c>
      <c r="AQ179">
        <v>7.9</v>
      </c>
      <c r="AR179">
        <v>7.55</v>
      </c>
      <c r="AS179">
        <v>5.33</v>
      </c>
      <c r="AT179">
        <v>106.579686036567</v>
      </c>
      <c r="AU179">
        <v>84.023049632359601</v>
      </c>
      <c r="AV179">
        <v>23.06666667</v>
      </c>
      <c r="AW179">
        <v>1.4</v>
      </c>
      <c r="AX179">
        <v>21</v>
      </c>
      <c r="AY179">
        <v>4</v>
      </c>
      <c r="AZ179">
        <v>8.9</v>
      </c>
      <c r="BB179">
        <v>54</v>
      </c>
      <c r="BD179">
        <v>22.8</v>
      </c>
      <c r="BI179">
        <v>1</v>
      </c>
      <c r="BJ179">
        <v>87</v>
      </c>
      <c r="BM179">
        <v>17.3</v>
      </c>
      <c r="BN179">
        <v>16.600000000000001</v>
      </c>
      <c r="BO179">
        <v>16.3</v>
      </c>
      <c r="BQ179">
        <v>16.733333330000001</v>
      </c>
      <c r="BR179">
        <v>26.45</v>
      </c>
      <c r="BS179">
        <v>49.5</v>
      </c>
      <c r="BT179">
        <v>48.1</v>
      </c>
      <c r="BU179">
        <v>40.6</v>
      </c>
      <c r="BW179">
        <v>46.066666669999996</v>
      </c>
      <c r="BX179">
        <v>21.5</v>
      </c>
      <c r="BZ179">
        <v>5</v>
      </c>
      <c r="CA179">
        <v>1.06</v>
      </c>
      <c r="CB179">
        <v>1</v>
      </c>
      <c r="CC179">
        <v>6.23</v>
      </c>
      <c r="CD179">
        <v>4</v>
      </c>
      <c r="CE179">
        <v>6</v>
      </c>
      <c r="CF179">
        <v>3</v>
      </c>
      <c r="CG179" t="s">
        <v>166</v>
      </c>
    </row>
    <row r="180" spans="1:85" x14ac:dyDescent="0.25">
      <c r="A180">
        <v>4</v>
      </c>
      <c r="B180">
        <v>231</v>
      </c>
      <c r="C180">
        <v>20</v>
      </c>
      <c r="D180">
        <v>3</v>
      </c>
      <c r="E180">
        <v>5</v>
      </c>
      <c r="F180">
        <v>1</v>
      </c>
      <c r="G180" t="s">
        <v>204</v>
      </c>
      <c r="H180">
        <v>15.929166670000001</v>
      </c>
      <c r="I180">
        <v>16.477587235185563</v>
      </c>
      <c r="K180">
        <v>15.929166670000001</v>
      </c>
      <c r="L180">
        <v>16.107500000000002</v>
      </c>
      <c r="N180">
        <v>16.477587235185563</v>
      </c>
      <c r="O180">
        <v>25.5</v>
      </c>
      <c r="R180">
        <v>29.7</v>
      </c>
      <c r="S180">
        <v>25.5</v>
      </c>
      <c r="T180">
        <f t="shared" si="4"/>
        <v>29.7</v>
      </c>
      <c r="U180">
        <v>29.8325141159563</v>
      </c>
      <c r="V180">
        <v>39.457429529999999</v>
      </c>
      <c r="X180">
        <v>39.457429529999999</v>
      </c>
      <c r="Y180">
        <v>45.770677329999998</v>
      </c>
      <c r="AA180">
        <f t="shared" si="5"/>
        <v>41.880169756949996</v>
      </c>
      <c r="AB180">
        <v>39.355212779882002</v>
      </c>
      <c r="AC180">
        <v>37</v>
      </c>
      <c r="AD180">
        <v>40</v>
      </c>
      <c r="AE180">
        <v>40</v>
      </c>
      <c r="AF180">
        <v>40</v>
      </c>
      <c r="AG180">
        <v>37</v>
      </c>
      <c r="AH180">
        <v>37</v>
      </c>
      <c r="AI180">
        <v>40</v>
      </c>
      <c r="AJ180">
        <v>5.4524259620000004</v>
      </c>
      <c r="AM180">
        <v>5.498658614</v>
      </c>
      <c r="AN180">
        <v>5.4524259620000004</v>
      </c>
      <c r="AP180">
        <v>5.4524259615524198</v>
      </c>
      <c r="AQ180">
        <v>7.45</v>
      </c>
      <c r="AR180">
        <v>6.61</v>
      </c>
      <c r="AS180">
        <v>2.77</v>
      </c>
      <c r="AT180">
        <v>108.81555128808201</v>
      </c>
      <c r="AU180">
        <v>52.0744197816339</v>
      </c>
      <c r="AV180">
        <v>17.93333333</v>
      </c>
      <c r="AW180">
        <v>1.6333333329999999</v>
      </c>
      <c r="AX180">
        <v>9</v>
      </c>
      <c r="AY180">
        <v>3</v>
      </c>
      <c r="AZ180">
        <v>8.6</v>
      </c>
      <c r="BA180">
        <v>9.1</v>
      </c>
      <c r="BB180">
        <v>61</v>
      </c>
      <c r="BC180">
        <v>58</v>
      </c>
      <c r="BD180">
        <v>22.7</v>
      </c>
      <c r="BE180">
        <v>23.6</v>
      </c>
      <c r="BF180">
        <v>15.8</v>
      </c>
      <c r="BG180">
        <v>86</v>
      </c>
      <c r="BH180">
        <v>27</v>
      </c>
      <c r="BI180">
        <v>1</v>
      </c>
      <c r="BJ180">
        <v>85</v>
      </c>
      <c r="BM180">
        <v>16</v>
      </c>
      <c r="BN180">
        <v>15.3</v>
      </c>
      <c r="BO180">
        <v>15.3</v>
      </c>
      <c r="BQ180">
        <v>15.53333333</v>
      </c>
      <c r="BR180">
        <v>26.566666666666599</v>
      </c>
      <c r="BS180">
        <v>43.8</v>
      </c>
      <c r="BT180">
        <v>49.1</v>
      </c>
      <c r="BU180">
        <v>50</v>
      </c>
      <c r="BW180">
        <v>47.633333329999999</v>
      </c>
      <c r="BX180">
        <v>20</v>
      </c>
      <c r="BZ180">
        <v>3</v>
      </c>
      <c r="CA180">
        <v>2.65</v>
      </c>
      <c r="CB180">
        <v>2</v>
      </c>
      <c r="CC180">
        <v>3.46</v>
      </c>
      <c r="CD180">
        <v>8</v>
      </c>
      <c r="CE180">
        <v>6.5</v>
      </c>
      <c r="CF180">
        <v>3.5</v>
      </c>
      <c r="CG180" t="s">
        <v>168</v>
      </c>
    </row>
    <row r="181" spans="1:85" x14ac:dyDescent="0.25">
      <c r="A181" t="s">
        <v>95</v>
      </c>
      <c r="B181">
        <v>219</v>
      </c>
      <c r="C181">
        <v>19</v>
      </c>
      <c r="D181">
        <v>3</v>
      </c>
      <c r="E181">
        <v>5</v>
      </c>
      <c r="F181">
        <v>1</v>
      </c>
      <c r="G181" t="s">
        <v>203</v>
      </c>
      <c r="H181">
        <v>18.600000000000001</v>
      </c>
      <c r="I181">
        <v>20.143871145116503</v>
      </c>
      <c r="J181">
        <v>18.600000000000001</v>
      </c>
      <c r="K181">
        <v>18.600000000000001</v>
      </c>
      <c r="L181">
        <v>18.600000000000001</v>
      </c>
      <c r="M181">
        <v>18.600000000000001</v>
      </c>
      <c r="N181">
        <v>20.143871145116503</v>
      </c>
      <c r="O181">
        <v>30.548297699999999</v>
      </c>
      <c r="P181">
        <v>30.5</v>
      </c>
      <c r="Q181">
        <v>30.5</v>
      </c>
      <c r="R181">
        <v>30.5</v>
      </c>
      <c r="S181">
        <v>30.548297699999999</v>
      </c>
      <c r="T181">
        <f t="shared" si="4"/>
        <v>30.5</v>
      </c>
      <c r="U181">
        <v>30.331902090021501</v>
      </c>
      <c r="V181">
        <v>46.504969520000003</v>
      </c>
      <c r="W181">
        <v>47.457627119999998</v>
      </c>
      <c r="X181">
        <v>46.504969520000003</v>
      </c>
      <c r="Y181">
        <v>52.165725049999999</v>
      </c>
      <c r="Z181">
        <v>46.504969515277601</v>
      </c>
      <c r="AA181">
        <f t="shared" si="5"/>
        <v>47.118303968013805</v>
      </c>
      <c r="AB181">
        <v>42.770069231247497</v>
      </c>
      <c r="AC181">
        <v>31.48043478</v>
      </c>
      <c r="AD181">
        <v>32</v>
      </c>
      <c r="AE181">
        <v>32</v>
      </c>
      <c r="AF181">
        <v>32</v>
      </c>
      <c r="AG181">
        <v>31.48043478</v>
      </c>
      <c r="AH181">
        <v>31.480434782608601</v>
      </c>
      <c r="AI181">
        <v>32</v>
      </c>
      <c r="AJ181">
        <v>5.841325994</v>
      </c>
      <c r="AK181">
        <v>5.8066285710000001</v>
      </c>
      <c r="AL181">
        <v>5.8566857140000002</v>
      </c>
      <c r="AM181">
        <v>5.8566857140000002</v>
      </c>
      <c r="AN181">
        <v>5.841325994</v>
      </c>
      <c r="AO181">
        <v>5.8413259942028697</v>
      </c>
      <c r="AP181">
        <v>5.6513258999999998</v>
      </c>
      <c r="AQ181">
        <v>8.1300000000000008</v>
      </c>
      <c r="AR181">
        <v>5.27</v>
      </c>
      <c r="AS181">
        <v>5.26</v>
      </c>
      <c r="AT181">
        <v>98.722176293577604</v>
      </c>
      <c r="AU181">
        <v>88.288485070792504</v>
      </c>
      <c r="AV181">
        <v>24.35</v>
      </c>
      <c r="AW181">
        <v>2.125</v>
      </c>
      <c r="AX181">
        <v>8</v>
      </c>
      <c r="AY181">
        <v>4</v>
      </c>
      <c r="AZ181">
        <v>12.9</v>
      </c>
      <c r="BB181">
        <v>48</v>
      </c>
      <c r="BD181">
        <v>23</v>
      </c>
      <c r="BI181">
        <v>1</v>
      </c>
      <c r="BJ181">
        <v>97</v>
      </c>
      <c r="BK181">
        <v>94</v>
      </c>
      <c r="BM181">
        <v>14.8</v>
      </c>
      <c r="BN181">
        <v>15.5</v>
      </c>
      <c r="BO181">
        <v>15.1</v>
      </c>
      <c r="BP181">
        <v>14.6</v>
      </c>
      <c r="BQ181">
        <v>15</v>
      </c>
      <c r="BR181">
        <v>26.683333333333302</v>
      </c>
      <c r="BS181">
        <v>50</v>
      </c>
      <c r="BT181">
        <v>55.2</v>
      </c>
      <c r="BU181">
        <v>50.1</v>
      </c>
      <c r="BV181">
        <v>50.7</v>
      </c>
      <c r="BW181">
        <v>51.5</v>
      </c>
      <c r="BX181">
        <v>43.266666669999999</v>
      </c>
      <c r="BY181">
        <v>0</v>
      </c>
      <c r="BZ181">
        <v>1</v>
      </c>
      <c r="CA181">
        <v>4.76</v>
      </c>
      <c r="CB181">
        <v>4</v>
      </c>
      <c r="CC181">
        <v>6.23</v>
      </c>
      <c r="CD181">
        <v>9</v>
      </c>
      <c r="CE181">
        <v>5.5</v>
      </c>
      <c r="CF181">
        <v>2.5</v>
      </c>
      <c r="CG181" t="s">
        <v>276</v>
      </c>
    </row>
    <row r="182" spans="1:85" x14ac:dyDescent="0.25">
      <c r="A182">
        <v>2</v>
      </c>
      <c r="B182">
        <v>207</v>
      </c>
      <c r="C182">
        <v>18</v>
      </c>
      <c r="D182">
        <v>3</v>
      </c>
      <c r="E182">
        <v>5</v>
      </c>
      <c r="F182">
        <v>1</v>
      </c>
      <c r="G182" t="s">
        <v>204</v>
      </c>
      <c r="H182">
        <v>16.006250000000001</v>
      </c>
      <c r="I182">
        <v>15.088834081523059</v>
      </c>
      <c r="K182">
        <v>16.006250000000001</v>
      </c>
      <c r="L182">
        <v>16.004999999999999</v>
      </c>
      <c r="N182">
        <v>15.088834081523059</v>
      </c>
      <c r="O182">
        <v>27.63661256</v>
      </c>
      <c r="R182">
        <v>28.25</v>
      </c>
      <c r="S182">
        <v>27.63661256</v>
      </c>
      <c r="T182">
        <f t="shared" si="4"/>
        <v>28.25</v>
      </c>
      <c r="U182">
        <v>27.815323400473002</v>
      </c>
      <c r="V182">
        <v>42.75316067</v>
      </c>
      <c r="X182">
        <v>42.75316067</v>
      </c>
      <c r="Y182">
        <v>41.938294599999999</v>
      </c>
      <c r="AA182">
        <f t="shared" si="5"/>
        <v>38.373539559000001</v>
      </c>
      <c r="AB182">
        <v>34.450151156917201</v>
      </c>
      <c r="AC182">
        <v>28</v>
      </c>
      <c r="AD182">
        <v>28</v>
      </c>
      <c r="AE182">
        <v>28</v>
      </c>
      <c r="AF182">
        <v>28</v>
      </c>
      <c r="AG182">
        <v>28</v>
      </c>
      <c r="AH182">
        <v>28</v>
      </c>
      <c r="AI182">
        <v>28</v>
      </c>
      <c r="AJ182">
        <v>5.0498747760000002</v>
      </c>
      <c r="AM182">
        <v>5.485452682</v>
      </c>
      <c r="AN182">
        <v>5.0498747760000002</v>
      </c>
      <c r="AP182">
        <v>5.0498747759432998</v>
      </c>
      <c r="AQ182">
        <v>7.41</v>
      </c>
      <c r="AR182">
        <v>7.16</v>
      </c>
      <c r="AS182">
        <v>4.29</v>
      </c>
      <c r="AT182">
        <v>105.916778041947</v>
      </c>
      <c r="AU182">
        <v>100.787144318177</v>
      </c>
      <c r="AV182">
        <v>15.7</v>
      </c>
      <c r="AW182">
        <v>1.5</v>
      </c>
      <c r="AX182">
        <v>10</v>
      </c>
      <c r="AY182">
        <v>6</v>
      </c>
      <c r="AZ182">
        <v>10.7</v>
      </c>
      <c r="BB182">
        <v>53</v>
      </c>
      <c r="BD182">
        <v>22.4</v>
      </c>
      <c r="BI182">
        <v>1</v>
      </c>
      <c r="BJ182">
        <v>92</v>
      </c>
      <c r="BM182">
        <v>14.4</v>
      </c>
      <c r="BN182">
        <v>15.7</v>
      </c>
      <c r="BO182">
        <v>15.1</v>
      </c>
      <c r="BQ182">
        <v>15.06666667</v>
      </c>
      <c r="BR182">
        <v>26.8</v>
      </c>
      <c r="BS182">
        <v>46.1</v>
      </c>
      <c r="BT182">
        <v>44</v>
      </c>
      <c r="BU182">
        <v>45.8</v>
      </c>
      <c r="BW182">
        <v>45.3</v>
      </c>
      <c r="BX182">
        <v>19</v>
      </c>
      <c r="BY182">
        <v>0</v>
      </c>
      <c r="BZ182">
        <v>2.5</v>
      </c>
      <c r="CA182">
        <v>1.06</v>
      </c>
      <c r="CB182">
        <v>3</v>
      </c>
      <c r="CC182">
        <v>4.8499999999999996</v>
      </c>
      <c r="CD182">
        <v>4</v>
      </c>
      <c r="CE182">
        <v>5.5</v>
      </c>
      <c r="CF182">
        <v>1.5</v>
      </c>
      <c r="CG182" t="s">
        <v>166</v>
      </c>
    </row>
    <row r="183" spans="1:85" x14ac:dyDescent="0.25">
      <c r="A183">
        <v>1</v>
      </c>
      <c r="B183">
        <v>195</v>
      </c>
      <c r="C183">
        <v>17</v>
      </c>
      <c r="D183">
        <v>3</v>
      </c>
      <c r="E183">
        <v>5</v>
      </c>
      <c r="F183">
        <v>1</v>
      </c>
      <c r="G183" t="s">
        <v>204</v>
      </c>
      <c r="H183">
        <v>16.710416670000001</v>
      </c>
      <c r="I183">
        <v>16.690512670120413</v>
      </c>
      <c r="K183">
        <v>16.710416670000001</v>
      </c>
      <c r="L183">
        <v>16.3675</v>
      </c>
      <c r="N183">
        <v>16.690512670120413</v>
      </c>
      <c r="O183">
        <v>27.844912910000001</v>
      </c>
      <c r="R183">
        <v>27.85</v>
      </c>
      <c r="S183">
        <v>27.844912910000001</v>
      </c>
      <c r="T183">
        <f t="shared" si="4"/>
        <v>27.85</v>
      </c>
      <c r="U183">
        <v>28.212353690480501</v>
      </c>
      <c r="V183">
        <v>42.56354022</v>
      </c>
      <c r="X183">
        <v>42.56354022</v>
      </c>
      <c r="Y183">
        <v>38.10675483</v>
      </c>
      <c r="AA183">
        <f t="shared" si="5"/>
        <v>34.867680669450003</v>
      </c>
      <c r="AB183">
        <v>34.402214292200497</v>
      </c>
      <c r="AC183">
        <v>26</v>
      </c>
      <c r="AD183">
        <v>26</v>
      </c>
      <c r="AE183">
        <v>26</v>
      </c>
      <c r="AF183">
        <v>26</v>
      </c>
      <c r="AG183">
        <v>26</v>
      </c>
      <c r="AH183">
        <v>26</v>
      </c>
      <c r="AI183">
        <v>26</v>
      </c>
      <c r="AJ183">
        <v>4.355759054</v>
      </c>
      <c r="AM183">
        <v>5.0292897510000003</v>
      </c>
      <c r="AN183">
        <v>4.355759054</v>
      </c>
      <c r="AP183">
        <v>4.3557590538292299</v>
      </c>
      <c r="AQ183">
        <v>7.81</v>
      </c>
      <c r="AR183">
        <v>6.85</v>
      </c>
      <c r="AS183">
        <v>5.04</v>
      </c>
      <c r="AT183">
        <v>112.898434673152</v>
      </c>
      <c r="AU183">
        <v>69.750851310777094</v>
      </c>
      <c r="AV183">
        <v>20.45</v>
      </c>
      <c r="AW183">
        <v>1.65</v>
      </c>
      <c r="AX183">
        <v>13</v>
      </c>
      <c r="AY183">
        <v>8</v>
      </c>
      <c r="AZ183">
        <v>12.5</v>
      </c>
      <c r="BB183">
        <v>59</v>
      </c>
      <c r="BD183">
        <v>22.2</v>
      </c>
      <c r="BF183">
        <v>11</v>
      </c>
      <c r="BG183">
        <v>106</v>
      </c>
      <c r="BH183">
        <v>26.5</v>
      </c>
      <c r="BI183">
        <v>2</v>
      </c>
      <c r="BJ183">
        <v>95</v>
      </c>
      <c r="BM183">
        <v>14.7</v>
      </c>
      <c r="BN183">
        <v>16.600000000000001</v>
      </c>
      <c r="BO183">
        <v>15.6</v>
      </c>
      <c r="BQ183">
        <v>15.633333329999999</v>
      </c>
      <c r="BR183">
        <v>26.7</v>
      </c>
      <c r="BS183">
        <v>42.2</v>
      </c>
      <c r="BT183">
        <v>43</v>
      </c>
      <c r="BU183">
        <v>47.1</v>
      </c>
      <c r="BW183">
        <v>44.1</v>
      </c>
      <c r="BX183">
        <v>40.25</v>
      </c>
      <c r="BZ183">
        <v>1.5</v>
      </c>
      <c r="CA183">
        <v>1.59</v>
      </c>
      <c r="CB183">
        <v>3</v>
      </c>
      <c r="CC183">
        <v>5.54</v>
      </c>
      <c r="CD183">
        <v>9</v>
      </c>
      <c r="CE183">
        <v>6</v>
      </c>
      <c r="CF183">
        <v>2</v>
      </c>
      <c r="CG183" t="s">
        <v>165</v>
      </c>
    </row>
    <row r="184" spans="1:85" x14ac:dyDescent="0.25">
      <c r="A184" t="s">
        <v>96</v>
      </c>
      <c r="B184">
        <v>183</v>
      </c>
      <c r="C184">
        <v>16</v>
      </c>
      <c r="D184">
        <v>3</v>
      </c>
      <c r="E184">
        <v>4</v>
      </c>
      <c r="F184">
        <v>1</v>
      </c>
      <c r="G184" t="s">
        <v>203</v>
      </c>
      <c r="H184">
        <v>18.375</v>
      </c>
      <c r="I184">
        <v>19.032591666943027</v>
      </c>
      <c r="J184">
        <v>18.375</v>
      </c>
      <c r="K184">
        <v>18.375</v>
      </c>
      <c r="L184">
        <v>18.375</v>
      </c>
      <c r="M184">
        <v>18.375</v>
      </c>
      <c r="N184">
        <v>19.032591666943027</v>
      </c>
      <c r="O184">
        <v>23.036421220000001</v>
      </c>
      <c r="P184">
        <v>23</v>
      </c>
      <c r="Q184">
        <v>23</v>
      </c>
      <c r="R184">
        <v>23</v>
      </c>
      <c r="S184">
        <v>23.036421220000001</v>
      </c>
      <c r="T184">
        <f t="shared" si="4"/>
        <v>23</v>
      </c>
      <c r="U184">
        <v>23.510229861493499</v>
      </c>
      <c r="V184">
        <v>35.775081419999999</v>
      </c>
      <c r="W184">
        <v>36.50793651</v>
      </c>
      <c r="X184">
        <v>35.775081419999999</v>
      </c>
      <c r="Y184">
        <v>40.47619048</v>
      </c>
      <c r="Z184">
        <v>35.775081424167603</v>
      </c>
      <c r="AA184">
        <f t="shared" si="5"/>
        <v>36.405397856683805</v>
      </c>
      <c r="AB184">
        <v>29.362156211766401</v>
      </c>
      <c r="AC184">
        <v>39.350543479999999</v>
      </c>
      <c r="AD184">
        <v>40</v>
      </c>
      <c r="AE184">
        <v>40</v>
      </c>
      <c r="AF184">
        <v>40</v>
      </c>
      <c r="AG184">
        <v>39.350543479999999</v>
      </c>
      <c r="AH184">
        <v>39.350543478260803</v>
      </c>
      <c r="AI184">
        <v>40</v>
      </c>
      <c r="AJ184">
        <v>4.6027046970000001</v>
      </c>
      <c r="AK184">
        <v>4.9556571429999998</v>
      </c>
      <c r="AL184">
        <v>5.0057142859999999</v>
      </c>
      <c r="AM184">
        <v>5.0057142859999999</v>
      </c>
      <c r="AN184">
        <v>4.6027046970000001</v>
      </c>
      <c r="AO184">
        <v>4.6027046968885603</v>
      </c>
      <c r="AP184">
        <v>4.6027046968885603</v>
      </c>
      <c r="AQ184">
        <v>8.57</v>
      </c>
      <c r="AR184">
        <v>6.71</v>
      </c>
      <c r="AS184">
        <v>6.58</v>
      </c>
      <c r="AT184">
        <v>118.48422744804201</v>
      </c>
      <c r="AU184">
        <v>76.820862472667301</v>
      </c>
      <c r="AV184">
        <v>20.9</v>
      </c>
      <c r="AW184">
        <v>1.766666667</v>
      </c>
      <c r="AX184">
        <v>25</v>
      </c>
      <c r="AY184">
        <v>7</v>
      </c>
      <c r="AZ184">
        <v>12.3</v>
      </c>
      <c r="BB184">
        <v>54</v>
      </c>
      <c r="BD184">
        <v>21.3</v>
      </c>
      <c r="BI184">
        <v>2</v>
      </c>
      <c r="BJ184">
        <v>110</v>
      </c>
      <c r="BK184">
        <v>102</v>
      </c>
      <c r="BM184">
        <v>14.2</v>
      </c>
      <c r="BN184">
        <v>11.7</v>
      </c>
      <c r="BO184">
        <v>13.3</v>
      </c>
      <c r="BP184">
        <v>13.8</v>
      </c>
      <c r="BQ184">
        <v>13.25</v>
      </c>
      <c r="BR184">
        <v>26.6</v>
      </c>
      <c r="BS184">
        <v>48.9</v>
      </c>
      <c r="BT184">
        <v>46.8</v>
      </c>
      <c r="BU184">
        <v>57.1</v>
      </c>
      <c r="BV184">
        <v>47.8</v>
      </c>
      <c r="BW184">
        <v>50.15</v>
      </c>
      <c r="BX184">
        <v>39.033333329999998</v>
      </c>
      <c r="BY184">
        <v>0</v>
      </c>
      <c r="BZ184">
        <v>1.5</v>
      </c>
      <c r="CA184">
        <v>2.65</v>
      </c>
      <c r="CB184">
        <v>5</v>
      </c>
      <c r="CC184">
        <v>7.62</v>
      </c>
      <c r="CD184">
        <v>9</v>
      </c>
      <c r="CE184">
        <v>7.5</v>
      </c>
      <c r="CF184">
        <v>3</v>
      </c>
      <c r="CG184" t="s">
        <v>277</v>
      </c>
    </row>
    <row r="185" spans="1:85" x14ac:dyDescent="0.25">
      <c r="A185">
        <v>3</v>
      </c>
      <c r="B185">
        <v>171</v>
      </c>
      <c r="C185">
        <v>15</v>
      </c>
      <c r="D185">
        <v>3</v>
      </c>
      <c r="E185">
        <v>4</v>
      </c>
      <c r="F185">
        <v>1</v>
      </c>
      <c r="G185" t="s">
        <v>204</v>
      </c>
      <c r="H185">
        <v>17.212499999999999</v>
      </c>
      <c r="I185">
        <v>16.886556630704487</v>
      </c>
      <c r="K185">
        <v>17.212499999999999</v>
      </c>
      <c r="L185">
        <v>16.89</v>
      </c>
      <c r="N185">
        <v>16.886556630704487</v>
      </c>
      <c r="O185">
        <v>28.094286090000001</v>
      </c>
      <c r="R185">
        <v>28.475000000000001</v>
      </c>
      <c r="S185">
        <v>28.094286090000001</v>
      </c>
      <c r="T185">
        <f t="shared" si="4"/>
        <v>28.475000000000001</v>
      </c>
      <c r="U185">
        <v>28.523839616784901</v>
      </c>
      <c r="V185">
        <v>43.422591189999999</v>
      </c>
      <c r="X185">
        <v>43.422591189999999</v>
      </c>
      <c r="Y185">
        <v>40.727899119999996</v>
      </c>
      <c r="AA185">
        <f t="shared" si="5"/>
        <v>37.266027694799995</v>
      </c>
      <c r="AB185">
        <v>40.4038178939498</v>
      </c>
      <c r="AC185">
        <v>18</v>
      </c>
      <c r="AD185">
        <v>18</v>
      </c>
      <c r="AE185">
        <v>18</v>
      </c>
      <c r="AF185">
        <v>18</v>
      </c>
      <c r="AG185">
        <v>18</v>
      </c>
      <c r="AH185">
        <v>18</v>
      </c>
      <c r="AI185">
        <v>18</v>
      </c>
      <c r="AJ185">
        <v>3.6952223050000002</v>
      </c>
      <c r="AM185">
        <v>4.8627332000000001</v>
      </c>
      <c r="AN185">
        <v>3.6952223050000002</v>
      </c>
      <c r="AP185">
        <v>3.6952223051295401</v>
      </c>
      <c r="AQ185">
        <v>8.17</v>
      </c>
      <c r="AR185">
        <v>6.93</v>
      </c>
      <c r="AS185">
        <v>5.79</v>
      </c>
      <c r="AT185">
        <v>97.926601096643296</v>
      </c>
      <c r="AU185">
        <v>76.926080789954696</v>
      </c>
      <c r="AV185">
        <v>22.95</v>
      </c>
      <c r="AW185">
        <v>1.7749999999999999</v>
      </c>
      <c r="AX185">
        <v>3</v>
      </c>
      <c r="AY185">
        <v>5</v>
      </c>
      <c r="AZ185">
        <v>10.1</v>
      </c>
      <c r="BB185">
        <v>60</v>
      </c>
      <c r="BD185">
        <v>21.2</v>
      </c>
      <c r="BI185">
        <v>1</v>
      </c>
      <c r="BJ185">
        <v>108</v>
      </c>
      <c r="BM185">
        <v>15.3</v>
      </c>
      <c r="BN185">
        <v>14.5</v>
      </c>
      <c r="BO185">
        <v>15.2</v>
      </c>
      <c r="BQ185">
        <v>15</v>
      </c>
      <c r="BR185">
        <v>26.5</v>
      </c>
      <c r="BS185">
        <v>41</v>
      </c>
      <c r="BT185">
        <v>33.9</v>
      </c>
      <c r="BU185">
        <v>41.4</v>
      </c>
      <c r="BW185">
        <v>38.766666669999999</v>
      </c>
      <c r="BX185">
        <v>30.5</v>
      </c>
      <c r="BY185">
        <v>0</v>
      </c>
      <c r="BZ185">
        <v>1</v>
      </c>
      <c r="CA185">
        <v>2.12</v>
      </c>
      <c r="CB185">
        <v>2</v>
      </c>
      <c r="CC185">
        <v>6.23</v>
      </c>
      <c r="CD185">
        <v>6.5</v>
      </c>
      <c r="CE185">
        <v>6</v>
      </c>
      <c r="CF185">
        <v>2.5</v>
      </c>
      <c r="CG185" t="s">
        <v>167</v>
      </c>
    </row>
    <row r="186" spans="1:85" x14ac:dyDescent="0.25">
      <c r="A186" t="s">
        <v>97</v>
      </c>
      <c r="B186">
        <v>159</v>
      </c>
      <c r="C186">
        <v>14</v>
      </c>
      <c r="D186">
        <v>3</v>
      </c>
      <c r="E186">
        <v>4</v>
      </c>
      <c r="F186">
        <v>1</v>
      </c>
      <c r="G186" t="s">
        <v>203</v>
      </c>
      <c r="I186">
        <v>17.076050203120325</v>
      </c>
      <c r="J186">
        <v>16.375</v>
      </c>
      <c r="M186">
        <v>16.375</v>
      </c>
      <c r="N186">
        <v>17.076050203120325</v>
      </c>
      <c r="P186">
        <v>28.75</v>
      </c>
      <c r="Q186">
        <v>28.75</v>
      </c>
      <c r="T186" t="str">
        <f t="shared" si="4"/>
        <v/>
      </c>
      <c r="AA186" t="str">
        <f t="shared" si="5"/>
        <v/>
      </c>
      <c r="AD186">
        <v>39</v>
      </c>
      <c r="AE186">
        <v>39</v>
      </c>
      <c r="AH186">
        <v>38.366779891304297</v>
      </c>
      <c r="AI186">
        <v>39</v>
      </c>
      <c r="AQ186">
        <v>8.1300000000000008</v>
      </c>
      <c r="AR186">
        <v>3.19</v>
      </c>
      <c r="AS186">
        <v>2.2999999999999998</v>
      </c>
      <c r="AT186">
        <v>83.125817819034097</v>
      </c>
      <c r="AU186">
        <v>40.104338926638199</v>
      </c>
      <c r="AV186">
        <v>23.3</v>
      </c>
      <c r="AW186">
        <v>1.8</v>
      </c>
      <c r="AX186">
        <v>9</v>
      </c>
      <c r="AY186">
        <v>5</v>
      </c>
      <c r="AZ186">
        <v>12.3</v>
      </c>
      <c r="BB186">
        <v>58</v>
      </c>
      <c r="BD186">
        <v>21.8</v>
      </c>
      <c r="BI186">
        <v>0</v>
      </c>
      <c r="BJ186">
        <v>107</v>
      </c>
      <c r="BK186">
        <v>100</v>
      </c>
      <c r="BM186">
        <v>14.5</v>
      </c>
      <c r="BN186">
        <v>14.9</v>
      </c>
      <c r="BO186">
        <v>15.9</v>
      </c>
      <c r="BP186">
        <v>14.2</v>
      </c>
      <c r="BQ186">
        <v>14.875</v>
      </c>
      <c r="BR186">
        <v>26.4</v>
      </c>
      <c r="BS186">
        <v>43.7</v>
      </c>
      <c r="BT186">
        <v>41.2</v>
      </c>
      <c r="BU186">
        <v>42.6</v>
      </c>
      <c r="BV186">
        <v>38.9</v>
      </c>
      <c r="BW186">
        <v>41.6</v>
      </c>
      <c r="BX186">
        <v>39.533333329999998</v>
      </c>
      <c r="BY186">
        <v>0</v>
      </c>
      <c r="BZ186">
        <v>1.5</v>
      </c>
      <c r="CA186">
        <v>6.35</v>
      </c>
      <c r="CB186">
        <v>5</v>
      </c>
      <c r="CC186">
        <v>3.46</v>
      </c>
      <c r="CD186">
        <v>9</v>
      </c>
      <c r="CE186">
        <v>5</v>
      </c>
      <c r="CF186">
        <v>3</v>
      </c>
      <c r="CG186" t="s">
        <v>278</v>
      </c>
    </row>
    <row r="187" spans="1:85" x14ac:dyDescent="0.25">
      <c r="A187">
        <v>1</v>
      </c>
      <c r="B187">
        <v>147</v>
      </c>
      <c r="C187">
        <v>13</v>
      </c>
      <c r="D187">
        <v>3</v>
      </c>
      <c r="E187">
        <v>4</v>
      </c>
      <c r="F187">
        <v>1</v>
      </c>
      <c r="G187" t="s">
        <v>204</v>
      </c>
      <c r="H187">
        <v>16.62916667</v>
      </c>
      <c r="I187">
        <v>16.629429850235873</v>
      </c>
      <c r="K187">
        <v>16.62916667</v>
      </c>
      <c r="L187">
        <v>16.234999999999999</v>
      </c>
      <c r="N187">
        <v>16.629429850235873</v>
      </c>
      <c r="O187">
        <v>27.2716086</v>
      </c>
      <c r="R187">
        <v>27.675000000000001</v>
      </c>
      <c r="S187">
        <v>27.2716086</v>
      </c>
      <c r="T187">
        <f t="shared" si="4"/>
        <v>27.675000000000001</v>
      </c>
      <c r="U187">
        <v>26.874049005637399</v>
      </c>
      <c r="V187">
        <v>42.232231480000003</v>
      </c>
      <c r="X187">
        <v>42.232231480000003</v>
      </c>
      <c r="Y187">
        <v>41.698114599999997</v>
      </c>
      <c r="AA187">
        <f t="shared" si="5"/>
        <v>38.153774858999995</v>
      </c>
      <c r="AB187">
        <v>33.704512916769801</v>
      </c>
      <c r="AC187">
        <v>27</v>
      </c>
      <c r="AD187">
        <v>27</v>
      </c>
      <c r="AE187">
        <v>27</v>
      </c>
      <c r="AF187">
        <v>27</v>
      </c>
      <c r="AG187">
        <v>27</v>
      </c>
      <c r="AH187">
        <v>27</v>
      </c>
      <c r="AI187">
        <v>27</v>
      </c>
      <c r="AJ187">
        <v>4.323265878</v>
      </c>
      <c r="AM187">
        <v>5.6172800000000001</v>
      </c>
      <c r="AN187">
        <v>4.323265878</v>
      </c>
      <c r="AP187">
        <v>4.3232658777195097</v>
      </c>
      <c r="AQ187">
        <v>8.09</v>
      </c>
      <c r="AR187">
        <v>7.88</v>
      </c>
      <c r="AS187">
        <v>6.77</v>
      </c>
      <c r="AT187">
        <v>113.03608583702599</v>
      </c>
      <c r="AU187">
        <v>92.971936992881794</v>
      </c>
      <c r="AV187">
        <v>13.3</v>
      </c>
      <c r="AW187">
        <v>1.3</v>
      </c>
      <c r="AX187">
        <v>8</v>
      </c>
      <c r="AY187">
        <v>6</v>
      </c>
      <c r="AZ187">
        <v>10.8</v>
      </c>
      <c r="BB187">
        <v>59</v>
      </c>
      <c r="BD187">
        <v>22</v>
      </c>
      <c r="BI187">
        <v>0</v>
      </c>
      <c r="BJ187">
        <v>106</v>
      </c>
      <c r="BM187">
        <v>16.5</v>
      </c>
      <c r="BN187">
        <v>16.3</v>
      </c>
      <c r="BO187">
        <v>15.1</v>
      </c>
      <c r="BQ187">
        <v>15.96666667</v>
      </c>
      <c r="BR187">
        <v>26.3</v>
      </c>
      <c r="BS187">
        <v>43.4</v>
      </c>
      <c r="BT187">
        <v>46.4</v>
      </c>
      <c r="BU187">
        <v>43.6</v>
      </c>
      <c r="BW187">
        <v>44.466666670000002</v>
      </c>
      <c r="BX187">
        <v>40.450000000000003</v>
      </c>
      <c r="BZ187">
        <v>2.5</v>
      </c>
      <c r="CA187">
        <v>0.53</v>
      </c>
      <c r="CB187">
        <v>2</v>
      </c>
      <c r="CC187">
        <v>7.62</v>
      </c>
      <c r="CD187">
        <v>4.5</v>
      </c>
      <c r="CE187">
        <v>6</v>
      </c>
      <c r="CF187">
        <v>2</v>
      </c>
      <c r="CG187" t="s">
        <v>165</v>
      </c>
    </row>
    <row r="188" spans="1:85" x14ac:dyDescent="0.25">
      <c r="A188" t="s">
        <v>98</v>
      </c>
      <c r="B188">
        <v>135</v>
      </c>
      <c r="C188">
        <v>12</v>
      </c>
      <c r="D188">
        <v>3</v>
      </c>
      <c r="E188">
        <v>3</v>
      </c>
      <c r="F188">
        <v>1</v>
      </c>
      <c r="G188" t="s">
        <v>203</v>
      </c>
      <c r="H188">
        <v>14.45</v>
      </c>
      <c r="I188">
        <v>14.076486460267196</v>
      </c>
      <c r="J188">
        <v>14.45</v>
      </c>
      <c r="K188">
        <v>14.45</v>
      </c>
      <c r="L188">
        <v>14.45</v>
      </c>
      <c r="M188">
        <v>14.45</v>
      </c>
      <c r="N188">
        <v>14.076486460267196</v>
      </c>
      <c r="O188">
        <v>24.538796519999998</v>
      </c>
      <c r="P188">
        <v>24.5</v>
      </c>
      <c r="Q188">
        <v>24.5</v>
      </c>
      <c r="R188">
        <v>24.5</v>
      </c>
      <c r="S188">
        <v>24.538796519999998</v>
      </c>
      <c r="T188">
        <f t="shared" si="4"/>
        <v>24.5</v>
      </c>
      <c r="U188">
        <v>23.485539407625001</v>
      </c>
      <c r="V188">
        <v>38.337461400000002</v>
      </c>
      <c r="W188">
        <v>39.122807020000003</v>
      </c>
      <c r="X188">
        <v>38.337461400000002</v>
      </c>
      <c r="Y188">
        <v>43.508771930000002</v>
      </c>
      <c r="Z188">
        <v>38.337461398026697</v>
      </c>
      <c r="AA188">
        <f t="shared" si="5"/>
        <v>39.073993856988352</v>
      </c>
      <c r="AB188">
        <v>46.801733040446202</v>
      </c>
      <c r="AC188">
        <v>27.545380430000002</v>
      </c>
      <c r="AD188">
        <v>28</v>
      </c>
      <c r="AE188">
        <v>28</v>
      </c>
      <c r="AF188">
        <v>28</v>
      </c>
      <c r="AG188">
        <v>27.545380430000002</v>
      </c>
      <c r="AH188">
        <v>27.545380434782601</v>
      </c>
      <c r="AI188">
        <v>28</v>
      </c>
      <c r="AJ188">
        <v>4.2175786940000002</v>
      </c>
      <c r="AK188">
        <v>5.055771429</v>
      </c>
      <c r="AL188">
        <v>5.105828571</v>
      </c>
      <c r="AM188">
        <v>5.105828571</v>
      </c>
      <c r="AN188">
        <v>4.2175786940000002</v>
      </c>
      <c r="AO188">
        <v>4.2175786935044703</v>
      </c>
      <c r="AP188">
        <v>4.2175786935044703</v>
      </c>
      <c r="AQ188">
        <v>8.2200000000000006</v>
      </c>
      <c r="AR188">
        <v>6.41</v>
      </c>
      <c r="AS188">
        <v>6.32</v>
      </c>
      <c r="AT188">
        <v>104.41912941763999</v>
      </c>
      <c r="AU188">
        <v>93.391208393017706</v>
      </c>
      <c r="AV188">
        <v>23.666666670000001</v>
      </c>
      <c r="AW188">
        <v>1.733333333</v>
      </c>
      <c r="AX188">
        <v>19</v>
      </c>
      <c r="AY188">
        <v>6</v>
      </c>
      <c r="AZ188">
        <v>12.5</v>
      </c>
      <c r="BB188">
        <v>75</v>
      </c>
      <c r="BD188">
        <v>22.9</v>
      </c>
      <c r="BI188">
        <v>0</v>
      </c>
      <c r="BJ188">
        <v>102</v>
      </c>
      <c r="BK188">
        <v>96</v>
      </c>
      <c r="BM188">
        <v>16.899999999999999</v>
      </c>
      <c r="BN188">
        <v>16.399999999999999</v>
      </c>
      <c r="BO188">
        <v>15.7</v>
      </c>
      <c r="BP188">
        <v>15.6</v>
      </c>
      <c r="BQ188">
        <v>16.149999999999999</v>
      </c>
      <c r="BR188">
        <v>26.2</v>
      </c>
      <c r="BS188">
        <v>44.4</v>
      </c>
      <c r="BT188">
        <v>38.1</v>
      </c>
      <c r="BU188">
        <v>44.1</v>
      </c>
      <c r="BV188">
        <v>42.3</v>
      </c>
      <c r="BW188">
        <v>42.225000000000001</v>
      </c>
      <c r="BX188">
        <v>39.1</v>
      </c>
      <c r="BY188">
        <v>0</v>
      </c>
      <c r="BZ188">
        <v>2</v>
      </c>
      <c r="CA188">
        <v>2.65</v>
      </c>
      <c r="CB188">
        <v>5</v>
      </c>
      <c r="CC188">
        <v>7.62</v>
      </c>
      <c r="CD188">
        <v>9</v>
      </c>
      <c r="CE188">
        <v>6.5</v>
      </c>
      <c r="CF188">
        <v>3.5</v>
      </c>
      <c r="CG188" t="s">
        <v>231</v>
      </c>
    </row>
    <row r="189" spans="1:85" x14ac:dyDescent="0.25">
      <c r="A189">
        <v>3</v>
      </c>
      <c r="B189">
        <v>123</v>
      </c>
      <c r="C189">
        <v>11</v>
      </c>
      <c r="D189">
        <v>3</v>
      </c>
      <c r="E189">
        <v>3</v>
      </c>
      <c r="F189">
        <v>1</v>
      </c>
      <c r="G189" t="s">
        <v>204</v>
      </c>
      <c r="H189">
        <v>17.489583329999999</v>
      </c>
      <c r="I189">
        <v>17.658887153938124</v>
      </c>
      <c r="K189">
        <v>17.489583329999999</v>
      </c>
      <c r="L189">
        <v>16.737500000000001</v>
      </c>
      <c r="N189">
        <v>17.658887153938124</v>
      </c>
      <c r="O189">
        <v>29.67824624</v>
      </c>
      <c r="R189">
        <v>28.25</v>
      </c>
      <c r="S189">
        <v>29.67824624</v>
      </c>
      <c r="T189">
        <f t="shared" si="4"/>
        <v>28.25</v>
      </c>
      <c r="U189">
        <v>28.013225030676502</v>
      </c>
      <c r="V189">
        <v>45.610853599999999</v>
      </c>
      <c r="X189">
        <v>45.610853599999999</v>
      </c>
      <c r="Y189">
        <v>38.447728499999997</v>
      </c>
      <c r="AA189">
        <f t="shared" si="5"/>
        <v>35.179671577499995</v>
      </c>
      <c r="AB189">
        <v>32.208144402530998</v>
      </c>
      <c r="AC189">
        <v>18</v>
      </c>
      <c r="AD189">
        <v>18</v>
      </c>
      <c r="AE189">
        <v>18</v>
      </c>
      <c r="AF189">
        <v>18</v>
      </c>
      <c r="AG189">
        <v>18</v>
      </c>
      <c r="AH189">
        <v>18</v>
      </c>
      <c r="AI189">
        <v>18</v>
      </c>
      <c r="AJ189">
        <v>4.2416678870000002</v>
      </c>
      <c r="AM189">
        <v>4.5328559830000001</v>
      </c>
      <c r="AN189">
        <v>4.2416678870000002</v>
      </c>
      <c r="AP189">
        <v>4.2416678870195597</v>
      </c>
      <c r="AQ189">
        <v>8</v>
      </c>
      <c r="AR189">
        <v>7.25</v>
      </c>
      <c r="AS189">
        <v>6.71</v>
      </c>
      <c r="AT189">
        <v>115.001046286844</v>
      </c>
      <c r="AU189">
        <v>99.443038551413693</v>
      </c>
      <c r="AV189">
        <v>17.133333329999999</v>
      </c>
      <c r="AW189">
        <v>1.6666666670000001</v>
      </c>
      <c r="AX189">
        <v>2</v>
      </c>
      <c r="AY189">
        <v>6.5</v>
      </c>
      <c r="AZ189">
        <v>12.1</v>
      </c>
      <c r="BB189">
        <v>61</v>
      </c>
      <c r="BD189">
        <v>22</v>
      </c>
      <c r="BI189">
        <v>1</v>
      </c>
      <c r="BJ189">
        <v>109</v>
      </c>
      <c r="BM189">
        <v>16.3</v>
      </c>
      <c r="BN189">
        <v>16.2</v>
      </c>
      <c r="BO189">
        <v>16.100000000000001</v>
      </c>
      <c r="BQ189">
        <v>16.2</v>
      </c>
      <c r="BR189">
        <v>26.175000000000001</v>
      </c>
      <c r="BS189">
        <v>50</v>
      </c>
      <c r="BT189">
        <v>44.3</v>
      </c>
      <c r="BU189">
        <v>44.8</v>
      </c>
      <c r="BW189">
        <v>46.366666670000001</v>
      </c>
      <c r="BX189">
        <v>35.700000000000003</v>
      </c>
      <c r="BZ189">
        <v>2</v>
      </c>
      <c r="CA189">
        <v>1.59</v>
      </c>
      <c r="CB189">
        <v>2</v>
      </c>
      <c r="CC189">
        <v>7.62</v>
      </c>
      <c r="CD189">
        <v>8</v>
      </c>
      <c r="CE189">
        <v>7</v>
      </c>
      <c r="CF189">
        <v>3</v>
      </c>
      <c r="CG189" t="s">
        <v>167</v>
      </c>
    </row>
    <row r="190" spans="1:85" x14ac:dyDescent="0.25">
      <c r="A190">
        <v>1</v>
      </c>
      <c r="B190">
        <v>111</v>
      </c>
      <c r="C190">
        <v>10</v>
      </c>
      <c r="D190">
        <v>3</v>
      </c>
      <c r="E190">
        <v>3</v>
      </c>
      <c r="F190">
        <v>1</v>
      </c>
      <c r="G190" t="s">
        <v>204</v>
      </c>
      <c r="H190">
        <v>16.72291667</v>
      </c>
      <c r="I190">
        <v>16.640986113304582</v>
      </c>
      <c r="K190">
        <v>16.72291667</v>
      </c>
      <c r="L190">
        <v>16.510000000000002</v>
      </c>
      <c r="N190">
        <v>16.640986113304582</v>
      </c>
      <c r="O190">
        <v>28.739789519999999</v>
      </c>
      <c r="R190">
        <v>28.425000000000001</v>
      </c>
      <c r="S190">
        <v>28.739789519999999</v>
      </c>
      <c r="T190">
        <f t="shared" si="4"/>
        <v>28.425000000000001</v>
      </c>
      <c r="U190">
        <v>28.869679893145602</v>
      </c>
      <c r="V190">
        <v>43.120813720000001</v>
      </c>
      <c r="X190">
        <v>43.120813720000001</v>
      </c>
      <c r="Y190">
        <v>43.098296400000002</v>
      </c>
      <c r="AA190">
        <f t="shared" si="5"/>
        <v>39.434941206000005</v>
      </c>
      <c r="AB190">
        <v>31.801223971549401</v>
      </c>
      <c r="AC190">
        <v>21</v>
      </c>
      <c r="AD190">
        <v>21</v>
      </c>
      <c r="AE190">
        <v>21</v>
      </c>
      <c r="AF190">
        <v>21</v>
      </c>
      <c r="AG190">
        <v>21</v>
      </c>
      <c r="AH190">
        <v>21</v>
      </c>
      <c r="AI190">
        <v>21</v>
      </c>
      <c r="AJ190">
        <v>3.8726188399999999</v>
      </c>
      <c r="AM190">
        <v>4.5273371429999996</v>
      </c>
      <c r="AN190">
        <v>3.8726188399999999</v>
      </c>
      <c r="AP190">
        <v>3.8726188398707202</v>
      </c>
      <c r="AQ190">
        <v>8.3800000000000008</v>
      </c>
      <c r="AR190">
        <v>6.93</v>
      </c>
      <c r="AS190">
        <v>6.72</v>
      </c>
      <c r="AT190">
        <v>106.49508738534</v>
      </c>
      <c r="AU190">
        <v>84.693607827225406</v>
      </c>
      <c r="AV190">
        <v>23.666666670000001</v>
      </c>
      <c r="AW190">
        <v>1.7</v>
      </c>
      <c r="AX190">
        <v>11</v>
      </c>
      <c r="AY190">
        <v>6</v>
      </c>
      <c r="AZ190">
        <v>14.4</v>
      </c>
      <c r="BB190">
        <v>75</v>
      </c>
      <c r="BD190">
        <v>22.1</v>
      </c>
      <c r="BI190">
        <v>2</v>
      </c>
      <c r="BJ190">
        <v>106</v>
      </c>
      <c r="BM190">
        <v>16.399999999999999</v>
      </c>
      <c r="BN190">
        <v>16.899999999999999</v>
      </c>
      <c r="BO190">
        <v>16.8</v>
      </c>
      <c r="BQ190">
        <v>16.7</v>
      </c>
      <c r="BR190">
        <v>26.15</v>
      </c>
      <c r="BS190">
        <v>44.6</v>
      </c>
      <c r="BT190">
        <v>45.4</v>
      </c>
      <c r="BU190">
        <v>46.1</v>
      </c>
      <c r="BW190">
        <v>45.366666670000001</v>
      </c>
      <c r="BX190">
        <v>36.5</v>
      </c>
      <c r="BZ190">
        <v>1.5</v>
      </c>
      <c r="CA190">
        <v>2.12</v>
      </c>
      <c r="CB190">
        <v>2</v>
      </c>
      <c r="CC190">
        <v>7.62</v>
      </c>
      <c r="CD190">
        <v>6.5</v>
      </c>
      <c r="CE190">
        <v>6.5</v>
      </c>
      <c r="CF190">
        <v>2</v>
      </c>
      <c r="CG190" t="s">
        <v>165</v>
      </c>
    </row>
    <row r="191" spans="1:85" x14ac:dyDescent="0.25">
      <c r="A191">
        <v>1</v>
      </c>
      <c r="B191">
        <v>99</v>
      </c>
      <c r="C191">
        <v>9</v>
      </c>
      <c r="D191">
        <v>3</v>
      </c>
      <c r="E191">
        <v>3</v>
      </c>
      <c r="F191">
        <v>1</v>
      </c>
      <c r="G191" t="s">
        <v>204</v>
      </c>
      <c r="H191">
        <v>16.414583329999999</v>
      </c>
      <c r="I191">
        <v>16.926068024645165</v>
      </c>
      <c r="K191">
        <v>16.414583329999999</v>
      </c>
      <c r="L191">
        <v>16.5425</v>
      </c>
      <c r="N191">
        <v>16.926068024645165</v>
      </c>
      <c r="O191">
        <v>28.136051729999998</v>
      </c>
      <c r="R191">
        <v>27.6</v>
      </c>
      <c r="S191">
        <v>28.136051729999998</v>
      </c>
      <c r="T191">
        <f t="shared" si="4"/>
        <v>27.6</v>
      </c>
      <c r="U191">
        <v>27.318735506848899</v>
      </c>
      <c r="V191">
        <v>43.111840770000001</v>
      </c>
      <c r="X191">
        <v>43.111840770000001</v>
      </c>
      <c r="Y191">
        <v>40.650784059999999</v>
      </c>
      <c r="AA191">
        <f t="shared" si="5"/>
        <v>37.195467414900001</v>
      </c>
      <c r="AB191">
        <v>35.156903635545198</v>
      </c>
      <c r="AC191">
        <v>29</v>
      </c>
      <c r="AD191">
        <v>29</v>
      </c>
      <c r="AE191">
        <v>29</v>
      </c>
      <c r="AF191">
        <v>29</v>
      </c>
      <c r="AG191">
        <v>29</v>
      </c>
      <c r="AH191">
        <v>29</v>
      </c>
      <c r="AI191">
        <v>29</v>
      </c>
      <c r="AJ191">
        <v>4.9388243679999997</v>
      </c>
      <c r="AM191">
        <v>4.7646285710000003</v>
      </c>
      <c r="AN191">
        <v>4.9388243679999997</v>
      </c>
      <c r="AP191">
        <v>4.9388243679194899</v>
      </c>
      <c r="AQ191">
        <v>8.36</v>
      </c>
      <c r="AR191">
        <v>6.85</v>
      </c>
      <c r="AS191">
        <v>6.12</v>
      </c>
      <c r="AT191">
        <v>112.137746156887</v>
      </c>
      <c r="AU191">
        <v>94.119913226013693</v>
      </c>
      <c r="AV191">
        <v>18.774999999999999</v>
      </c>
      <c r="AW191">
        <v>1.7</v>
      </c>
      <c r="AX191">
        <v>9</v>
      </c>
      <c r="AY191">
        <v>5</v>
      </c>
      <c r="AZ191">
        <v>12.5</v>
      </c>
      <c r="BB191">
        <v>62</v>
      </c>
      <c r="BD191">
        <v>22.2</v>
      </c>
      <c r="BI191">
        <v>3</v>
      </c>
      <c r="BJ191">
        <v>105</v>
      </c>
      <c r="BM191">
        <v>17</v>
      </c>
      <c r="BN191">
        <v>16.600000000000001</v>
      </c>
      <c r="BO191">
        <v>17</v>
      </c>
      <c r="BQ191">
        <v>16.866666670000001</v>
      </c>
      <c r="BR191">
        <v>26.125</v>
      </c>
      <c r="BS191">
        <v>46.2</v>
      </c>
      <c r="BT191">
        <v>49.8</v>
      </c>
      <c r="BU191">
        <v>44.4</v>
      </c>
      <c r="BW191">
        <v>46.8</v>
      </c>
      <c r="BX191">
        <v>38.5</v>
      </c>
      <c r="BZ191">
        <v>3</v>
      </c>
      <c r="CA191">
        <v>1.59</v>
      </c>
      <c r="CB191">
        <v>3</v>
      </c>
      <c r="CC191">
        <v>6.92</v>
      </c>
      <c r="CD191">
        <v>6.5</v>
      </c>
      <c r="CE191">
        <v>7</v>
      </c>
      <c r="CF191">
        <v>2</v>
      </c>
      <c r="CG191" t="s">
        <v>165</v>
      </c>
    </row>
    <row r="192" spans="1:85" x14ac:dyDescent="0.25">
      <c r="A192" t="s">
        <v>99</v>
      </c>
      <c r="B192">
        <v>87</v>
      </c>
      <c r="C192">
        <v>8</v>
      </c>
      <c r="D192">
        <v>3</v>
      </c>
      <c r="E192">
        <v>2</v>
      </c>
      <c r="F192">
        <v>1</v>
      </c>
      <c r="G192" t="s">
        <v>203</v>
      </c>
      <c r="H192">
        <v>13.2</v>
      </c>
      <c r="I192">
        <v>11.658977278892394</v>
      </c>
      <c r="J192">
        <v>13.2</v>
      </c>
      <c r="K192">
        <v>13.2</v>
      </c>
      <c r="L192">
        <v>13.2</v>
      </c>
      <c r="M192">
        <v>13.2</v>
      </c>
      <c r="N192">
        <v>11.658977278892394</v>
      </c>
      <c r="O192">
        <v>23.2868171</v>
      </c>
      <c r="P192">
        <v>23.25</v>
      </c>
      <c r="Q192">
        <v>23.25</v>
      </c>
      <c r="R192">
        <v>23.25</v>
      </c>
      <c r="S192">
        <v>23.2868171</v>
      </c>
      <c r="T192">
        <f t="shared" si="4"/>
        <v>23.25</v>
      </c>
      <c r="U192">
        <v>23.712930804761999</v>
      </c>
      <c r="V192">
        <v>45.132598369999997</v>
      </c>
      <c r="W192">
        <v>46.057142859999999</v>
      </c>
      <c r="X192">
        <v>45.132598369999997</v>
      </c>
      <c r="Y192">
        <v>48.914285710000001</v>
      </c>
      <c r="Z192">
        <v>45.132598374071598</v>
      </c>
      <c r="AA192">
        <f t="shared" si="5"/>
        <v>44.944584899360805</v>
      </c>
      <c r="AB192">
        <v>42.670108828664702</v>
      </c>
      <c r="AC192">
        <v>27.545380430000002</v>
      </c>
      <c r="AD192">
        <v>28</v>
      </c>
      <c r="AE192">
        <v>28</v>
      </c>
      <c r="AF192">
        <v>28</v>
      </c>
      <c r="AG192">
        <v>27.545380430000002</v>
      </c>
      <c r="AH192">
        <v>27.545380434782601</v>
      </c>
      <c r="AI192">
        <v>28</v>
      </c>
      <c r="AJ192">
        <v>4.3707105500000001</v>
      </c>
      <c r="AK192">
        <v>4.9556571429999998</v>
      </c>
      <c r="AL192">
        <v>5.0057142859999999</v>
      </c>
      <c r="AM192">
        <v>5.0057142859999999</v>
      </c>
      <c r="AN192">
        <v>4.3707105500000001</v>
      </c>
      <c r="AO192">
        <v>4.3707105502404699</v>
      </c>
      <c r="AP192">
        <v>4.3707105502404699</v>
      </c>
      <c r="AQ192">
        <v>8.14</v>
      </c>
      <c r="AR192">
        <v>5.49</v>
      </c>
      <c r="AS192">
        <v>5.19</v>
      </c>
      <c r="AT192">
        <v>105.74776618041101</v>
      </c>
      <c r="AU192">
        <v>81.738806339602704</v>
      </c>
      <c r="AV192">
        <v>23.633333329999999</v>
      </c>
      <c r="AW192">
        <v>1.6</v>
      </c>
      <c r="AX192">
        <v>8</v>
      </c>
      <c r="AY192">
        <v>6</v>
      </c>
      <c r="AZ192">
        <v>11.8</v>
      </c>
      <c r="BB192">
        <v>60</v>
      </c>
      <c r="BD192">
        <v>22</v>
      </c>
      <c r="BI192">
        <v>1</v>
      </c>
      <c r="BJ192">
        <v>91</v>
      </c>
      <c r="BK192">
        <v>98</v>
      </c>
      <c r="BM192">
        <v>15.8</v>
      </c>
      <c r="BN192">
        <v>16.8</v>
      </c>
      <c r="BO192">
        <v>16.8</v>
      </c>
      <c r="BP192">
        <v>17.2</v>
      </c>
      <c r="BQ192">
        <v>16.649999999999999</v>
      </c>
      <c r="BR192">
        <v>26.342857142857099</v>
      </c>
      <c r="BS192">
        <v>38.700000000000003</v>
      </c>
      <c r="BT192">
        <v>42.1</v>
      </c>
      <c r="BU192">
        <v>37.299999999999997</v>
      </c>
      <c r="BV192">
        <v>41.1</v>
      </c>
      <c r="BW192">
        <v>39.799999999999997</v>
      </c>
      <c r="BX192">
        <v>29.833333329999999</v>
      </c>
      <c r="BY192">
        <v>0</v>
      </c>
      <c r="BZ192">
        <v>3</v>
      </c>
      <c r="CA192">
        <v>3.18</v>
      </c>
      <c r="CB192">
        <v>4</v>
      </c>
      <c r="CC192">
        <v>6.23</v>
      </c>
      <c r="CD192">
        <v>9</v>
      </c>
      <c r="CE192">
        <v>5.5</v>
      </c>
      <c r="CF192">
        <v>3</v>
      </c>
      <c r="CG192" t="s">
        <v>279</v>
      </c>
    </row>
    <row r="193" spans="1:85" x14ac:dyDescent="0.25">
      <c r="A193">
        <v>3</v>
      </c>
      <c r="B193">
        <v>75</v>
      </c>
      <c r="C193">
        <v>7</v>
      </c>
      <c r="D193">
        <v>3</v>
      </c>
      <c r="E193">
        <v>2</v>
      </c>
      <c r="F193">
        <v>1</v>
      </c>
      <c r="G193" t="s">
        <v>204</v>
      </c>
      <c r="H193">
        <v>17.55833333</v>
      </c>
      <c r="I193">
        <v>16.933110350575824</v>
      </c>
      <c r="K193">
        <v>17.55833333</v>
      </c>
      <c r="L193">
        <v>17.237500000000001</v>
      </c>
      <c r="N193">
        <v>16.933110350575824</v>
      </c>
      <c r="O193">
        <v>28.929592899999999</v>
      </c>
      <c r="R193">
        <v>27.925000000000001</v>
      </c>
      <c r="S193">
        <v>28.929592899999999</v>
      </c>
      <c r="T193">
        <f t="shared" si="4"/>
        <v>27.925000000000001</v>
      </c>
      <c r="U193">
        <v>28.753718867607201</v>
      </c>
      <c r="V193">
        <v>44.223077799999999</v>
      </c>
      <c r="X193">
        <v>44.223077799999999</v>
      </c>
      <c r="Y193">
        <v>42.933659480000003</v>
      </c>
      <c r="AA193">
        <f t="shared" si="5"/>
        <v>39.284298424200003</v>
      </c>
      <c r="AB193">
        <v>37.921844088924097</v>
      </c>
      <c r="AC193">
        <v>21</v>
      </c>
      <c r="AD193">
        <v>21</v>
      </c>
      <c r="AE193">
        <v>21</v>
      </c>
      <c r="AF193">
        <v>21</v>
      </c>
      <c r="AG193">
        <v>21</v>
      </c>
      <c r="AH193">
        <v>21</v>
      </c>
      <c r="AI193">
        <v>21</v>
      </c>
      <c r="AJ193">
        <v>4.2783826139999999</v>
      </c>
      <c r="AM193">
        <v>4.3736334069999998</v>
      </c>
      <c r="AN193">
        <v>4.2783826139999999</v>
      </c>
      <c r="AP193">
        <v>4.2783826135962899</v>
      </c>
      <c r="AQ193">
        <v>8.02</v>
      </c>
      <c r="AR193">
        <v>6.21</v>
      </c>
      <c r="AS193">
        <v>4.2</v>
      </c>
      <c r="AT193">
        <v>111.469094646508</v>
      </c>
      <c r="AU193">
        <v>68.478982812528201</v>
      </c>
      <c r="AV193">
        <v>21.95</v>
      </c>
      <c r="AW193">
        <v>1.85</v>
      </c>
      <c r="AX193">
        <v>16</v>
      </c>
      <c r="AY193">
        <v>6</v>
      </c>
      <c r="AZ193">
        <v>12.8</v>
      </c>
      <c r="BB193">
        <v>56</v>
      </c>
      <c r="BD193">
        <v>21.3</v>
      </c>
      <c r="BI193">
        <v>1</v>
      </c>
      <c r="BJ193">
        <v>103</v>
      </c>
      <c r="BM193">
        <v>17</v>
      </c>
      <c r="BN193">
        <v>16.899999999999999</v>
      </c>
      <c r="BO193">
        <v>16.899999999999999</v>
      </c>
      <c r="BQ193">
        <v>16.93333333</v>
      </c>
      <c r="BR193">
        <v>26.228571428571399</v>
      </c>
      <c r="BS193">
        <v>40.1</v>
      </c>
      <c r="BT193">
        <v>44</v>
      </c>
      <c r="BU193">
        <v>48.5</v>
      </c>
      <c r="BW193">
        <v>44.2</v>
      </c>
      <c r="BX193">
        <v>38.1</v>
      </c>
      <c r="BZ193">
        <v>2</v>
      </c>
      <c r="CA193">
        <v>2.65</v>
      </c>
      <c r="CB193">
        <v>3</v>
      </c>
      <c r="CC193">
        <v>4.8499999999999996</v>
      </c>
      <c r="CD193">
        <v>8</v>
      </c>
      <c r="CE193">
        <v>7</v>
      </c>
      <c r="CF193">
        <v>3.5</v>
      </c>
      <c r="CG193" t="s">
        <v>167</v>
      </c>
    </row>
    <row r="194" spans="1:85" x14ac:dyDescent="0.25">
      <c r="A194" t="s">
        <v>100</v>
      </c>
      <c r="B194">
        <v>63</v>
      </c>
      <c r="C194">
        <v>6</v>
      </c>
      <c r="D194">
        <v>3</v>
      </c>
      <c r="E194">
        <v>2</v>
      </c>
      <c r="F194">
        <v>1</v>
      </c>
      <c r="G194" t="s">
        <v>203</v>
      </c>
      <c r="H194">
        <v>18.079166669999999</v>
      </c>
      <c r="I194">
        <v>16.356577564522432</v>
      </c>
      <c r="K194">
        <v>18.079166669999999</v>
      </c>
      <c r="L194">
        <v>16.817499999999999</v>
      </c>
      <c r="N194">
        <v>16.356577564522432</v>
      </c>
      <c r="O194">
        <v>29.373301000000001</v>
      </c>
      <c r="R194">
        <v>28.024999999999999</v>
      </c>
      <c r="S194">
        <v>29.373301000000001</v>
      </c>
      <c r="T194">
        <f t="shared" ref="T194:T237" si="6">IF(ISBLANK(R194),IF(ISBLANK(S194),"",S194),R194)</f>
        <v>28.024999999999999</v>
      </c>
      <c r="U194">
        <v>28.8073258547903</v>
      </c>
      <c r="V194">
        <v>34.015161550000002</v>
      </c>
      <c r="W194">
        <v>34.711964549999998</v>
      </c>
      <c r="X194">
        <v>34.015161550000002</v>
      </c>
      <c r="Y194">
        <v>38.404726740000001</v>
      </c>
      <c r="Z194">
        <v>34.015161549341798</v>
      </c>
      <c r="AA194">
        <f t="shared" ref="AA194:AA220" si="7">IF(ISBLANK(Z194),(IF(ISBLANK(Y194),"",Y194*0.915)),((IF(ISBLANK(Y194),"",Y194*0.915))+Z194)/2)</f>
        <v>34.577743258220899</v>
      </c>
      <c r="AB194">
        <v>39.679927352963297</v>
      </c>
      <c r="AC194">
        <v>34.431725540000002</v>
      </c>
      <c r="AD194">
        <v>35</v>
      </c>
      <c r="AE194">
        <v>35</v>
      </c>
      <c r="AF194">
        <v>35</v>
      </c>
      <c r="AG194">
        <v>34.431725540000002</v>
      </c>
      <c r="AH194">
        <v>34.431725543478201</v>
      </c>
      <c r="AI194">
        <v>35</v>
      </c>
      <c r="AJ194">
        <v>5.374487319</v>
      </c>
      <c r="AK194">
        <v>5.4562285709999996</v>
      </c>
      <c r="AL194">
        <v>5.5062857139999997</v>
      </c>
      <c r="AM194">
        <v>5.5062857139999997</v>
      </c>
      <c r="AN194">
        <v>5.374487319</v>
      </c>
      <c r="AO194">
        <v>5.3744873194221396</v>
      </c>
      <c r="AP194">
        <v>5.3744873194221396</v>
      </c>
      <c r="AQ194">
        <v>7.75</v>
      </c>
      <c r="AR194">
        <v>6.21</v>
      </c>
      <c r="AS194">
        <v>4.78</v>
      </c>
      <c r="AT194">
        <v>105.18940450927199</v>
      </c>
      <c r="AU194">
        <v>80.471859146042405</v>
      </c>
      <c r="AV194">
        <v>26.7</v>
      </c>
      <c r="AW194">
        <v>1.766666667</v>
      </c>
      <c r="AX194">
        <v>7</v>
      </c>
      <c r="AY194">
        <v>6</v>
      </c>
      <c r="AZ194">
        <v>14.2</v>
      </c>
      <c r="BB194">
        <v>83</v>
      </c>
      <c r="BD194">
        <v>21.5</v>
      </c>
      <c r="BI194">
        <v>1</v>
      </c>
      <c r="BJ194">
        <v>103</v>
      </c>
      <c r="BK194">
        <v>102</v>
      </c>
      <c r="BM194">
        <v>16.899999999999999</v>
      </c>
      <c r="BN194">
        <v>18.399999999999999</v>
      </c>
      <c r="BO194">
        <v>17.2</v>
      </c>
      <c r="BP194">
        <v>17.100000000000001</v>
      </c>
      <c r="BQ194">
        <v>17.399999999999999</v>
      </c>
      <c r="BR194">
        <v>26.1142857142857</v>
      </c>
      <c r="BS194">
        <v>51.7</v>
      </c>
      <c r="BT194">
        <v>45.5</v>
      </c>
      <c r="BU194">
        <v>46.7</v>
      </c>
      <c r="BV194">
        <v>42.3</v>
      </c>
      <c r="BW194">
        <v>46.55</v>
      </c>
      <c r="BX194">
        <v>36.333333330000002</v>
      </c>
      <c r="BY194">
        <v>0</v>
      </c>
      <c r="BZ194">
        <v>2.5</v>
      </c>
      <c r="CA194">
        <v>2.65</v>
      </c>
      <c r="CB194">
        <v>3</v>
      </c>
      <c r="CC194">
        <v>5.54</v>
      </c>
      <c r="CD194">
        <v>9</v>
      </c>
      <c r="CE194">
        <v>7</v>
      </c>
      <c r="CF194">
        <v>3.5</v>
      </c>
      <c r="CG194" t="s">
        <v>280</v>
      </c>
    </row>
    <row r="195" spans="1:85" x14ac:dyDescent="0.25">
      <c r="A195">
        <v>2</v>
      </c>
      <c r="B195">
        <v>51</v>
      </c>
      <c r="C195">
        <v>5</v>
      </c>
      <c r="D195">
        <v>3</v>
      </c>
      <c r="E195">
        <v>2</v>
      </c>
      <c r="F195">
        <v>1</v>
      </c>
      <c r="G195" t="s">
        <v>204</v>
      </c>
      <c r="H195">
        <v>16.97291667</v>
      </c>
      <c r="I195">
        <v>14.767514741746</v>
      </c>
      <c r="K195">
        <v>16.97291667</v>
      </c>
      <c r="L195">
        <v>16.43</v>
      </c>
      <c r="N195">
        <v>14.767514741746</v>
      </c>
      <c r="O195">
        <v>26.82299089</v>
      </c>
      <c r="R195">
        <v>27.725000000000001</v>
      </c>
      <c r="S195">
        <v>26.82299089</v>
      </c>
      <c r="T195">
        <f t="shared" si="6"/>
        <v>27.725000000000001</v>
      </c>
      <c r="U195">
        <v>28.058551508094101</v>
      </c>
      <c r="V195">
        <v>42.288830249999997</v>
      </c>
      <c r="X195">
        <v>42.288830249999997</v>
      </c>
      <c r="Y195">
        <v>39.125685500000003</v>
      </c>
      <c r="AA195">
        <f t="shared" si="7"/>
        <v>35.800002232500006</v>
      </c>
      <c r="AB195">
        <v>40.246970030881599</v>
      </c>
      <c r="AC195">
        <v>25</v>
      </c>
      <c r="AD195">
        <v>25</v>
      </c>
      <c r="AE195">
        <v>25</v>
      </c>
      <c r="AF195">
        <v>25</v>
      </c>
      <c r="AG195">
        <v>25</v>
      </c>
      <c r="AH195">
        <v>25</v>
      </c>
      <c r="AI195">
        <v>25</v>
      </c>
      <c r="AJ195">
        <v>4.2695909570000001</v>
      </c>
      <c r="AM195">
        <v>5.368276936</v>
      </c>
      <c r="AN195">
        <v>4.2695909570000001</v>
      </c>
      <c r="AP195">
        <v>4.2695909574252697</v>
      </c>
      <c r="AQ195">
        <v>7.95</v>
      </c>
      <c r="AR195">
        <v>7.56</v>
      </c>
      <c r="AS195">
        <v>5.94</v>
      </c>
      <c r="AT195">
        <v>112.672594805134</v>
      </c>
      <c r="AU195">
        <v>85.250238612781899</v>
      </c>
      <c r="AV195">
        <v>27.125</v>
      </c>
      <c r="AW195">
        <v>1.95</v>
      </c>
      <c r="AX195">
        <v>19</v>
      </c>
      <c r="AY195">
        <v>8</v>
      </c>
      <c r="AZ195">
        <v>12.7</v>
      </c>
      <c r="BB195">
        <v>73</v>
      </c>
      <c r="BD195">
        <v>21.5</v>
      </c>
      <c r="BI195">
        <v>0</v>
      </c>
      <c r="BJ195">
        <v>99</v>
      </c>
      <c r="BM195">
        <v>17.5</v>
      </c>
      <c r="BN195">
        <v>17.399999999999999</v>
      </c>
      <c r="BO195">
        <v>18.399999999999999</v>
      </c>
      <c r="BQ195">
        <v>17.766666669999999</v>
      </c>
      <c r="BR195">
        <v>26</v>
      </c>
      <c r="BS195">
        <v>44.9</v>
      </c>
      <c r="BT195">
        <v>40.299999999999997</v>
      </c>
      <c r="BU195">
        <v>45.3</v>
      </c>
      <c r="BW195">
        <v>43.5</v>
      </c>
      <c r="BX195">
        <v>34.85</v>
      </c>
      <c r="BZ195">
        <v>1</v>
      </c>
      <c r="CA195">
        <v>1.06</v>
      </c>
      <c r="CB195">
        <v>2</v>
      </c>
      <c r="CC195">
        <v>6.23</v>
      </c>
      <c r="CD195">
        <v>6.5</v>
      </c>
      <c r="CE195">
        <v>6</v>
      </c>
      <c r="CF195">
        <v>2.5</v>
      </c>
      <c r="CG195" t="s">
        <v>166</v>
      </c>
    </row>
    <row r="196" spans="1:85" x14ac:dyDescent="0.25">
      <c r="A196" t="s">
        <v>101</v>
      </c>
      <c r="B196">
        <v>39</v>
      </c>
      <c r="C196">
        <v>4</v>
      </c>
      <c r="D196">
        <v>3</v>
      </c>
      <c r="E196">
        <v>1</v>
      </c>
      <c r="F196">
        <v>1</v>
      </c>
      <c r="G196" t="s">
        <v>203</v>
      </c>
      <c r="H196">
        <v>15.6</v>
      </c>
      <c r="I196">
        <v>16.314427218039853</v>
      </c>
      <c r="J196">
        <v>15.6</v>
      </c>
      <c r="K196">
        <v>15.6</v>
      </c>
      <c r="L196">
        <v>15.6</v>
      </c>
      <c r="M196">
        <v>15.6</v>
      </c>
      <c r="N196">
        <v>16.314427218039853</v>
      </c>
      <c r="O196">
        <v>24.288400630000002</v>
      </c>
      <c r="P196">
        <v>24.25</v>
      </c>
      <c r="Q196">
        <v>24.25</v>
      </c>
      <c r="R196">
        <v>24.25</v>
      </c>
      <c r="S196">
        <v>24.288400630000002</v>
      </c>
      <c r="T196">
        <f t="shared" si="6"/>
        <v>24.25</v>
      </c>
      <c r="U196">
        <v>23.930440194109998</v>
      </c>
      <c r="V196">
        <v>40.691848329999999</v>
      </c>
      <c r="W196">
        <v>41.52542373</v>
      </c>
      <c r="X196">
        <v>40.691848329999999</v>
      </c>
      <c r="Y196">
        <v>45.762711860000003</v>
      </c>
      <c r="Z196">
        <v>40.691848325867902</v>
      </c>
      <c r="AA196">
        <f t="shared" si="7"/>
        <v>41.28236483888395</v>
      </c>
      <c r="AB196">
        <v>46.866502889470901</v>
      </c>
      <c r="AC196">
        <v>36.39925272</v>
      </c>
      <c r="AD196">
        <v>37</v>
      </c>
      <c r="AE196">
        <v>37</v>
      </c>
      <c r="AF196">
        <v>37</v>
      </c>
      <c r="AG196">
        <v>36.39925272</v>
      </c>
      <c r="AH196">
        <v>36.399252717391299</v>
      </c>
      <c r="AI196">
        <v>37</v>
      </c>
      <c r="AJ196">
        <v>5.307448452</v>
      </c>
      <c r="AK196">
        <v>5.9067428570000002</v>
      </c>
      <c r="AL196">
        <v>5.9568000000000003</v>
      </c>
      <c r="AM196">
        <v>5.9568000000000003</v>
      </c>
      <c r="AN196">
        <v>5.307448452</v>
      </c>
      <c r="AO196">
        <v>5.30744845199923</v>
      </c>
      <c r="AP196">
        <v>5.30744845199923</v>
      </c>
      <c r="AQ196">
        <v>8.74</v>
      </c>
      <c r="AR196">
        <v>6.81</v>
      </c>
      <c r="AS196">
        <v>6.66</v>
      </c>
      <c r="AT196">
        <v>115.80647614694099</v>
      </c>
      <c r="AU196">
        <v>96.520344654892398</v>
      </c>
      <c r="AV196">
        <v>24.2</v>
      </c>
      <c r="AW196">
        <v>1.8333333329999999</v>
      </c>
      <c r="AX196">
        <v>12</v>
      </c>
      <c r="AY196">
        <v>7</v>
      </c>
      <c r="AZ196">
        <v>12.9</v>
      </c>
      <c r="BB196">
        <v>68</v>
      </c>
      <c r="BD196">
        <v>21.5</v>
      </c>
      <c r="BI196">
        <v>8</v>
      </c>
      <c r="BJ196">
        <v>98</v>
      </c>
      <c r="BK196">
        <v>95</v>
      </c>
      <c r="BM196">
        <v>15.7</v>
      </c>
      <c r="BN196">
        <v>15.8</v>
      </c>
      <c r="BO196">
        <v>15.7</v>
      </c>
      <c r="BP196">
        <v>17.899999999999999</v>
      </c>
      <c r="BQ196">
        <v>16.274999999999999</v>
      </c>
      <c r="BR196">
        <v>25.983333333333299</v>
      </c>
      <c r="BS196">
        <v>59</v>
      </c>
      <c r="BT196">
        <v>42</v>
      </c>
      <c r="BU196">
        <v>39.200000000000003</v>
      </c>
      <c r="BV196">
        <v>46.4</v>
      </c>
      <c r="BW196">
        <v>46.65</v>
      </c>
      <c r="BX196">
        <v>35.566666669999996</v>
      </c>
      <c r="BY196">
        <v>0</v>
      </c>
      <c r="BZ196">
        <v>2.5</v>
      </c>
      <c r="CA196">
        <v>2.65</v>
      </c>
      <c r="CB196">
        <v>4</v>
      </c>
      <c r="CC196">
        <v>7.62</v>
      </c>
      <c r="CD196">
        <v>9</v>
      </c>
      <c r="CE196">
        <v>7.5</v>
      </c>
      <c r="CF196">
        <v>3</v>
      </c>
      <c r="CG196" t="s">
        <v>224</v>
      </c>
    </row>
    <row r="197" spans="1:85" x14ac:dyDescent="0.25">
      <c r="A197">
        <v>4</v>
      </c>
      <c r="B197">
        <v>27</v>
      </c>
      <c r="C197">
        <v>3</v>
      </c>
      <c r="D197">
        <v>3</v>
      </c>
      <c r="E197">
        <v>1</v>
      </c>
      <c r="F197">
        <v>1</v>
      </c>
      <c r="G197" t="s">
        <v>204</v>
      </c>
      <c r="H197">
        <v>16.977083329999999</v>
      </c>
      <c r="I197">
        <v>16.48556874989854</v>
      </c>
      <c r="K197">
        <v>16.977083329999999</v>
      </c>
      <c r="L197">
        <v>17.442499999999999</v>
      </c>
      <c r="N197">
        <v>16.48556874989854</v>
      </c>
      <c r="O197">
        <v>26.968560310000001</v>
      </c>
      <c r="R197">
        <v>28.875</v>
      </c>
      <c r="S197">
        <v>26.968560310000001</v>
      </c>
      <c r="T197">
        <f t="shared" si="6"/>
        <v>28.875</v>
      </c>
      <c r="U197">
        <v>30.411886677380501</v>
      </c>
      <c r="V197">
        <v>38.519022749999998</v>
      </c>
      <c r="X197">
        <v>38.519022749999998</v>
      </c>
      <c r="Y197">
        <v>38.739089530000001</v>
      </c>
      <c r="AA197">
        <f t="shared" si="7"/>
        <v>35.446266919950006</v>
      </c>
      <c r="AB197">
        <v>31.405630192898901</v>
      </c>
      <c r="AC197">
        <v>34</v>
      </c>
      <c r="AD197">
        <v>34</v>
      </c>
      <c r="AE197">
        <v>34</v>
      </c>
      <c r="AF197">
        <v>34</v>
      </c>
      <c r="AG197">
        <v>34</v>
      </c>
      <c r="AH197">
        <v>34</v>
      </c>
      <c r="AI197">
        <v>34</v>
      </c>
      <c r="AJ197">
        <v>4.9344080249999998</v>
      </c>
      <c r="AM197">
        <v>5.9226357570000001</v>
      </c>
      <c r="AN197">
        <v>4.9344080249999998</v>
      </c>
      <c r="AP197">
        <v>4.9344080250663804</v>
      </c>
      <c r="AQ197">
        <v>8.49</v>
      </c>
      <c r="AR197">
        <v>5.85</v>
      </c>
      <c r="AS197">
        <v>5.84</v>
      </c>
      <c r="AT197">
        <v>107.143509145305</v>
      </c>
      <c r="AU197">
        <v>73.045033934145295</v>
      </c>
      <c r="AV197">
        <v>18.666666670000001</v>
      </c>
      <c r="AW197">
        <v>1.566666667</v>
      </c>
      <c r="AX197">
        <v>5</v>
      </c>
      <c r="AY197">
        <v>6</v>
      </c>
      <c r="AZ197">
        <v>12.4</v>
      </c>
      <c r="BB197">
        <v>63</v>
      </c>
      <c r="BD197">
        <v>21.7</v>
      </c>
      <c r="BI197">
        <v>1</v>
      </c>
      <c r="BJ197">
        <v>99</v>
      </c>
      <c r="BM197">
        <v>16.899999999999999</v>
      </c>
      <c r="BN197">
        <v>17.3</v>
      </c>
      <c r="BO197">
        <v>17.2</v>
      </c>
      <c r="BQ197">
        <v>17.133333329999999</v>
      </c>
      <c r="BR197">
        <v>25.966666666666601</v>
      </c>
      <c r="BS197">
        <v>45.5</v>
      </c>
      <c r="BT197">
        <v>44.2</v>
      </c>
      <c r="BU197">
        <v>43</v>
      </c>
      <c r="BW197">
        <v>44.233333330000001</v>
      </c>
      <c r="BX197">
        <v>35.75</v>
      </c>
      <c r="BY197">
        <v>0</v>
      </c>
      <c r="BZ197">
        <v>1</v>
      </c>
      <c r="CA197">
        <v>1.59</v>
      </c>
      <c r="CB197">
        <v>6</v>
      </c>
      <c r="CC197">
        <v>7.62</v>
      </c>
      <c r="CD197">
        <v>8</v>
      </c>
      <c r="CE197">
        <v>6.5</v>
      </c>
      <c r="CF197">
        <v>2.5</v>
      </c>
      <c r="CG197" t="s">
        <v>168</v>
      </c>
    </row>
    <row r="198" spans="1:85" x14ac:dyDescent="0.25">
      <c r="A198" t="s">
        <v>102</v>
      </c>
      <c r="B198">
        <v>15</v>
      </c>
      <c r="C198">
        <v>2</v>
      </c>
      <c r="D198">
        <v>3</v>
      </c>
      <c r="E198">
        <v>1</v>
      </c>
      <c r="F198">
        <v>1</v>
      </c>
      <c r="G198" t="s">
        <v>203</v>
      </c>
      <c r="T198" t="str">
        <f t="shared" si="6"/>
        <v/>
      </c>
      <c r="AA198" t="str">
        <f t="shared" si="7"/>
        <v/>
      </c>
      <c r="AD198">
        <v>37</v>
      </c>
      <c r="AE198">
        <v>37</v>
      </c>
      <c r="AH198">
        <v>36.399252717391299</v>
      </c>
      <c r="AI198">
        <v>37</v>
      </c>
      <c r="AQ198">
        <v>8.51</v>
      </c>
      <c r="AR198">
        <v>5.91</v>
      </c>
      <c r="AS198">
        <v>5.85</v>
      </c>
      <c r="AT198">
        <v>102.973162751152</v>
      </c>
      <c r="AU198">
        <v>96.049906359450304</v>
      </c>
      <c r="AV198">
        <v>22.725000000000001</v>
      </c>
      <c r="AW198">
        <v>1.9</v>
      </c>
      <c r="AX198">
        <v>14</v>
      </c>
      <c r="AY198">
        <v>7</v>
      </c>
      <c r="AZ198">
        <v>16</v>
      </c>
      <c r="BA198">
        <v>14.6</v>
      </c>
      <c r="BB198">
        <v>63</v>
      </c>
      <c r="BC198">
        <v>70</v>
      </c>
      <c r="BD198">
        <v>21.8</v>
      </c>
      <c r="BE198">
        <v>20.9</v>
      </c>
      <c r="BI198">
        <v>1</v>
      </c>
      <c r="BJ198">
        <v>101</v>
      </c>
      <c r="BK198">
        <v>107</v>
      </c>
      <c r="BM198">
        <v>15.6</v>
      </c>
      <c r="BN198">
        <v>15.6</v>
      </c>
      <c r="BO198">
        <v>17.5</v>
      </c>
      <c r="BP198">
        <v>15.6</v>
      </c>
      <c r="BQ198">
        <v>16.074999999999999</v>
      </c>
      <c r="BR198">
        <v>25.95</v>
      </c>
      <c r="BS198">
        <v>52</v>
      </c>
      <c r="BT198">
        <v>51.8</v>
      </c>
      <c r="BU198">
        <v>50</v>
      </c>
      <c r="BV198">
        <v>53.8</v>
      </c>
      <c r="BW198">
        <v>51.9</v>
      </c>
      <c r="BX198">
        <v>49.5</v>
      </c>
      <c r="BY198">
        <v>0</v>
      </c>
      <c r="BZ198">
        <v>3</v>
      </c>
      <c r="CA198">
        <v>2.65</v>
      </c>
      <c r="CB198">
        <v>5</v>
      </c>
      <c r="CC198">
        <v>6.92</v>
      </c>
      <c r="CD198">
        <v>9</v>
      </c>
      <c r="CE198">
        <v>6.5</v>
      </c>
      <c r="CF198">
        <v>2.5</v>
      </c>
      <c r="CG198" t="s">
        <v>269</v>
      </c>
    </row>
    <row r="199" spans="1:85" x14ac:dyDescent="0.25">
      <c r="A199">
        <v>2</v>
      </c>
      <c r="B199">
        <v>3</v>
      </c>
      <c r="C199">
        <v>1</v>
      </c>
      <c r="D199">
        <v>3</v>
      </c>
      <c r="E199">
        <v>1</v>
      </c>
      <c r="F199">
        <v>1</v>
      </c>
      <c r="G199" t="s">
        <v>204</v>
      </c>
      <c r="H199">
        <v>16.735416669999999</v>
      </c>
      <c r="I199">
        <v>18.479678494592417</v>
      </c>
      <c r="K199">
        <v>16.735416669999999</v>
      </c>
      <c r="L199">
        <v>16.75</v>
      </c>
      <c r="N199">
        <v>18.479678494592417</v>
      </c>
      <c r="O199">
        <v>29.156225259999999</v>
      </c>
      <c r="R199">
        <v>27.625</v>
      </c>
      <c r="S199">
        <v>29.156225259999999</v>
      </c>
      <c r="T199">
        <f t="shared" si="6"/>
        <v>27.625</v>
      </c>
      <c r="U199">
        <v>27.1173488453564</v>
      </c>
      <c r="V199">
        <v>43.658556160000003</v>
      </c>
      <c r="X199">
        <v>43.658556160000003</v>
      </c>
      <c r="Y199">
        <v>39.269916260000002</v>
      </c>
      <c r="AA199">
        <f t="shared" si="7"/>
        <v>35.9319733779</v>
      </c>
      <c r="AB199">
        <v>38.832451907281502</v>
      </c>
      <c r="AC199">
        <v>30</v>
      </c>
      <c r="AD199">
        <v>32</v>
      </c>
      <c r="AE199">
        <v>32</v>
      </c>
      <c r="AF199">
        <v>32</v>
      </c>
      <c r="AG199">
        <v>30</v>
      </c>
      <c r="AH199">
        <v>30</v>
      </c>
      <c r="AI199">
        <v>32</v>
      </c>
      <c r="AJ199">
        <v>5.4886187900000003</v>
      </c>
      <c r="AM199">
        <v>4.7119204459999997</v>
      </c>
      <c r="AN199">
        <v>5.4886187900000003</v>
      </c>
      <c r="AP199">
        <v>5.48861878990152</v>
      </c>
      <c r="AQ199">
        <v>8.2200000000000006</v>
      </c>
      <c r="AR199">
        <v>6.93</v>
      </c>
      <c r="AS199">
        <v>5.67</v>
      </c>
      <c r="AT199">
        <v>113.466981635362</v>
      </c>
      <c r="AU199">
        <v>102.954817848166</v>
      </c>
      <c r="AV199">
        <v>18.93333333</v>
      </c>
      <c r="AW199">
        <v>1.6</v>
      </c>
      <c r="AX199">
        <v>9</v>
      </c>
      <c r="AY199">
        <v>5</v>
      </c>
      <c r="AZ199">
        <v>11.8</v>
      </c>
      <c r="BB199">
        <v>74</v>
      </c>
      <c r="BD199">
        <v>20.6</v>
      </c>
      <c r="BF199">
        <v>9.8000000000000007</v>
      </c>
      <c r="BG199">
        <v>102</v>
      </c>
      <c r="BH199">
        <v>25.9</v>
      </c>
      <c r="BI199">
        <v>0</v>
      </c>
      <c r="BJ199">
        <v>93</v>
      </c>
      <c r="BM199">
        <v>17.2</v>
      </c>
      <c r="BN199">
        <v>18.100000000000001</v>
      </c>
      <c r="BO199">
        <v>17.5</v>
      </c>
      <c r="BQ199">
        <v>17.600000000000001</v>
      </c>
      <c r="BR199">
        <v>25.933333333333302</v>
      </c>
      <c r="BS199">
        <v>50.3</v>
      </c>
      <c r="BT199">
        <v>46.4</v>
      </c>
      <c r="BU199">
        <v>50.3</v>
      </c>
      <c r="BW199">
        <v>49</v>
      </c>
      <c r="BX199">
        <v>38.15</v>
      </c>
      <c r="BZ199">
        <v>2</v>
      </c>
      <c r="CA199">
        <v>2.12</v>
      </c>
      <c r="CB199">
        <v>2</v>
      </c>
      <c r="CC199">
        <v>6.23</v>
      </c>
      <c r="CD199">
        <v>8</v>
      </c>
      <c r="CE199">
        <v>7</v>
      </c>
      <c r="CF199">
        <v>3</v>
      </c>
      <c r="CG199" t="s">
        <v>166</v>
      </c>
    </row>
    <row r="200" spans="1:85" x14ac:dyDescent="0.25">
      <c r="A200" t="s">
        <v>103</v>
      </c>
      <c r="B200">
        <v>2</v>
      </c>
      <c r="C200">
        <v>1</v>
      </c>
      <c r="D200">
        <v>2</v>
      </c>
      <c r="E200">
        <v>1</v>
      </c>
      <c r="F200">
        <v>1</v>
      </c>
      <c r="G200" t="s">
        <v>203</v>
      </c>
      <c r="H200">
        <v>15.225</v>
      </c>
      <c r="I200">
        <v>13.777704428475776</v>
      </c>
      <c r="J200">
        <v>15.225</v>
      </c>
      <c r="K200">
        <v>15.225</v>
      </c>
      <c r="L200">
        <v>15.225</v>
      </c>
      <c r="M200">
        <v>15.225</v>
      </c>
      <c r="N200">
        <v>13.777704428475776</v>
      </c>
      <c r="O200">
        <v>23.2868171</v>
      </c>
      <c r="P200">
        <v>23.25</v>
      </c>
      <c r="Q200">
        <v>23.25</v>
      </c>
      <c r="R200">
        <v>23.25</v>
      </c>
      <c r="S200">
        <v>23.2868171</v>
      </c>
      <c r="T200">
        <f t="shared" si="6"/>
        <v>23.25</v>
      </c>
      <c r="U200">
        <v>22.344262289050299</v>
      </c>
      <c r="V200">
        <v>44.746218329999998</v>
      </c>
      <c r="W200">
        <v>45.662847790000001</v>
      </c>
      <c r="X200">
        <v>44.746218329999998</v>
      </c>
      <c r="Y200">
        <v>49.754500819999997</v>
      </c>
      <c r="Z200">
        <v>44.746218330078598</v>
      </c>
      <c r="AA200">
        <f t="shared" si="7"/>
        <v>45.135793290189298</v>
      </c>
      <c r="AB200">
        <v>39.434756626903898</v>
      </c>
      <c r="AC200">
        <v>29.512907609999999</v>
      </c>
      <c r="AD200">
        <v>30</v>
      </c>
      <c r="AE200">
        <v>30</v>
      </c>
      <c r="AF200">
        <v>30</v>
      </c>
      <c r="AG200">
        <v>29.512907609999999</v>
      </c>
      <c r="AH200">
        <v>29.512907608695599</v>
      </c>
      <c r="AI200">
        <v>30</v>
      </c>
      <c r="AJ200">
        <v>4.0111889850000004</v>
      </c>
      <c r="AK200">
        <v>3.9817142859999999</v>
      </c>
      <c r="AL200">
        <v>4.0327619050000001</v>
      </c>
      <c r="AM200">
        <v>4.0327619050000001</v>
      </c>
      <c r="AN200">
        <v>4.0111889850000004</v>
      </c>
      <c r="AO200">
        <v>4.0111889847753002</v>
      </c>
      <c r="AP200">
        <v>4.0111889847753002</v>
      </c>
      <c r="AQ200">
        <v>7.92</v>
      </c>
      <c r="AR200">
        <v>6.36</v>
      </c>
      <c r="AS200">
        <v>5.01</v>
      </c>
      <c r="AT200">
        <v>102.68795142235</v>
      </c>
      <c r="AU200">
        <v>92.896961606163401</v>
      </c>
      <c r="AV200">
        <v>29.866666670000001</v>
      </c>
      <c r="AW200">
        <v>1.9</v>
      </c>
      <c r="AX200">
        <v>16</v>
      </c>
      <c r="AY200">
        <v>3</v>
      </c>
      <c r="AZ200">
        <v>12.8</v>
      </c>
      <c r="BB200">
        <v>74</v>
      </c>
      <c r="BD200">
        <v>21.5</v>
      </c>
      <c r="BF200">
        <v>12.2</v>
      </c>
      <c r="BG200">
        <v>103</v>
      </c>
      <c r="BH200">
        <v>26.6</v>
      </c>
      <c r="BI200">
        <v>2</v>
      </c>
      <c r="BJ200">
        <v>94</v>
      </c>
      <c r="BK200">
        <v>100</v>
      </c>
      <c r="BM200">
        <v>16.899999999999999</v>
      </c>
      <c r="BN200">
        <v>17.3</v>
      </c>
      <c r="BO200">
        <v>18.2</v>
      </c>
      <c r="BP200">
        <v>17.100000000000001</v>
      </c>
      <c r="BQ200">
        <v>17.375</v>
      </c>
      <c r="BR200">
        <v>25.9166666666666</v>
      </c>
      <c r="BS200">
        <v>48.9</v>
      </c>
      <c r="BT200">
        <v>51.2</v>
      </c>
      <c r="BU200">
        <v>55.3</v>
      </c>
      <c r="BV200">
        <v>50.9</v>
      </c>
      <c r="BW200">
        <v>51.575000000000003</v>
      </c>
      <c r="BX200">
        <v>38.5</v>
      </c>
      <c r="BZ200">
        <v>6</v>
      </c>
      <c r="CA200">
        <v>1.06</v>
      </c>
      <c r="CB200">
        <v>5</v>
      </c>
      <c r="CC200">
        <v>6.23</v>
      </c>
      <c r="CD200">
        <v>8.5</v>
      </c>
      <c r="CE200">
        <v>6.5</v>
      </c>
      <c r="CF200">
        <v>2.5</v>
      </c>
      <c r="CG200" t="s">
        <v>281</v>
      </c>
    </row>
    <row r="201" spans="1:85" x14ac:dyDescent="0.25">
      <c r="A201">
        <v>1</v>
      </c>
      <c r="B201">
        <v>14</v>
      </c>
      <c r="C201">
        <v>2</v>
      </c>
      <c r="D201">
        <v>2</v>
      </c>
      <c r="E201">
        <v>1</v>
      </c>
      <c r="F201">
        <v>1</v>
      </c>
      <c r="G201" t="s">
        <v>204</v>
      </c>
      <c r="H201">
        <v>16.706250000000001</v>
      </c>
      <c r="I201">
        <v>15.074383229274837</v>
      </c>
      <c r="K201">
        <v>16.706250000000001</v>
      </c>
      <c r="L201">
        <v>16.837499999999999</v>
      </c>
      <c r="N201">
        <v>15.074383229274837</v>
      </c>
      <c r="O201">
        <v>27.889416730000001</v>
      </c>
      <c r="R201">
        <v>27.45</v>
      </c>
      <c r="S201">
        <v>27.889416730000001</v>
      </c>
      <c r="T201">
        <f t="shared" si="6"/>
        <v>27.45</v>
      </c>
      <c r="U201">
        <v>27.2575761292224</v>
      </c>
      <c r="V201">
        <v>44.196135640000001</v>
      </c>
      <c r="X201">
        <v>44.196135640000001</v>
      </c>
      <c r="Y201">
        <v>46.054278340000003</v>
      </c>
      <c r="AA201">
        <f t="shared" si="7"/>
        <v>42.139664681100008</v>
      </c>
      <c r="AB201">
        <v>38.476490653868503</v>
      </c>
      <c r="AC201">
        <v>22</v>
      </c>
      <c r="AD201">
        <v>22</v>
      </c>
      <c r="AE201">
        <v>22</v>
      </c>
      <c r="AF201">
        <v>22</v>
      </c>
      <c r="AG201">
        <v>22</v>
      </c>
      <c r="AH201">
        <v>22</v>
      </c>
      <c r="AI201">
        <v>22</v>
      </c>
      <c r="AJ201">
        <v>4.1564200180000004</v>
      </c>
      <c r="AM201">
        <v>4.7437019779999998</v>
      </c>
      <c r="AN201">
        <v>4.1564200180000004</v>
      </c>
      <c r="AP201">
        <v>4.15642001817886</v>
      </c>
      <c r="AQ201">
        <v>8.1999999999999993</v>
      </c>
      <c r="AR201">
        <v>8.1999999999999993</v>
      </c>
      <c r="AS201">
        <v>6.83</v>
      </c>
      <c r="AT201">
        <v>101.42412140240801</v>
      </c>
      <c r="AU201">
        <v>104.602907886341</v>
      </c>
      <c r="AV201">
        <v>20.6</v>
      </c>
      <c r="AW201">
        <v>1.625</v>
      </c>
      <c r="AX201">
        <v>5</v>
      </c>
      <c r="AY201">
        <v>4</v>
      </c>
      <c r="AZ201">
        <v>13.4</v>
      </c>
      <c r="BB201">
        <v>64</v>
      </c>
      <c r="BD201">
        <v>21.8</v>
      </c>
      <c r="BI201">
        <v>3</v>
      </c>
      <c r="BJ201">
        <v>105</v>
      </c>
      <c r="BM201">
        <v>18.100000000000001</v>
      </c>
      <c r="BN201">
        <v>17.600000000000001</v>
      </c>
      <c r="BO201">
        <v>18</v>
      </c>
      <c r="BQ201">
        <v>17.899999999999999</v>
      </c>
      <c r="BR201">
        <v>25.9</v>
      </c>
      <c r="BS201">
        <v>46.6</v>
      </c>
      <c r="BT201">
        <v>44</v>
      </c>
      <c r="BU201">
        <v>51.6</v>
      </c>
      <c r="BW201">
        <v>47.4</v>
      </c>
      <c r="BX201">
        <v>35.049999999999997</v>
      </c>
      <c r="BZ201">
        <v>3</v>
      </c>
      <c r="CA201">
        <v>0</v>
      </c>
      <c r="CB201">
        <v>2</v>
      </c>
      <c r="CC201">
        <v>7.62</v>
      </c>
      <c r="CD201">
        <v>5.5</v>
      </c>
      <c r="CE201">
        <v>6</v>
      </c>
      <c r="CF201">
        <v>2.5</v>
      </c>
      <c r="CG201" t="s">
        <v>165</v>
      </c>
    </row>
    <row r="202" spans="1:85" x14ac:dyDescent="0.25">
      <c r="A202" t="s">
        <v>104</v>
      </c>
      <c r="B202">
        <v>26</v>
      </c>
      <c r="C202">
        <v>3</v>
      </c>
      <c r="D202">
        <v>2</v>
      </c>
      <c r="E202">
        <v>1</v>
      </c>
      <c r="F202">
        <v>1</v>
      </c>
      <c r="G202" t="s">
        <v>203</v>
      </c>
      <c r="I202">
        <v>14.174933238947704</v>
      </c>
      <c r="J202">
        <v>15.275</v>
      </c>
      <c r="M202">
        <v>15.275</v>
      </c>
      <c r="N202">
        <v>14.174933238947704</v>
      </c>
      <c r="P202">
        <v>23</v>
      </c>
      <c r="Q202">
        <v>23</v>
      </c>
      <c r="T202" t="str">
        <f t="shared" si="6"/>
        <v/>
      </c>
      <c r="AA202" t="str">
        <f t="shared" si="7"/>
        <v/>
      </c>
      <c r="AD202">
        <v>30</v>
      </c>
      <c r="AE202">
        <v>30</v>
      </c>
      <c r="AH202">
        <v>29.512907608695599</v>
      </c>
      <c r="AI202">
        <v>30</v>
      </c>
      <c r="AQ202">
        <v>8.19</v>
      </c>
      <c r="AR202">
        <v>3.83</v>
      </c>
      <c r="AS202">
        <v>3.46</v>
      </c>
      <c r="AT202">
        <v>92.344210016880396</v>
      </c>
      <c r="AU202">
        <v>63.583740726288497</v>
      </c>
      <c r="AV202">
        <v>23.875</v>
      </c>
      <c r="AW202">
        <v>1.675</v>
      </c>
      <c r="AX202">
        <v>6</v>
      </c>
      <c r="AY202">
        <v>6</v>
      </c>
      <c r="AZ202">
        <v>15.7</v>
      </c>
      <c r="BB202">
        <v>52</v>
      </c>
      <c r="BD202">
        <v>21.7</v>
      </c>
      <c r="BI202">
        <v>7</v>
      </c>
      <c r="BJ202">
        <v>111</v>
      </c>
      <c r="BK202">
        <v>108</v>
      </c>
      <c r="BM202">
        <v>16.5</v>
      </c>
      <c r="BN202">
        <v>16.2</v>
      </c>
      <c r="BO202">
        <v>15.6</v>
      </c>
      <c r="BP202">
        <v>16.7</v>
      </c>
      <c r="BQ202">
        <v>16.25</v>
      </c>
      <c r="BR202">
        <v>25.883333333333301</v>
      </c>
      <c r="BS202">
        <v>45.1</v>
      </c>
      <c r="BT202">
        <v>40.799999999999997</v>
      </c>
      <c r="BU202">
        <v>35.9</v>
      </c>
      <c r="BV202">
        <v>46.1</v>
      </c>
      <c r="BW202">
        <v>41.975000000000001</v>
      </c>
      <c r="BX202">
        <v>35.1</v>
      </c>
      <c r="BZ202">
        <v>4</v>
      </c>
      <c r="CA202">
        <v>5.29</v>
      </c>
      <c r="CB202">
        <v>5</v>
      </c>
      <c r="CC202">
        <v>4.8499999999999996</v>
      </c>
      <c r="CD202">
        <v>8.5</v>
      </c>
      <c r="CE202">
        <v>6</v>
      </c>
      <c r="CF202">
        <v>3.5</v>
      </c>
      <c r="CG202" t="s">
        <v>230</v>
      </c>
    </row>
    <row r="203" spans="1:85" x14ac:dyDescent="0.25">
      <c r="A203">
        <v>4</v>
      </c>
      <c r="B203">
        <v>38</v>
      </c>
      <c r="C203">
        <v>4</v>
      </c>
      <c r="D203">
        <v>2</v>
      </c>
      <c r="E203">
        <v>1</v>
      </c>
      <c r="F203">
        <v>1</v>
      </c>
      <c r="G203" t="s">
        <v>204</v>
      </c>
      <c r="H203">
        <v>16.34791667</v>
      </c>
      <c r="I203">
        <v>16.528598882918043</v>
      </c>
      <c r="K203">
        <v>16.34791667</v>
      </c>
      <c r="L203">
        <v>16.004999999999999</v>
      </c>
      <c r="N203">
        <v>16.528598882918043</v>
      </c>
      <c r="O203">
        <v>26.492626680000001</v>
      </c>
      <c r="R203">
        <v>27.95</v>
      </c>
      <c r="S203">
        <v>26.492626680000001</v>
      </c>
      <c r="T203">
        <f t="shared" si="6"/>
        <v>27.95</v>
      </c>
      <c r="U203">
        <v>27.486443821653602</v>
      </c>
      <c r="V203">
        <v>38.275396790000002</v>
      </c>
      <c r="X203">
        <v>38.275396790000002</v>
      </c>
      <c r="Y203">
        <v>47.011602420000003</v>
      </c>
      <c r="AA203">
        <f t="shared" si="7"/>
        <v>43.015616214300003</v>
      </c>
      <c r="AB203">
        <v>36.940581883621498</v>
      </c>
      <c r="AC203">
        <v>28</v>
      </c>
      <c r="AD203">
        <v>28</v>
      </c>
      <c r="AE203">
        <v>28</v>
      </c>
      <c r="AF203">
        <v>28</v>
      </c>
      <c r="AG203">
        <v>28</v>
      </c>
      <c r="AH203">
        <v>28</v>
      </c>
      <c r="AI203">
        <v>28</v>
      </c>
      <c r="AJ203">
        <v>4.3774260519999997</v>
      </c>
      <c r="AM203">
        <v>4.7808295970000003</v>
      </c>
      <c r="AN203">
        <v>4.3774260519999997</v>
      </c>
      <c r="AP203">
        <v>4.3774260519647497</v>
      </c>
      <c r="AQ203">
        <v>7.99</v>
      </c>
      <c r="AR203">
        <v>6.05</v>
      </c>
      <c r="AS203">
        <v>5.35</v>
      </c>
      <c r="AT203">
        <v>111.329853373463</v>
      </c>
      <c r="AU203">
        <v>67.504689637500604</v>
      </c>
      <c r="AV203">
        <v>20.833333329999999</v>
      </c>
      <c r="AW203">
        <v>1.566666667</v>
      </c>
      <c r="AX203">
        <v>22</v>
      </c>
      <c r="AY203">
        <v>8</v>
      </c>
      <c r="AZ203">
        <v>13.8</v>
      </c>
      <c r="BB203">
        <v>63</v>
      </c>
      <c r="BD203">
        <v>22</v>
      </c>
      <c r="BI203">
        <v>1</v>
      </c>
      <c r="BJ203">
        <v>106</v>
      </c>
      <c r="BM203">
        <v>16.600000000000001</v>
      </c>
      <c r="BN203">
        <v>17.399999999999999</v>
      </c>
      <c r="BO203">
        <v>15.8</v>
      </c>
      <c r="BQ203">
        <v>16.600000000000001</v>
      </c>
      <c r="BR203">
        <v>25.8666666666666</v>
      </c>
      <c r="BS203">
        <v>44.4</v>
      </c>
      <c r="BT203">
        <v>40.799999999999997</v>
      </c>
      <c r="BU203">
        <v>44.7</v>
      </c>
      <c r="BW203">
        <v>43.3</v>
      </c>
      <c r="BX203">
        <v>21.45</v>
      </c>
      <c r="BZ203">
        <v>3</v>
      </c>
      <c r="CA203">
        <v>1.59</v>
      </c>
      <c r="CB203">
        <v>5</v>
      </c>
      <c r="CC203">
        <v>6.23</v>
      </c>
      <c r="CD203">
        <v>7.5</v>
      </c>
      <c r="CE203">
        <v>5.5</v>
      </c>
      <c r="CF203">
        <v>3</v>
      </c>
      <c r="CG203" t="s">
        <v>168</v>
      </c>
    </row>
    <row r="204" spans="1:85" x14ac:dyDescent="0.25">
      <c r="A204" t="s">
        <v>105</v>
      </c>
      <c r="B204">
        <v>50</v>
      </c>
      <c r="C204">
        <v>5</v>
      </c>
      <c r="D204">
        <v>2</v>
      </c>
      <c r="E204">
        <v>2</v>
      </c>
      <c r="F204">
        <v>1</v>
      </c>
      <c r="G204" t="s">
        <v>203</v>
      </c>
      <c r="H204">
        <v>16.574999999999999</v>
      </c>
      <c r="I204">
        <v>15.219760158112464</v>
      </c>
      <c r="J204">
        <v>16.574999999999999</v>
      </c>
      <c r="K204">
        <v>16.574999999999999</v>
      </c>
      <c r="L204">
        <v>16.574999999999999</v>
      </c>
      <c r="M204">
        <v>16.574999999999999</v>
      </c>
      <c r="N204">
        <v>15.219760158112464</v>
      </c>
      <c r="O204">
        <v>26.041171810000002</v>
      </c>
      <c r="P204">
        <v>26</v>
      </c>
      <c r="Q204">
        <v>26</v>
      </c>
      <c r="R204">
        <v>26</v>
      </c>
      <c r="S204">
        <v>26.041171810000002</v>
      </c>
      <c r="T204">
        <f t="shared" si="6"/>
        <v>26</v>
      </c>
      <c r="U204">
        <v>26.482980681925302</v>
      </c>
      <c r="V204">
        <v>45.093946420000002</v>
      </c>
      <c r="W204">
        <v>46.017699120000003</v>
      </c>
      <c r="X204">
        <v>45.093946420000002</v>
      </c>
      <c r="Y204">
        <v>50.442477879999998</v>
      </c>
      <c r="Z204">
        <v>45.093946419997302</v>
      </c>
      <c r="AA204">
        <f t="shared" si="7"/>
        <v>45.624406840098651</v>
      </c>
      <c r="AB204">
        <v>42.435987519181403</v>
      </c>
      <c r="AC204">
        <v>29.512907609999999</v>
      </c>
      <c r="AD204">
        <v>30</v>
      </c>
      <c r="AE204">
        <v>30</v>
      </c>
      <c r="AF204">
        <v>30</v>
      </c>
      <c r="AG204">
        <v>29.512907609999999</v>
      </c>
      <c r="AH204">
        <v>29.512907608695599</v>
      </c>
      <c r="AI204">
        <v>30</v>
      </c>
      <c r="AJ204">
        <v>4.9502782620000003</v>
      </c>
      <c r="AK204">
        <v>5.3599238099999997</v>
      </c>
      <c r="AL204">
        <v>5.4119619050000001</v>
      </c>
      <c r="AM204">
        <v>5.4119619050000001</v>
      </c>
      <c r="AN204">
        <v>4.9502782620000003</v>
      </c>
      <c r="AO204">
        <v>4.9502782617493697</v>
      </c>
      <c r="AP204">
        <v>4.9502782617493697</v>
      </c>
      <c r="AQ204">
        <v>8.36</v>
      </c>
      <c r="AR204">
        <v>6.67</v>
      </c>
      <c r="AS204">
        <v>6.03</v>
      </c>
      <c r="AT204">
        <v>111.29436948057</v>
      </c>
      <c r="AU204">
        <v>90.865616427173805</v>
      </c>
      <c r="AV204">
        <v>25.9</v>
      </c>
      <c r="AW204">
        <v>1.9</v>
      </c>
      <c r="AX204">
        <v>17</v>
      </c>
      <c r="AY204">
        <v>5</v>
      </c>
      <c r="AZ204">
        <v>15.4</v>
      </c>
      <c r="BB204">
        <v>63</v>
      </c>
      <c r="BD204">
        <v>22.2</v>
      </c>
      <c r="BF204">
        <v>12.2</v>
      </c>
      <c r="BG204">
        <v>101</v>
      </c>
      <c r="BH204">
        <v>26.2</v>
      </c>
      <c r="BI204">
        <v>1</v>
      </c>
      <c r="BJ204">
        <v>100</v>
      </c>
      <c r="BK204">
        <v>102</v>
      </c>
      <c r="BM204">
        <v>17.5</v>
      </c>
      <c r="BN204">
        <v>16.5</v>
      </c>
      <c r="BO204">
        <v>17.399999999999999</v>
      </c>
      <c r="BP204">
        <v>16.399999999999999</v>
      </c>
      <c r="BQ204">
        <v>16.95</v>
      </c>
      <c r="BR204">
        <v>25.85</v>
      </c>
      <c r="BS204">
        <v>41.9</v>
      </c>
      <c r="BT204">
        <v>44.9</v>
      </c>
      <c r="BU204">
        <v>51</v>
      </c>
      <c r="BV204">
        <v>44</v>
      </c>
      <c r="BW204">
        <v>45.45</v>
      </c>
      <c r="BX204">
        <v>38.700000000000003</v>
      </c>
      <c r="BZ204">
        <v>3</v>
      </c>
      <c r="CA204">
        <v>3.71</v>
      </c>
      <c r="CB204">
        <v>2</v>
      </c>
      <c r="CC204">
        <v>8.31</v>
      </c>
      <c r="CD204">
        <v>8</v>
      </c>
      <c r="CE204">
        <v>7</v>
      </c>
      <c r="CF204">
        <v>3</v>
      </c>
      <c r="CG204" t="s">
        <v>260</v>
      </c>
    </row>
    <row r="205" spans="1:85" x14ac:dyDescent="0.25">
      <c r="A205" t="s">
        <v>106</v>
      </c>
      <c r="B205">
        <v>62</v>
      </c>
      <c r="C205">
        <v>6</v>
      </c>
      <c r="D205">
        <v>2</v>
      </c>
      <c r="E205">
        <v>2</v>
      </c>
      <c r="F205">
        <v>1</v>
      </c>
      <c r="G205" t="s">
        <v>203</v>
      </c>
      <c r="H205">
        <v>16.5</v>
      </c>
      <c r="I205">
        <v>15.883338653866407</v>
      </c>
      <c r="J205">
        <v>16.5</v>
      </c>
      <c r="K205">
        <v>16.5</v>
      </c>
      <c r="L205">
        <v>16.5</v>
      </c>
      <c r="M205">
        <v>16.5</v>
      </c>
      <c r="N205">
        <v>15.883338653866407</v>
      </c>
      <c r="O205">
        <v>25.54038005</v>
      </c>
      <c r="P205">
        <v>25.5</v>
      </c>
      <c r="Q205">
        <v>25.5</v>
      </c>
      <c r="R205">
        <v>25.5</v>
      </c>
      <c r="S205">
        <v>25.54038005</v>
      </c>
      <c r="T205">
        <f t="shared" si="6"/>
        <v>25.5</v>
      </c>
      <c r="U205">
        <v>26.414035761688201</v>
      </c>
      <c r="V205">
        <v>30.555553310000001</v>
      </c>
      <c r="W205">
        <v>31.181485989999999</v>
      </c>
      <c r="X205">
        <v>30.555553310000001</v>
      </c>
      <c r="Y205">
        <v>34.226552980000001</v>
      </c>
      <c r="Z205">
        <v>30.555553312978599</v>
      </c>
      <c r="AA205">
        <f t="shared" si="7"/>
        <v>30.936424644839299</v>
      </c>
      <c r="AB205">
        <v>32.463673131111399</v>
      </c>
      <c r="AC205">
        <v>26.56161685</v>
      </c>
      <c r="AD205">
        <v>27</v>
      </c>
      <c r="AE205">
        <v>27</v>
      </c>
      <c r="AF205">
        <v>27</v>
      </c>
      <c r="AG205">
        <v>26.56161685</v>
      </c>
      <c r="AH205">
        <v>26.561616847825999</v>
      </c>
      <c r="AI205">
        <v>27</v>
      </c>
      <c r="AJ205">
        <v>2.9597443120000002</v>
      </c>
      <c r="AK205">
        <v>3.203657143</v>
      </c>
      <c r="AL205">
        <v>3.2537142860000001</v>
      </c>
      <c r="AM205">
        <v>3.2537142860000001</v>
      </c>
      <c r="AN205">
        <v>2.9597443120000002</v>
      </c>
      <c r="AO205">
        <v>2.9597443120507099</v>
      </c>
      <c r="AP205">
        <v>2.9597443120507099</v>
      </c>
      <c r="AQ205">
        <v>8.09</v>
      </c>
      <c r="AR205">
        <v>2.94</v>
      </c>
      <c r="AS205">
        <v>1.1000000000000001</v>
      </c>
      <c r="AT205">
        <v>84.4971319801531</v>
      </c>
      <c r="AU205">
        <v>16.517911655684198</v>
      </c>
      <c r="AV205">
        <v>24.533333330000001</v>
      </c>
      <c r="AW205">
        <v>1.733333333</v>
      </c>
      <c r="AX205">
        <v>18</v>
      </c>
      <c r="AY205">
        <v>4</v>
      </c>
      <c r="AZ205">
        <v>16.5</v>
      </c>
      <c r="BA205">
        <v>14.9</v>
      </c>
      <c r="BB205">
        <v>58</v>
      </c>
      <c r="BC205">
        <v>65</v>
      </c>
      <c r="BD205">
        <v>21.4</v>
      </c>
      <c r="BE205">
        <v>20.8</v>
      </c>
      <c r="BI205">
        <v>9</v>
      </c>
      <c r="BJ205">
        <v>106</v>
      </c>
      <c r="BK205">
        <v>108</v>
      </c>
      <c r="BM205">
        <v>16.2</v>
      </c>
      <c r="BN205">
        <v>15.8</v>
      </c>
      <c r="BO205">
        <v>14.9</v>
      </c>
      <c r="BP205">
        <v>15.7</v>
      </c>
      <c r="BQ205">
        <v>15.65</v>
      </c>
      <c r="BR205">
        <v>25.8333333333333</v>
      </c>
      <c r="BS205">
        <v>40.4</v>
      </c>
      <c r="BT205">
        <v>39.4</v>
      </c>
      <c r="BU205">
        <v>37.1</v>
      </c>
      <c r="BV205">
        <v>39</v>
      </c>
      <c r="BW205">
        <v>38.975000000000001</v>
      </c>
      <c r="BX205">
        <v>27.033333330000001</v>
      </c>
      <c r="BZ205">
        <v>8</v>
      </c>
      <c r="CA205">
        <v>4.76</v>
      </c>
      <c r="CB205">
        <v>8</v>
      </c>
      <c r="CC205">
        <v>2.77</v>
      </c>
      <c r="CD205">
        <v>9</v>
      </c>
      <c r="CE205">
        <v>4.5</v>
      </c>
      <c r="CF205">
        <v>3</v>
      </c>
      <c r="CG205" t="s">
        <v>282</v>
      </c>
    </row>
    <row r="206" spans="1:85" x14ac:dyDescent="0.25">
      <c r="A206">
        <v>2</v>
      </c>
      <c r="B206">
        <v>74</v>
      </c>
      <c r="C206">
        <v>7</v>
      </c>
      <c r="D206">
        <v>2</v>
      </c>
      <c r="E206">
        <v>2</v>
      </c>
      <c r="F206">
        <v>1</v>
      </c>
      <c r="G206" t="s">
        <v>204</v>
      </c>
      <c r="H206">
        <v>16.675000000000001</v>
      </c>
      <c r="I206">
        <v>17.260237577960236</v>
      </c>
      <c r="K206">
        <v>16.675000000000001</v>
      </c>
      <c r="L206">
        <v>16.844999999999999</v>
      </c>
      <c r="N206">
        <v>17.260237577960236</v>
      </c>
      <c r="O206">
        <v>28.23675442</v>
      </c>
      <c r="R206">
        <v>26.225000000000001</v>
      </c>
      <c r="S206">
        <v>28.23675442</v>
      </c>
      <c r="T206">
        <f t="shared" si="6"/>
        <v>26.225000000000001</v>
      </c>
      <c r="U206">
        <v>26.788876745299198</v>
      </c>
      <c r="V206">
        <v>42.839836890000001</v>
      </c>
      <c r="X206">
        <v>42.839836890000001</v>
      </c>
      <c r="Y206">
        <v>47.579031409999999</v>
      </c>
      <c r="AA206">
        <f t="shared" si="7"/>
        <v>43.53481374015</v>
      </c>
      <c r="AB206">
        <v>39.222057556332999</v>
      </c>
      <c r="AC206">
        <v>29</v>
      </c>
      <c r="AD206">
        <v>29</v>
      </c>
      <c r="AE206">
        <v>29</v>
      </c>
      <c r="AF206">
        <v>29</v>
      </c>
      <c r="AG206">
        <v>29</v>
      </c>
      <c r="AH206">
        <v>29</v>
      </c>
      <c r="AI206">
        <v>29</v>
      </c>
      <c r="AJ206">
        <v>5.0618530389999998</v>
      </c>
      <c r="AM206">
        <v>3.8319038829999998</v>
      </c>
      <c r="AN206">
        <v>5.0618530389999998</v>
      </c>
      <c r="AP206">
        <v>5.0618530388156397</v>
      </c>
      <c r="AQ206">
        <v>7.94</v>
      </c>
      <c r="AR206">
        <v>6.13</v>
      </c>
      <c r="AS206">
        <v>5.07</v>
      </c>
      <c r="AT206">
        <v>105.482938770057</v>
      </c>
      <c r="AU206">
        <v>87.417875822598205</v>
      </c>
      <c r="AV206">
        <v>25.333333329999999</v>
      </c>
      <c r="AW206">
        <v>1.4666666669999999</v>
      </c>
      <c r="AX206">
        <v>8</v>
      </c>
      <c r="AY206">
        <v>7</v>
      </c>
      <c r="AZ206">
        <v>14</v>
      </c>
      <c r="BB206">
        <v>95</v>
      </c>
      <c r="BD206">
        <v>20.9</v>
      </c>
      <c r="BI206">
        <v>3</v>
      </c>
      <c r="BJ206">
        <v>97</v>
      </c>
      <c r="BM206">
        <v>14.9</v>
      </c>
      <c r="BN206">
        <v>15.2</v>
      </c>
      <c r="BO206">
        <v>15.8</v>
      </c>
      <c r="BQ206">
        <v>15.3</v>
      </c>
      <c r="BR206">
        <v>25.816666666666599</v>
      </c>
      <c r="BS206">
        <v>45.9</v>
      </c>
      <c r="BT206">
        <v>42.6</v>
      </c>
      <c r="BU206">
        <v>45.7</v>
      </c>
      <c r="BW206">
        <v>44.733333330000001</v>
      </c>
      <c r="BX206">
        <v>32.299999999999997</v>
      </c>
      <c r="BZ206">
        <v>5</v>
      </c>
      <c r="CA206">
        <v>2.12</v>
      </c>
      <c r="CB206">
        <v>4</v>
      </c>
      <c r="CC206">
        <v>6.23</v>
      </c>
      <c r="CD206">
        <v>7</v>
      </c>
      <c r="CE206">
        <v>7</v>
      </c>
      <c r="CF206">
        <v>3.5</v>
      </c>
      <c r="CG206" t="s">
        <v>166</v>
      </c>
    </row>
    <row r="207" spans="1:85" x14ac:dyDescent="0.25">
      <c r="A207">
        <v>1</v>
      </c>
      <c r="B207">
        <v>86</v>
      </c>
      <c r="C207">
        <v>8</v>
      </c>
      <c r="D207">
        <v>2</v>
      </c>
      <c r="E207">
        <v>2</v>
      </c>
      <c r="F207">
        <v>1</v>
      </c>
      <c r="G207" t="s">
        <v>204</v>
      </c>
      <c r="H207">
        <v>17.014583330000001</v>
      </c>
      <c r="I207">
        <v>17.519991602294901</v>
      </c>
      <c r="K207">
        <v>17.014583330000001</v>
      </c>
      <c r="L207">
        <v>16.157499999999999</v>
      </c>
      <c r="N207">
        <v>17.519991602294901</v>
      </c>
      <c r="O207">
        <v>28.858158490000001</v>
      </c>
      <c r="R207">
        <v>28.074999999999999</v>
      </c>
      <c r="S207">
        <v>28.858158490000001</v>
      </c>
      <c r="T207">
        <f t="shared" si="6"/>
        <v>28.074999999999999</v>
      </c>
      <c r="U207">
        <v>27.4810094996425</v>
      </c>
      <c r="V207">
        <v>44.825325679999999</v>
      </c>
      <c r="X207">
        <v>44.825325679999999</v>
      </c>
      <c r="Y207">
        <v>47.163447300000001</v>
      </c>
      <c r="AA207">
        <f t="shared" si="7"/>
        <v>43.154554279500005</v>
      </c>
      <c r="AB207">
        <v>44.018252407346203</v>
      </c>
      <c r="AC207">
        <v>20</v>
      </c>
      <c r="AD207">
        <v>18</v>
      </c>
      <c r="AE207">
        <v>18</v>
      </c>
      <c r="AF207">
        <v>18</v>
      </c>
      <c r="AG207">
        <v>20</v>
      </c>
      <c r="AH207">
        <v>20</v>
      </c>
      <c r="AI207">
        <v>18</v>
      </c>
      <c r="AJ207">
        <v>3.8987487179999998</v>
      </c>
      <c r="AM207">
        <v>4.8301667400000001</v>
      </c>
      <c r="AN207">
        <v>3.8987487179999998</v>
      </c>
      <c r="AP207">
        <v>3.8987487175158102</v>
      </c>
      <c r="AQ207">
        <v>8.59</v>
      </c>
      <c r="AR207">
        <v>6.35</v>
      </c>
      <c r="AS207">
        <v>6.07</v>
      </c>
      <c r="AT207">
        <v>101.894746607961</v>
      </c>
      <c r="AU207">
        <v>93.008282433857303</v>
      </c>
      <c r="AV207">
        <v>32</v>
      </c>
      <c r="AW207">
        <v>1.9666666669999999</v>
      </c>
      <c r="AX207">
        <v>11</v>
      </c>
      <c r="AY207">
        <v>8</v>
      </c>
      <c r="AZ207">
        <v>13.4</v>
      </c>
      <c r="BB207">
        <v>68</v>
      </c>
      <c r="BD207">
        <v>21.6</v>
      </c>
      <c r="BI207">
        <v>5</v>
      </c>
      <c r="BJ207">
        <v>107</v>
      </c>
      <c r="BM207">
        <v>17.600000000000001</v>
      </c>
      <c r="BN207">
        <v>16.5</v>
      </c>
      <c r="BO207">
        <v>19.600000000000001</v>
      </c>
      <c r="BQ207">
        <v>17.899999999999999</v>
      </c>
      <c r="BR207">
        <v>25.8</v>
      </c>
      <c r="BS207">
        <v>47.4</v>
      </c>
      <c r="BT207">
        <v>48.4</v>
      </c>
      <c r="BU207">
        <v>48.8</v>
      </c>
      <c r="BW207">
        <v>48.2</v>
      </c>
      <c r="BX207">
        <v>42</v>
      </c>
      <c r="BZ207">
        <v>2</v>
      </c>
      <c r="CA207">
        <v>1.59</v>
      </c>
      <c r="CB207">
        <v>5</v>
      </c>
      <c r="CC207">
        <v>7.62</v>
      </c>
      <c r="CD207">
        <v>5.5</v>
      </c>
      <c r="CE207">
        <v>6</v>
      </c>
      <c r="CF207">
        <v>2</v>
      </c>
      <c r="CG207" t="s">
        <v>165</v>
      </c>
    </row>
    <row r="208" spans="1:85" x14ac:dyDescent="0.25">
      <c r="A208" t="s">
        <v>107</v>
      </c>
      <c r="B208">
        <v>98</v>
      </c>
      <c r="C208">
        <v>9</v>
      </c>
      <c r="D208">
        <v>2</v>
      </c>
      <c r="E208">
        <v>3</v>
      </c>
      <c r="F208">
        <v>1</v>
      </c>
      <c r="G208" t="s">
        <v>203</v>
      </c>
      <c r="I208">
        <v>13.487972932449251</v>
      </c>
      <c r="J208">
        <v>14.475</v>
      </c>
      <c r="M208">
        <v>14.475</v>
      </c>
      <c r="N208">
        <v>13.487972932449251</v>
      </c>
      <c r="P208">
        <v>26.5</v>
      </c>
      <c r="Q208">
        <v>26.5</v>
      </c>
      <c r="T208" t="str">
        <f t="shared" si="6"/>
        <v/>
      </c>
      <c r="AA208" t="str">
        <f t="shared" si="7"/>
        <v/>
      </c>
      <c r="AD208">
        <v>32</v>
      </c>
      <c r="AE208">
        <v>32</v>
      </c>
      <c r="AH208">
        <v>31.480434782608601</v>
      </c>
      <c r="AI208">
        <v>32</v>
      </c>
      <c r="AQ208">
        <v>8.01</v>
      </c>
      <c r="AR208">
        <v>5.0599999999999996</v>
      </c>
      <c r="AS208">
        <v>4.54</v>
      </c>
      <c r="AT208">
        <v>98.851626909329696</v>
      </c>
      <c r="AU208">
        <v>59.090023477565097</v>
      </c>
      <c r="AV208">
        <v>24.5</v>
      </c>
      <c r="AW208">
        <v>1.6</v>
      </c>
      <c r="AX208">
        <v>9</v>
      </c>
      <c r="AY208">
        <v>5.5</v>
      </c>
      <c r="AZ208">
        <v>12.4</v>
      </c>
      <c r="BB208">
        <v>74</v>
      </c>
      <c r="BD208">
        <v>21.5</v>
      </c>
      <c r="BI208">
        <v>2</v>
      </c>
      <c r="BJ208">
        <v>111</v>
      </c>
      <c r="BK208">
        <v>101</v>
      </c>
      <c r="BM208">
        <v>16.5</v>
      </c>
      <c r="BN208">
        <v>16</v>
      </c>
      <c r="BO208">
        <v>16</v>
      </c>
      <c r="BP208">
        <v>15.8</v>
      </c>
      <c r="BQ208">
        <v>16.074999999999999</v>
      </c>
      <c r="BR208">
        <v>26.1</v>
      </c>
      <c r="BS208">
        <v>39.4</v>
      </c>
      <c r="BT208">
        <v>48</v>
      </c>
      <c r="BU208">
        <v>35</v>
      </c>
      <c r="BV208">
        <v>32.700000000000003</v>
      </c>
      <c r="BW208">
        <v>38.774999999999999</v>
      </c>
      <c r="BX208">
        <v>32.266666669999999</v>
      </c>
      <c r="BZ208">
        <v>7</v>
      </c>
      <c r="CA208">
        <v>4.24</v>
      </c>
      <c r="CB208">
        <v>6</v>
      </c>
      <c r="CC208">
        <v>6.23</v>
      </c>
      <c r="CD208">
        <v>9</v>
      </c>
      <c r="CE208">
        <v>7</v>
      </c>
      <c r="CF208">
        <v>3</v>
      </c>
      <c r="CG208" t="s">
        <v>283</v>
      </c>
    </row>
    <row r="209" spans="1:85" x14ac:dyDescent="0.25">
      <c r="A209" t="s">
        <v>108</v>
      </c>
      <c r="B209">
        <v>110</v>
      </c>
      <c r="C209">
        <v>10</v>
      </c>
      <c r="D209">
        <v>2</v>
      </c>
      <c r="E209">
        <v>3</v>
      </c>
      <c r="F209">
        <v>1</v>
      </c>
      <c r="G209" t="s">
        <v>203</v>
      </c>
      <c r="I209">
        <v>16.427404071020256</v>
      </c>
      <c r="J209">
        <v>16.850000000000001</v>
      </c>
      <c r="M209">
        <v>16.850000000000001</v>
      </c>
      <c r="N209">
        <v>16.427404071020256</v>
      </c>
      <c r="P209">
        <v>28.5</v>
      </c>
      <c r="Q209">
        <v>28.5</v>
      </c>
      <c r="T209" t="str">
        <f t="shared" si="6"/>
        <v/>
      </c>
      <c r="AA209" t="str">
        <f t="shared" si="7"/>
        <v/>
      </c>
      <c r="AD209">
        <v>26</v>
      </c>
      <c r="AE209">
        <v>26</v>
      </c>
      <c r="AH209">
        <v>25.5778532608695</v>
      </c>
      <c r="AI209">
        <v>26</v>
      </c>
      <c r="AQ209">
        <v>8.09</v>
      </c>
      <c r="AR209">
        <v>5.77</v>
      </c>
      <c r="AS209">
        <v>5.62</v>
      </c>
      <c r="AT209">
        <v>107.16238800995799</v>
      </c>
      <c r="AU209">
        <v>70.231407520161198</v>
      </c>
      <c r="AV209">
        <v>29.6</v>
      </c>
      <c r="AW209">
        <v>1.8333333329999999</v>
      </c>
      <c r="AX209">
        <v>7</v>
      </c>
      <c r="AY209">
        <v>5</v>
      </c>
      <c r="AZ209">
        <v>10.6</v>
      </c>
      <c r="BA209">
        <v>10.5</v>
      </c>
      <c r="BB209">
        <v>127</v>
      </c>
      <c r="BC209">
        <v>125</v>
      </c>
      <c r="BD209">
        <v>21.2</v>
      </c>
      <c r="BE209">
        <v>21</v>
      </c>
      <c r="BI209">
        <v>6</v>
      </c>
      <c r="BJ209">
        <v>110</v>
      </c>
      <c r="BK209">
        <v>100</v>
      </c>
      <c r="BM209">
        <v>15.6</v>
      </c>
      <c r="BN209">
        <v>15.5</v>
      </c>
      <c r="BO209">
        <v>15.4</v>
      </c>
      <c r="BP209">
        <v>15</v>
      </c>
      <c r="BQ209">
        <v>15.375</v>
      </c>
      <c r="BR209">
        <v>26.074999999999999</v>
      </c>
      <c r="BS209">
        <v>47.4</v>
      </c>
      <c r="BT209">
        <v>50.5</v>
      </c>
      <c r="BU209">
        <v>44.5</v>
      </c>
      <c r="BV209">
        <v>48.9</v>
      </c>
      <c r="BW209">
        <v>47.825000000000003</v>
      </c>
      <c r="BX209">
        <v>33.9</v>
      </c>
      <c r="BZ209">
        <v>3</v>
      </c>
      <c r="CA209">
        <v>3.71</v>
      </c>
      <c r="CB209">
        <v>5</v>
      </c>
      <c r="CC209">
        <v>6.23</v>
      </c>
      <c r="CD209">
        <v>9</v>
      </c>
      <c r="CE209">
        <v>5.5</v>
      </c>
      <c r="CF209">
        <v>2</v>
      </c>
      <c r="CG209" t="s">
        <v>284</v>
      </c>
    </row>
    <row r="210" spans="1:85" x14ac:dyDescent="0.25">
      <c r="A210">
        <v>2</v>
      </c>
      <c r="B210">
        <v>122</v>
      </c>
      <c r="C210">
        <v>11</v>
      </c>
      <c r="D210">
        <v>2</v>
      </c>
      <c r="E210">
        <v>3</v>
      </c>
      <c r="F210">
        <v>1</v>
      </c>
      <c r="G210" t="s">
        <v>204</v>
      </c>
      <c r="H210">
        <v>16.497916669999999</v>
      </c>
      <c r="I210">
        <v>16.862949080577383</v>
      </c>
      <c r="K210">
        <v>16.497916669999999</v>
      </c>
      <c r="L210">
        <v>15.785</v>
      </c>
      <c r="N210">
        <v>16.862949080577383</v>
      </c>
      <c r="O210">
        <v>26.868451440000001</v>
      </c>
      <c r="R210">
        <v>26.6</v>
      </c>
      <c r="S210">
        <v>26.868451440000001</v>
      </c>
      <c r="T210">
        <f t="shared" si="6"/>
        <v>26.6</v>
      </c>
      <c r="U210">
        <v>27.671159904354798</v>
      </c>
      <c r="V210">
        <v>41.838363340000001</v>
      </c>
      <c r="X210">
        <v>41.838363340000001</v>
      </c>
      <c r="Y210">
        <v>42.361613009999999</v>
      </c>
      <c r="AA210">
        <f t="shared" si="7"/>
        <v>38.760875904149998</v>
      </c>
      <c r="AB210">
        <v>38.4863849114858</v>
      </c>
      <c r="AC210">
        <v>30</v>
      </c>
      <c r="AD210">
        <v>30</v>
      </c>
      <c r="AE210">
        <v>30</v>
      </c>
      <c r="AF210">
        <v>30</v>
      </c>
      <c r="AG210">
        <v>30</v>
      </c>
      <c r="AH210">
        <v>30</v>
      </c>
      <c r="AI210">
        <v>30</v>
      </c>
      <c r="AJ210">
        <v>5.0606561399999999</v>
      </c>
      <c r="AM210">
        <v>3.4455000729999998</v>
      </c>
      <c r="AN210">
        <v>5.0606561399999999</v>
      </c>
      <c r="AP210">
        <v>5.06065613971362</v>
      </c>
      <c r="AQ210">
        <v>8.4499999999999993</v>
      </c>
      <c r="AR210">
        <v>6.53</v>
      </c>
      <c r="AS210">
        <v>5.65</v>
      </c>
      <c r="AT210">
        <v>113.47932214841801</v>
      </c>
      <c r="AU210">
        <v>89.408689806407907</v>
      </c>
      <c r="AV210">
        <v>23.35</v>
      </c>
      <c r="AW210">
        <v>1.575</v>
      </c>
      <c r="AX210">
        <v>11</v>
      </c>
      <c r="AY210">
        <v>5</v>
      </c>
      <c r="AZ210">
        <v>11.4</v>
      </c>
      <c r="BB210">
        <v>97</v>
      </c>
      <c r="BD210">
        <v>21.9</v>
      </c>
      <c r="BI210">
        <v>1</v>
      </c>
      <c r="BJ210">
        <v>105</v>
      </c>
      <c r="BM210">
        <v>15.3</v>
      </c>
      <c r="BN210">
        <v>15.1</v>
      </c>
      <c r="BO210">
        <v>16.399999999999999</v>
      </c>
      <c r="BQ210">
        <v>15.6</v>
      </c>
      <c r="BR210">
        <v>26.05</v>
      </c>
      <c r="BS210">
        <v>45.8</v>
      </c>
      <c r="BT210">
        <v>46.9</v>
      </c>
      <c r="BU210">
        <v>42</v>
      </c>
      <c r="BW210">
        <v>44.9</v>
      </c>
      <c r="BX210">
        <v>23.25</v>
      </c>
      <c r="BZ210">
        <v>6</v>
      </c>
      <c r="CA210">
        <v>2.12</v>
      </c>
      <c r="CB210">
        <v>3</v>
      </c>
      <c r="CC210">
        <v>6.92</v>
      </c>
      <c r="CD210">
        <v>6</v>
      </c>
      <c r="CE210">
        <v>5</v>
      </c>
      <c r="CF210">
        <v>2</v>
      </c>
      <c r="CG210" t="s">
        <v>166</v>
      </c>
    </row>
    <row r="211" spans="1:85" x14ac:dyDescent="0.25">
      <c r="A211">
        <v>3</v>
      </c>
      <c r="B211">
        <v>134</v>
      </c>
      <c r="C211">
        <v>12</v>
      </c>
      <c r="D211">
        <v>2</v>
      </c>
      <c r="E211">
        <v>3</v>
      </c>
      <c r="F211">
        <v>1</v>
      </c>
      <c r="G211" t="s">
        <v>204</v>
      </c>
      <c r="H211">
        <v>17.820833329999999</v>
      </c>
      <c r="I211">
        <v>17.533406609607841</v>
      </c>
      <c r="K211">
        <v>17.820833329999999</v>
      </c>
      <c r="L211">
        <v>16.074999999999999</v>
      </c>
      <c r="N211">
        <v>17.533406609607841</v>
      </c>
      <c r="O211">
        <v>28.20590855</v>
      </c>
      <c r="R211">
        <v>28.125</v>
      </c>
      <c r="S211">
        <v>28.20590855</v>
      </c>
      <c r="T211">
        <f t="shared" si="6"/>
        <v>28.125</v>
      </c>
      <c r="U211">
        <v>27.9194970969093</v>
      </c>
      <c r="V211">
        <v>44.07082364</v>
      </c>
      <c r="X211">
        <v>44.07082364</v>
      </c>
      <c r="Y211">
        <v>44.645609880000002</v>
      </c>
      <c r="AA211">
        <f t="shared" si="7"/>
        <v>40.850733040200005</v>
      </c>
      <c r="AB211">
        <v>40.824555846135802</v>
      </c>
      <c r="AC211">
        <v>32</v>
      </c>
      <c r="AD211">
        <v>32</v>
      </c>
      <c r="AE211">
        <v>32</v>
      </c>
      <c r="AF211">
        <v>32</v>
      </c>
      <c r="AG211">
        <v>32</v>
      </c>
      <c r="AH211">
        <v>32</v>
      </c>
      <c r="AI211">
        <v>32</v>
      </c>
      <c r="AJ211">
        <v>5.3585378600000002</v>
      </c>
      <c r="AM211">
        <v>4.1093210259999999</v>
      </c>
      <c r="AN211">
        <v>5.3585378600000002</v>
      </c>
      <c r="AP211">
        <v>5.3585378598472504</v>
      </c>
      <c r="AQ211">
        <v>8.33</v>
      </c>
      <c r="AR211">
        <v>6.53</v>
      </c>
      <c r="AS211">
        <v>6.2</v>
      </c>
      <c r="AT211">
        <v>110.837468982766</v>
      </c>
      <c r="AU211">
        <v>94.343021725299906</v>
      </c>
      <c r="AV211">
        <v>21.375</v>
      </c>
      <c r="AW211">
        <v>1.6</v>
      </c>
      <c r="AX211">
        <v>7</v>
      </c>
      <c r="AY211">
        <v>4</v>
      </c>
      <c r="AZ211">
        <v>12.2</v>
      </c>
      <c r="BB211">
        <v>88</v>
      </c>
      <c r="BD211">
        <v>22.5</v>
      </c>
      <c r="BI211">
        <v>1</v>
      </c>
      <c r="BJ211">
        <v>111</v>
      </c>
      <c r="BM211">
        <v>18.7</v>
      </c>
      <c r="BN211">
        <v>17.100000000000001</v>
      </c>
      <c r="BO211">
        <v>16.399999999999999</v>
      </c>
      <c r="BQ211">
        <v>17.399999999999999</v>
      </c>
      <c r="BR211">
        <v>26.024999999999999</v>
      </c>
      <c r="BS211">
        <v>47.6</v>
      </c>
      <c r="BT211">
        <v>46.2</v>
      </c>
      <c r="BU211">
        <v>45.7</v>
      </c>
      <c r="BW211">
        <v>46.5</v>
      </c>
      <c r="BX211">
        <v>43.45</v>
      </c>
      <c r="BZ211">
        <v>2</v>
      </c>
      <c r="CA211">
        <v>2.12</v>
      </c>
      <c r="CB211">
        <v>3</v>
      </c>
      <c r="CC211">
        <v>6.92</v>
      </c>
      <c r="CD211">
        <v>8</v>
      </c>
      <c r="CE211">
        <v>6</v>
      </c>
      <c r="CF211">
        <v>3.5</v>
      </c>
      <c r="CG211" t="s">
        <v>167</v>
      </c>
    </row>
    <row r="212" spans="1:85" x14ac:dyDescent="0.25">
      <c r="A212">
        <v>3</v>
      </c>
      <c r="B212">
        <v>146</v>
      </c>
      <c r="C212">
        <v>13</v>
      </c>
      <c r="D212">
        <v>2</v>
      </c>
      <c r="E212">
        <v>4</v>
      </c>
      <c r="F212">
        <v>1</v>
      </c>
      <c r="G212" t="s">
        <v>204</v>
      </c>
      <c r="H212">
        <v>17.983333330000001</v>
      </c>
      <c r="I212">
        <v>15.66126709101426</v>
      </c>
      <c r="K212">
        <v>17.983333330000001</v>
      </c>
      <c r="L212">
        <v>16.28</v>
      </c>
      <c r="N212">
        <v>15.66126709101426</v>
      </c>
      <c r="O212">
        <v>28.246585509999999</v>
      </c>
      <c r="R212">
        <v>26.524999999999999</v>
      </c>
      <c r="S212">
        <v>28.246585509999999</v>
      </c>
      <c r="T212">
        <f t="shared" si="6"/>
        <v>26.524999999999999</v>
      </c>
      <c r="U212">
        <v>26.2087041523518</v>
      </c>
      <c r="V212">
        <v>42.95115062</v>
      </c>
      <c r="X212">
        <v>42.95115062</v>
      </c>
      <c r="Y212">
        <v>43.543994400000003</v>
      </c>
      <c r="AA212">
        <f t="shared" si="7"/>
        <v>39.842754876000001</v>
      </c>
      <c r="AB212">
        <v>38.036617541004503</v>
      </c>
      <c r="AC212">
        <v>23</v>
      </c>
      <c r="AD212">
        <v>23</v>
      </c>
      <c r="AE212">
        <v>23</v>
      </c>
      <c r="AF212">
        <v>23</v>
      </c>
      <c r="AG212">
        <v>23</v>
      </c>
      <c r="AH212">
        <v>23</v>
      </c>
      <c r="AI212">
        <v>23</v>
      </c>
      <c r="AJ212">
        <v>4.1683139699999998</v>
      </c>
      <c r="AM212">
        <v>3.7317667399999999</v>
      </c>
      <c r="AN212">
        <v>4.1683139699999998</v>
      </c>
      <c r="AP212">
        <v>4.1683139699188496</v>
      </c>
      <c r="AQ212">
        <v>8.36</v>
      </c>
      <c r="AR212">
        <v>6.61</v>
      </c>
      <c r="AS212">
        <v>5.58</v>
      </c>
      <c r="AT212">
        <v>103.704954067793</v>
      </c>
      <c r="AU212">
        <v>87.239365047882004</v>
      </c>
      <c r="AV212">
        <v>28.333333329999999</v>
      </c>
      <c r="AW212">
        <v>1.566666667</v>
      </c>
      <c r="AX212">
        <v>10</v>
      </c>
      <c r="AY212">
        <v>7</v>
      </c>
      <c r="AZ212">
        <v>12.4</v>
      </c>
      <c r="BB212">
        <v>71</v>
      </c>
      <c r="BD212">
        <v>22.7</v>
      </c>
      <c r="BI212">
        <v>1</v>
      </c>
      <c r="BJ212">
        <v>109</v>
      </c>
      <c r="BM212">
        <v>17.600000000000001</v>
      </c>
      <c r="BN212">
        <v>16.5</v>
      </c>
      <c r="BO212">
        <v>15.9</v>
      </c>
      <c r="BQ212">
        <v>16.666666670000001</v>
      </c>
      <c r="BR212">
        <v>26</v>
      </c>
      <c r="BS212">
        <v>42.2</v>
      </c>
      <c r="BT212">
        <v>38.9</v>
      </c>
      <c r="BU212">
        <v>39.5</v>
      </c>
      <c r="BW212">
        <v>40.200000000000003</v>
      </c>
      <c r="BX212">
        <v>39.6</v>
      </c>
      <c r="BZ212">
        <v>2</v>
      </c>
      <c r="CA212">
        <v>2.65</v>
      </c>
      <c r="CB212">
        <v>2</v>
      </c>
      <c r="CC212">
        <v>6.23</v>
      </c>
      <c r="CD212">
        <v>3.5</v>
      </c>
      <c r="CE212">
        <v>6.5</v>
      </c>
      <c r="CF212">
        <v>3</v>
      </c>
      <c r="CG212" t="s">
        <v>167</v>
      </c>
    </row>
    <row r="213" spans="1:85" x14ac:dyDescent="0.25">
      <c r="A213">
        <v>4</v>
      </c>
      <c r="B213">
        <v>158</v>
      </c>
      <c r="C213">
        <v>14</v>
      </c>
      <c r="D213">
        <v>2</v>
      </c>
      <c r="E213">
        <v>4</v>
      </c>
      <c r="F213">
        <v>1</v>
      </c>
      <c r="G213" t="s">
        <v>204</v>
      </c>
      <c r="H213">
        <v>16.606249999999999</v>
      </c>
      <c r="I213">
        <v>16.46215073994701</v>
      </c>
      <c r="K213">
        <v>16.606249999999999</v>
      </c>
      <c r="L213">
        <v>17.135000000000002</v>
      </c>
      <c r="N213">
        <v>16.46215073994701</v>
      </c>
      <c r="O213">
        <v>28.99292359</v>
      </c>
      <c r="R213">
        <v>26.375</v>
      </c>
      <c r="S213">
        <v>28.99292359</v>
      </c>
      <c r="T213">
        <f t="shared" si="6"/>
        <v>26.375</v>
      </c>
      <c r="U213">
        <v>25.8899301991197</v>
      </c>
      <c r="V213">
        <v>39.038728849999998</v>
      </c>
      <c r="X213">
        <v>39.038728849999998</v>
      </c>
      <c r="Y213">
        <v>42.099375219999999</v>
      </c>
      <c r="AA213">
        <f t="shared" si="7"/>
        <v>38.520928326300002</v>
      </c>
      <c r="AB213">
        <v>40.625409316719903</v>
      </c>
      <c r="AC213">
        <v>28</v>
      </c>
      <c r="AD213">
        <v>28</v>
      </c>
      <c r="AE213">
        <v>28</v>
      </c>
      <c r="AF213">
        <v>28</v>
      </c>
      <c r="AG213">
        <v>28</v>
      </c>
      <c r="AH213">
        <v>28</v>
      </c>
      <c r="AI213">
        <v>28</v>
      </c>
      <c r="AJ213">
        <v>4.4726280420000002</v>
      </c>
      <c r="AM213">
        <v>4.3952194760000003</v>
      </c>
      <c r="AN213">
        <v>4.4726280420000002</v>
      </c>
      <c r="AP213">
        <v>4.4726280416567903</v>
      </c>
      <c r="AQ213">
        <v>8.19</v>
      </c>
      <c r="AR213">
        <v>6.93</v>
      </c>
      <c r="AS213">
        <v>6.43</v>
      </c>
      <c r="AT213">
        <v>115.114047101764</v>
      </c>
      <c r="AU213">
        <v>92.480349054723703</v>
      </c>
      <c r="AV213">
        <v>24.666666670000001</v>
      </c>
      <c r="AW213">
        <v>1.733333333</v>
      </c>
      <c r="AX213">
        <v>5</v>
      </c>
      <c r="AY213">
        <v>7</v>
      </c>
      <c r="AZ213">
        <v>13</v>
      </c>
      <c r="BB213">
        <v>76</v>
      </c>
      <c r="BD213">
        <v>23.6</v>
      </c>
      <c r="BI213">
        <v>1</v>
      </c>
      <c r="BJ213">
        <v>94</v>
      </c>
      <c r="BM213">
        <v>16.5</v>
      </c>
      <c r="BN213">
        <v>15.3</v>
      </c>
      <c r="BO213">
        <v>16.5</v>
      </c>
      <c r="BQ213">
        <v>16.100000000000001</v>
      </c>
      <c r="BR213">
        <v>26.012499999999999</v>
      </c>
      <c r="BS213">
        <v>43</v>
      </c>
      <c r="BT213">
        <v>42.1</v>
      </c>
      <c r="BU213">
        <v>41</v>
      </c>
      <c r="BW213">
        <v>42.033333329999998</v>
      </c>
      <c r="BX213">
        <v>36</v>
      </c>
      <c r="BZ213">
        <v>6</v>
      </c>
      <c r="CA213">
        <v>2.12</v>
      </c>
      <c r="CB213">
        <v>2</v>
      </c>
      <c r="CC213">
        <v>7.62</v>
      </c>
      <c r="CD213">
        <v>8</v>
      </c>
      <c r="CE213">
        <v>6</v>
      </c>
      <c r="CF213">
        <v>3</v>
      </c>
      <c r="CG213" t="s">
        <v>168</v>
      </c>
    </row>
    <row r="214" spans="1:85" x14ac:dyDescent="0.25">
      <c r="A214">
        <v>1</v>
      </c>
      <c r="B214">
        <v>170</v>
      </c>
      <c r="C214">
        <v>15</v>
      </c>
      <c r="D214">
        <v>2</v>
      </c>
      <c r="E214">
        <v>4</v>
      </c>
      <c r="F214">
        <v>1</v>
      </c>
      <c r="G214" t="s">
        <v>204</v>
      </c>
      <c r="H214">
        <v>16.164583329999999</v>
      </c>
      <c r="I214">
        <v>16.919164233127567</v>
      </c>
      <c r="K214">
        <v>16.164583329999999</v>
      </c>
      <c r="L214">
        <v>16.7</v>
      </c>
      <c r="N214">
        <v>16.919164233127567</v>
      </c>
      <c r="O214">
        <v>26.7841284</v>
      </c>
      <c r="R214">
        <v>25.85</v>
      </c>
      <c r="S214">
        <v>26.7841284</v>
      </c>
      <c r="T214">
        <f t="shared" si="6"/>
        <v>25.85</v>
      </c>
      <c r="U214">
        <v>27.2366507006025</v>
      </c>
      <c r="V214">
        <v>42.588900940000002</v>
      </c>
      <c r="X214">
        <v>42.588900940000002</v>
      </c>
      <c r="Y214">
        <v>44.420232040000002</v>
      </c>
      <c r="AA214">
        <f t="shared" si="7"/>
        <v>40.6445123166</v>
      </c>
      <c r="AB214">
        <v>45.292006768903299</v>
      </c>
      <c r="AC214">
        <v>30</v>
      </c>
      <c r="AD214">
        <v>30</v>
      </c>
      <c r="AE214">
        <v>30</v>
      </c>
      <c r="AF214">
        <v>30</v>
      </c>
      <c r="AG214">
        <v>30</v>
      </c>
      <c r="AH214">
        <v>30</v>
      </c>
      <c r="AI214">
        <v>30</v>
      </c>
      <c r="AJ214">
        <v>4.712948033</v>
      </c>
      <c r="AM214">
        <v>4.6634687179999998</v>
      </c>
      <c r="AN214">
        <v>4.712948033</v>
      </c>
      <c r="AP214">
        <v>4.7129480330353903</v>
      </c>
      <c r="AQ214">
        <v>8.08</v>
      </c>
      <c r="AR214">
        <v>7.56</v>
      </c>
      <c r="AS214">
        <v>6.84</v>
      </c>
      <c r="AT214">
        <v>117.765149398407</v>
      </c>
      <c r="AU214">
        <v>102.826752733417</v>
      </c>
      <c r="AV214">
        <v>25.65</v>
      </c>
      <c r="AW214">
        <v>1.825</v>
      </c>
      <c r="AX214">
        <v>4</v>
      </c>
      <c r="AY214">
        <v>7</v>
      </c>
      <c r="AZ214">
        <v>14</v>
      </c>
      <c r="BB214">
        <v>68</v>
      </c>
      <c r="BD214">
        <v>23.3</v>
      </c>
      <c r="BI214">
        <v>1</v>
      </c>
      <c r="BJ214">
        <v>102</v>
      </c>
      <c r="BM214">
        <v>16.8</v>
      </c>
      <c r="BN214">
        <v>17.600000000000001</v>
      </c>
      <c r="BO214">
        <v>16.8</v>
      </c>
      <c r="BQ214">
        <v>17.06666667</v>
      </c>
      <c r="BR214">
        <v>26.024999999999999</v>
      </c>
      <c r="BS214">
        <v>46</v>
      </c>
      <c r="BT214">
        <v>44.8</v>
      </c>
      <c r="BU214">
        <v>37.4</v>
      </c>
      <c r="BW214">
        <v>42.733333330000001</v>
      </c>
      <c r="BX214">
        <v>33.950000000000003</v>
      </c>
      <c r="BZ214">
        <v>4</v>
      </c>
      <c r="CA214">
        <v>1.06</v>
      </c>
      <c r="CB214">
        <v>2</v>
      </c>
      <c r="CC214">
        <v>7.62</v>
      </c>
      <c r="CD214">
        <v>5</v>
      </c>
      <c r="CE214">
        <v>6</v>
      </c>
      <c r="CF214">
        <v>2</v>
      </c>
      <c r="CG214" t="s">
        <v>165</v>
      </c>
    </row>
    <row r="215" spans="1:85" x14ac:dyDescent="0.25">
      <c r="A215" t="s">
        <v>109</v>
      </c>
      <c r="B215">
        <v>182</v>
      </c>
      <c r="C215">
        <v>16</v>
      </c>
      <c r="D215">
        <v>2</v>
      </c>
      <c r="E215">
        <v>4</v>
      </c>
      <c r="F215">
        <v>1</v>
      </c>
      <c r="G215" t="s">
        <v>203</v>
      </c>
      <c r="H215">
        <v>18.875</v>
      </c>
      <c r="I215">
        <v>19.135936950310072</v>
      </c>
      <c r="J215">
        <v>18.875</v>
      </c>
      <c r="K215">
        <v>18.875</v>
      </c>
      <c r="L215">
        <v>18.875</v>
      </c>
      <c r="M215">
        <v>18.875</v>
      </c>
      <c r="N215">
        <v>19.135936950310072</v>
      </c>
      <c r="O215">
        <v>30.29790182</v>
      </c>
      <c r="P215">
        <v>30.25</v>
      </c>
      <c r="Q215">
        <v>30.25</v>
      </c>
      <c r="R215">
        <v>30.25</v>
      </c>
      <c r="S215">
        <v>30.29790182</v>
      </c>
      <c r="T215">
        <f t="shared" si="6"/>
        <v>30.25</v>
      </c>
      <c r="U215">
        <v>30.750471483831198</v>
      </c>
      <c r="V215">
        <v>39.702955979999999</v>
      </c>
      <c r="W215">
        <v>40.516273849999997</v>
      </c>
      <c r="X215">
        <v>39.702955979999999</v>
      </c>
      <c r="Y215">
        <v>43.322109990000001</v>
      </c>
      <c r="Z215">
        <v>39.702955976667297</v>
      </c>
      <c r="AA215">
        <f t="shared" si="7"/>
        <v>39.671343308758651</v>
      </c>
      <c r="AB215">
        <v>36.094138594841901</v>
      </c>
      <c r="AC215">
        <v>26.56161685</v>
      </c>
      <c r="AD215">
        <v>27</v>
      </c>
      <c r="AE215">
        <v>27</v>
      </c>
      <c r="AF215">
        <v>27</v>
      </c>
      <c r="AG215">
        <v>26.56161685</v>
      </c>
      <c r="AH215">
        <v>26.561616847825999</v>
      </c>
      <c r="AI215">
        <v>27</v>
      </c>
      <c r="AJ215">
        <v>4.644236426</v>
      </c>
      <c r="AK215">
        <v>5.1047619050000002</v>
      </c>
      <c r="AL215">
        <v>5.1558095240000004</v>
      </c>
      <c r="AM215">
        <v>5.1558095240000004</v>
      </c>
      <c r="AN215">
        <v>4.644236426</v>
      </c>
      <c r="AO215">
        <v>4.64423642590664</v>
      </c>
      <c r="AP215">
        <v>4.64423642590664</v>
      </c>
      <c r="AQ215">
        <v>8.3800000000000008</v>
      </c>
      <c r="AR215">
        <v>5.57</v>
      </c>
      <c r="AS215">
        <v>5.48</v>
      </c>
      <c r="AT215">
        <v>107.564031566431</v>
      </c>
      <c r="AU215">
        <v>70.2539670667108</v>
      </c>
      <c r="AV215">
        <v>25.625</v>
      </c>
      <c r="AW215">
        <v>1.825</v>
      </c>
      <c r="AX215">
        <v>11</v>
      </c>
      <c r="AY215">
        <v>7</v>
      </c>
      <c r="AZ215">
        <v>11.1</v>
      </c>
      <c r="BA215">
        <v>14.3</v>
      </c>
      <c r="BB215">
        <v>83</v>
      </c>
      <c r="BC215">
        <v>60</v>
      </c>
      <c r="BD215">
        <v>23.1</v>
      </c>
      <c r="BE215">
        <v>22.4</v>
      </c>
      <c r="BI215">
        <v>2</v>
      </c>
      <c r="BJ215">
        <v>97</v>
      </c>
      <c r="BK215">
        <v>100</v>
      </c>
      <c r="BM215">
        <v>16.899999999999999</v>
      </c>
      <c r="BN215">
        <v>17.3</v>
      </c>
      <c r="BO215">
        <v>17.3</v>
      </c>
      <c r="BP215">
        <v>16.5</v>
      </c>
      <c r="BQ215">
        <v>17</v>
      </c>
      <c r="BR215">
        <v>26.037500000000001</v>
      </c>
      <c r="BS215">
        <v>40.700000000000003</v>
      </c>
      <c r="BT215">
        <v>43</v>
      </c>
      <c r="BU215">
        <v>42.2</v>
      </c>
      <c r="BV215">
        <v>40.4</v>
      </c>
      <c r="BW215">
        <v>41.575000000000003</v>
      </c>
      <c r="BX215">
        <v>28.366666670000001</v>
      </c>
      <c r="BZ215">
        <v>8</v>
      </c>
      <c r="CA215">
        <v>3.71</v>
      </c>
      <c r="CB215">
        <v>4</v>
      </c>
      <c r="CC215">
        <v>7.62</v>
      </c>
      <c r="CD215">
        <v>8.5</v>
      </c>
      <c r="CE215">
        <v>6</v>
      </c>
      <c r="CF215">
        <v>2.5</v>
      </c>
      <c r="CG215" t="s">
        <v>285</v>
      </c>
    </row>
    <row r="216" spans="1:85" x14ac:dyDescent="0.25">
      <c r="A216">
        <v>4</v>
      </c>
      <c r="B216">
        <v>194</v>
      </c>
      <c r="C216">
        <v>17</v>
      </c>
      <c r="D216">
        <v>2</v>
      </c>
      <c r="E216">
        <v>5</v>
      </c>
      <c r="F216">
        <v>1</v>
      </c>
      <c r="G216" t="s">
        <v>204</v>
      </c>
      <c r="H216">
        <v>16.556249999999999</v>
      </c>
      <c r="I216">
        <v>16.347864825059215</v>
      </c>
      <c r="K216">
        <v>16.556249999999999</v>
      </c>
      <c r="L216">
        <v>15.1425</v>
      </c>
      <c r="N216">
        <v>16.347864825059215</v>
      </c>
      <c r="O216">
        <v>26.71907165</v>
      </c>
      <c r="R216">
        <v>26.425000000000001</v>
      </c>
      <c r="S216">
        <v>26.71907165</v>
      </c>
      <c r="T216">
        <f t="shared" si="6"/>
        <v>26.425000000000001</v>
      </c>
      <c r="U216">
        <v>27.7501299297328</v>
      </c>
      <c r="V216">
        <v>38.46213857</v>
      </c>
      <c r="X216">
        <v>38.46213857</v>
      </c>
      <c r="Y216">
        <v>45.244279480000003</v>
      </c>
      <c r="AA216">
        <f t="shared" si="7"/>
        <v>41.398515724200003</v>
      </c>
      <c r="AB216">
        <v>41.6067116063954</v>
      </c>
      <c r="AC216">
        <v>27</v>
      </c>
      <c r="AD216">
        <v>28</v>
      </c>
      <c r="AE216">
        <v>28</v>
      </c>
      <c r="AF216">
        <v>28</v>
      </c>
      <c r="AG216">
        <v>27</v>
      </c>
      <c r="AH216">
        <v>27</v>
      </c>
      <c r="AI216">
        <v>28</v>
      </c>
      <c r="AJ216">
        <v>4.0949153699999998</v>
      </c>
      <c r="AM216">
        <v>5.0269743589999996</v>
      </c>
      <c r="AN216">
        <v>4.0949153699999998</v>
      </c>
      <c r="AP216">
        <v>4.0949153701898497</v>
      </c>
      <c r="AQ216">
        <v>7.82</v>
      </c>
      <c r="AR216">
        <v>6.93</v>
      </c>
      <c r="AS216">
        <v>5.24</v>
      </c>
      <c r="AT216">
        <v>111.99805083070601</v>
      </c>
      <c r="AU216">
        <v>85.063454711674098</v>
      </c>
      <c r="AV216">
        <v>27.5</v>
      </c>
      <c r="AW216">
        <v>1.933333333</v>
      </c>
      <c r="AX216">
        <v>15</v>
      </c>
      <c r="AY216">
        <v>6</v>
      </c>
      <c r="AZ216">
        <v>12.2</v>
      </c>
      <c r="BB216">
        <v>65</v>
      </c>
      <c r="BD216">
        <v>22</v>
      </c>
      <c r="BI216">
        <v>1</v>
      </c>
      <c r="BJ216">
        <v>94</v>
      </c>
      <c r="BM216">
        <v>18.899999999999999</v>
      </c>
      <c r="BN216">
        <v>21.8</v>
      </c>
      <c r="BO216">
        <v>19.3</v>
      </c>
      <c r="BQ216">
        <v>20</v>
      </c>
      <c r="BR216">
        <v>26.05</v>
      </c>
      <c r="BS216">
        <v>38.6</v>
      </c>
      <c r="BT216">
        <v>43.8</v>
      </c>
      <c r="BU216">
        <v>38.200000000000003</v>
      </c>
      <c r="BW216">
        <v>40.200000000000003</v>
      </c>
      <c r="BX216">
        <v>19.5</v>
      </c>
      <c r="BZ216">
        <v>5</v>
      </c>
      <c r="CA216">
        <v>2.12</v>
      </c>
      <c r="CB216">
        <v>2</v>
      </c>
      <c r="CC216">
        <v>6.23</v>
      </c>
      <c r="CD216">
        <v>8</v>
      </c>
      <c r="CE216">
        <v>5.5</v>
      </c>
      <c r="CF216">
        <v>2.5</v>
      </c>
      <c r="CG216" t="s">
        <v>168</v>
      </c>
    </row>
    <row r="217" spans="1:85" x14ac:dyDescent="0.25">
      <c r="A217" t="s">
        <v>110</v>
      </c>
      <c r="B217">
        <v>206</v>
      </c>
      <c r="C217">
        <v>18</v>
      </c>
      <c r="D217">
        <v>2</v>
      </c>
      <c r="E217">
        <v>5</v>
      </c>
      <c r="F217">
        <v>1</v>
      </c>
      <c r="G217" t="s">
        <v>203</v>
      </c>
      <c r="H217">
        <v>16.675000000000001</v>
      </c>
      <c r="I217">
        <v>16.674997980863498</v>
      </c>
      <c r="J217">
        <v>16.675000000000001</v>
      </c>
      <c r="K217">
        <v>16.675000000000001</v>
      </c>
      <c r="L217">
        <v>16.675000000000001</v>
      </c>
      <c r="M217">
        <v>16.675000000000001</v>
      </c>
      <c r="N217">
        <v>16.674997980863498</v>
      </c>
      <c r="O217">
        <v>23.78760887</v>
      </c>
      <c r="P217">
        <v>23.75</v>
      </c>
      <c r="Q217">
        <v>23.75</v>
      </c>
      <c r="R217">
        <v>23.75</v>
      </c>
      <c r="S217">
        <v>23.78760887</v>
      </c>
      <c r="T217">
        <f t="shared" si="6"/>
        <v>23.75</v>
      </c>
      <c r="U217">
        <v>24.311156419086998</v>
      </c>
      <c r="V217">
        <v>32.431221860000001</v>
      </c>
      <c r="W217">
        <v>33.095577749999997</v>
      </c>
      <c r="X217">
        <v>32.431221860000001</v>
      </c>
      <c r="Y217">
        <v>36.661911549999999</v>
      </c>
      <c r="Z217">
        <v>32.431221862906</v>
      </c>
      <c r="AA217">
        <f t="shared" si="7"/>
        <v>32.988435465578</v>
      </c>
      <c r="AB217">
        <v>33.514100908844199</v>
      </c>
      <c r="AC217">
        <v>23.610326090000001</v>
      </c>
      <c r="AD217">
        <v>24</v>
      </c>
      <c r="AE217">
        <v>24</v>
      </c>
      <c r="AF217">
        <v>24</v>
      </c>
      <c r="AG217">
        <v>23.610326090000001</v>
      </c>
      <c r="AH217">
        <v>23.610326086956501</v>
      </c>
      <c r="AI217">
        <v>24</v>
      </c>
      <c r="AJ217">
        <v>2.5455917559999999</v>
      </c>
      <c r="AK217">
        <v>2.7030857140000002</v>
      </c>
      <c r="AL217">
        <v>2.7531428569999998</v>
      </c>
      <c r="AM217">
        <v>2.7531428569999998</v>
      </c>
      <c r="AN217">
        <v>2.5455917559999999</v>
      </c>
      <c r="AO217">
        <v>2.54559175647905</v>
      </c>
      <c r="AP217">
        <v>2.54559175647905</v>
      </c>
      <c r="AQ217">
        <v>7.97</v>
      </c>
      <c r="AR217">
        <v>3.35</v>
      </c>
      <c r="AS217">
        <v>0.75</v>
      </c>
      <c r="AT217">
        <v>81.880133504835698</v>
      </c>
      <c r="AU217">
        <v>34.3099909790878</v>
      </c>
      <c r="AV217">
        <v>24.75</v>
      </c>
      <c r="AW217">
        <v>1.575</v>
      </c>
      <c r="AX217">
        <v>57</v>
      </c>
      <c r="AY217">
        <v>5</v>
      </c>
      <c r="AZ217">
        <v>14.4</v>
      </c>
      <c r="BB217">
        <v>77</v>
      </c>
      <c r="BD217">
        <v>22.1</v>
      </c>
      <c r="BI217">
        <v>1</v>
      </c>
      <c r="BJ217">
        <v>105</v>
      </c>
      <c r="BK217">
        <v>103</v>
      </c>
      <c r="BM217">
        <v>17.600000000000001</v>
      </c>
      <c r="BN217">
        <v>17.3</v>
      </c>
      <c r="BO217">
        <v>16.899999999999999</v>
      </c>
      <c r="BP217">
        <v>17.2</v>
      </c>
      <c r="BQ217">
        <v>17.25</v>
      </c>
      <c r="BR217">
        <v>26.0625</v>
      </c>
      <c r="BS217">
        <v>49.1</v>
      </c>
      <c r="BT217">
        <v>42.2</v>
      </c>
      <c r="BU217">
        <v>21.1</v>
      </c>
      <c r="BV217">
        <v>42.4</v>
      </c>
      <c r="BW217">
        <v>38.700000000000003</v>
      </c>
      <c r="BX217">
        <v>34.933333330000004</v>
      </c>
      <c r="BZ217">
        <v>4</v>
      </c>
      <c r="CA217">
        <v>7.41</v>
      </c>
      <c r="CB217">
        <v>3</v>
      </c>
      <c r="CD217">
        <v>9</v>
      </c>
      <c r="CE217">
        <v>5.5</v>
      </c>
      <c r="CF217">
        <v>3.5</v>
      </c>
      <c r="CG217" t="s">
        <v>286</v>
      </c>
    </row>
    <row r="218" spans="1:85" x14ac:dyDescent="0.25">
      <c r="A218" t="s">
        <v>111</v>
      </c>
      <c r="B218">
        <v>218</v>
      </c>
      <c r="C218">
        <v>19</v>
      </c>
      <c r="D218">
        <v>2</v>
      </c>
      <c r="E218">
        <v>5</v>
      </c>
      <c r="F218">
        <v>1</v>
      </c>
      <c r="G218" t="s">
        <v>203</v>
      </c>
      <c r="H218">
        <v>15.275</v>
      </c>
      <c r="I218">
        <v>15.689290275957465</v>
      </c>
      <c r="J218">
        <v>15.275</v>
      </c>
      <c r="K218">
        <v>15.275</v>
      </c>
      <c r="L218">
        <v>15.275</v>
      </c>
      <c r="M218">
        <v>15.275</v>
      </c>
      <c r="N218">
        <v>15.689290275957465</v>
      </c>
      <c r="O218">
        <v>27.793942990000001</v>
      </c>
      <c r="P218">
        <v>27.75</v>
      </c>
      <c r="Q218">
        <v>27.75</v>
      </c>
      <c r="R218">
        <v>27.75</v>
      </c>
      <c r="S218">
        <v>27.793942990000001</v>
      </c>
      <c r="T218">
        <f t="shared" si="6"/>
        <v>27.75</v>
      </c>
      <c r="U218">
        <v>29.251073013034699</v>
      </c>
      <c r="V218">
        <v>38.069073199999998</v>
      </c>
      <c r="W218">
        <v>38.84892086</v>
      </c>
      <c r="X218">
        <v>38.069073199999998</v>
      </c>
      <c r="Y218">
        <v>42.446043170000003</v>
      </c>
      <c r="Z218">
        <v>38.0690731951887</v>
      </c>
      <c r="AA218">
        <f t="shared" si="7"/>
        <v>38.453601347869352</v>
      </c>
      <c r="AB218">
        <v>41.754960899951698</v>
      </c>
      <c r="AC218">
        <v>38.366779889999997</v>
      </c>
      <c r="AD218">
        <v>39</v>
      </c>
      <c r="AE218">
        <v>39</v>
      </c>
      <c r="AF218">
        <v>39</v>
      </c>
      <c r="AG218">
        <v>38.366779889999997</v>
      </c>
      <c r="AH218">
        <v>38.366779891304297</v>
      </c>
      <c r="AI218">
        <v>39</v>
      </c>
      <c r="AJ218">
        <v>4.7679634699999998</v>
      </c>
      <c r="AK218">
        <v>4.1859047619999998</v>
      </c>
      <c r="AL218">
        <v>4.236952381</v>
      </c>
      <c r="AM218">
        <v>4.236952381</v>
      </c>
      <c r="AN218">
        <v>4.7679634699999998</v>
      </c>
      <c r="AO218">
        <v>4.7679634700142701</v>
      </c>
      <c r="AP218">
        <v>4.7679634700142701</v>
      </c>
      <c r="AQ218">
        <v>7.77</v>
      </c>
      <c r="AR218">
        <v>7.48</v>
      </c>
      <c r="AS218">
        <v>4.43</v>
      </c>
      <c r="AT218">
        <v>110.466671120173</v>
      </c>
      <c r="AU218">
        <v>86.481217784983201</v>
      </c>
      <c r="AV218">
        <v>22.7</v>
      </c>
      <c r="AW218">
        <v>1.766666667</v>
      </c>
      <c r="AX218">
        <v>4</v>
      </c>
      <c r="AY218">
        <v>4</v>
      </c>
      <c r="AZ218">
        <v>14.1</v>
      </c>
      <c r="BB218">
        <v>67</v>
      </c>
      <c r="BD218">
        <v>21.8</v>
      </c>
      <c r="BI218">
        <v>2</v>
      </c>
      <c r="BJ218">
        <v>92</v>
      </c>
      <c r="BK218">
        <v>90</v>
      </c>
      <c r="BM218">
        <v>16.899999999999999</v>
      </c>
      <c r="BN218">
        <v>16</v>
      </c>
      <c r="BO218">
        <v>16.7</v>
      </c>
      <c r="BP218">
        <v>16.2</v>
      </c>
      <c r="BQ218">
        <v>16.45</v>
      </c>
      <c r="BR218">
        <v>26.074999999999999</v>
      </c>
      <c r="BS218">
        <v>41</v>
      </c>
      <c r="BT218">
        <v>43.5</v>
      </c>
      <c r="BU218">
        <v>43.3</v>
      </c>
      <c r="BV218">
        <v>41.6</v>
      </c>
      <c r="BW218">
        <v>42.35</v>
      </c>
      <c r="BX218">
        <v>37.433333330000004</v>
      </c>
      <c r="BZ218">
        <v>7</v>
      </c>
      <c r="CA218">
        <v>0.53</v>
      </c>
      <c r="CB218">
        <v>3</v>
      </c>
      <c r="CC218">
        <v>5.54</v>
      </c>
      <c r="CD218">
        <v>8.5</v>
      </c>
      <c r="CE218">
        <v>6</v>
      </c>
      <c r="CF218">
        <v>2</v>
      </c>
      <c r="CG218" t="s">
        <v>287</v>
      </c>
    </row>
    <row r="219" spans="1:85" x14ac:dyDescent="0.25">
      <c r="A219">
        <v>3</v>
      </c>
      <c r="B219">
        <v>230</v>
      </c>
      <c r="C219">
        <v>20</v>
      </c>
      <c r="D219">
        <v>2</v>
      </c>
      <c r="E219">
        <v>5</v>
      </c>
      <c r="F219">
        <v>1</v>
      </c>
      <c r="G219" t="s">
        <v>204</v>
      </c>
      <c r="H219">
        <v>17.46458333</v>
      </c>
      <c r="I219">
        <v>17.516345208715954</v>
      </c>
      <c r="K219">
        <v>17.46458333</v>
      </c>
      <c r="L219">
        <v>16.440000000000001</v>
      </c>
      <c r="N219">
        <v>17.516345208715954</v>
      </c>
      <c r="O219">
        <v>28.661140799999998</v>
      </c>
      <c r="R219">
        <v>28.774999999999999</v>
      </c>
      <c r="S219">
        <v>28.661140799999998</v>
      </c>
      <c r="T219">
        <f t="shared" si="6"/>
        <v>28.774999999999999</v>
      </c>
      <c r="U219">
        <v>28.084961748614901</v>
      </c>
      <c r="V219">
        <v>44.464580480000002</v>
      </c>
      <c r="X219">
        <v>44.464580480000002</v>
      </c>
      <c r="Y219">
        <v>47.056448029999999</v>
      </c>
      <c r="AA219">
        <f t="shared" si="7"/>
        <v>43.056649947449998</v>
      </c>
      <c r="AB219">
        <v>44.309963803311398</v>
      </c>
      <c r="AC219">
        <v>29</v>
      </c>
      <c r="AD219">
        <v>29</v>
      </c>
      <c r="AE219">
        <v>29</v>
      </c>
      <c r="AF219">
        <v>29</v>
      </c>
      <c r="AG219">
        <v>29</v>
      </c>
      <c r="AH219">
        <v>29</v>
      </c>
      <c r="AI219">
        <v>29</v>
      </c>
      <c r="AJ219">
        <v>5.1696123869999999</v>
      </c>
      <c r="AM219">
        <v>4.9904457139999998</v>
      </c>
      <c r="AN219">
        <v>5.1696123869999999</v>
      </c>
      <c r="AP219">
        <v>5.1696123868175397</v>
      </c>
      <c r="AQ219">
        <v>8.11</v>
      </c>
      <c r="AR219">
        <v>8.0299999999999994</v>
      </c>
      <c r="AS219">
        <v>6.5</v>
      </c>
      <c r="AT219">
        <v>122.49688178323601</v>
      </c>
      <c r="AU219">
        <v>113.996345483507</v>
      </c>
      <c r="AV219">
        <v>19.375</v>
      </c>
      <c r="AW219">
        <v>1.6</v>
      </c>
      <c r="AX219">
        <v>9</v>
      </c>
      <c r="AY219">
        <v>3</v>
      </c>
      <c r="AZ219">
        <v>13.9</v>
      </c>
      <c r="BA219">
        <v>11</v>
      </c>
      <c r="BB219">
        <v>78</v>
      </c>
      <c r="BC219">
        <v>12</v>
      </c>
      <c r="BD219">
        <v>22</v>
      </c>
      <c r="BE219">
        <v>22.5</v>
      </c>
      <c r="BI219">
        <v>1</v>
      </c>
      <c r="BJ219">
        <v>100</v>
      </c>
      <c r="BM219">
        <v>15.2</v>
      </c>
      <c r="BN219">
        <v>16.399999999999999</v>
      </c>
      <c r="BO219">
        <v>15.9</v>
      </c>
      <c r="BQ219">
        <v>15.83333333</v>
      </c>
      <c r="BR219">
        <v>26.087499999999999</v>
      </c>
      <c r="BS219">
        <v>53</v>
      </c>
      <c r="BT219">
        <v>40.9</v>
      </c>
      <c r="BU219">
        <v>41.6</v>
      </c>
      <c r="BW219">
        <v>45.166666669999998</v>
      </c>
      <c r="BX219">
        <v>40.799999999999997</v>
      </c>
      <c r="BZ219">
        <v>2</v>
      </c>
      <c r="CA219">
        <v>0.53</v>
      </c>
      <c r="CB219">
        <v>1</v>
      </c>
      <c r="CC219">
        <v>6.92</v>
      </c>
      <c r="CD219">
        <v>5</v>
      </c>
      <c r="CE219">
        <v>5.5</v>
      </c>
      <c r="CF219">
        <v>2</v>
      </c>
      <c r="CG219" t="s">
        <v>167</v>
      </c>
    </row>
    <row r="220" spans="1:85" x14ac:dyDescent="0.25">
      <c r="A220" t="s">
        <v>112</v>
      </c>
      <c r="B220">
        <v>229</v>
      </c>
      <c r="C220">
        <v>20</v>
      </c>
      <c r="D220">
        <v>1</v>
      </c>
      <c r="E220">
        <v>5</v>
      </c>
      <c r="F220">
        <v>1</v>
      </c>
      <c r="G220" t="s">
        <v>203</v>
      </c>
      <c r="T220" t="str">
        <f t="shared" si="6"/>
        <v/>
      </c>
      <c r="AA220" t="str">
        <f t="shared" si="7"/>
        <v/>
      </c>
      <c r="AD220">
        <v>26</v>
      </c>
      <c r="AE220">
        <v>26</v>
      </c>
      <c r="AH220">
        <v>25.5778532608695</v>
      </c>
      <c r="AI220">
        <v>26</v>
      </c>
      <c r="AQ220">
        <v>7.6</v>
      </c>
      <c r="AR220">
        <v>6.61</v>
      </c>
      <c r="AS220">
        <v>3.61</v>
      </c>
      <c r="AT220">
        <v>107.545388545949</v>
      </c>
      <c r="AU220">
        <v>73.191946728698795</v>
      </c>
      <c r="AV220">
        <v>23.425000000000001</v>
      </c>
      <c r="AW220">
        <v>1.325</v>
      </c>
      <c r="AX220">
        <v>2</v>
      </c>
      <c r="AY220">
        <v>3</v>
      </c>
      <c r="AZ220">
        <v>12.6</v>
      </c>
      <c r="BB220">
        <v>76</v>
      </c>
      <c r="BD220">
        <v>22.7</v>
      </c>
      <c r="BI220">
        <v>2</v>
      </c>
      <c r="BJ220">
        <v>103</v>
      </c>
      <c r="BK220">
        <v>99</v>
      </c>
      <c r="BM220">
        <v>15.2</v>
      </c>
      <c r="BN220">
        <v>16.2</v>
      </c>
      <c r="BO220">
        <v>16.600000000000001</v>
      </c>
      <c r="BP220">
        <v>16.5</v>
      </c>
      <c r="BQ220">
        <v>16.125</v>
      </c>
      <c r="BR220">
        <v>26.1</v>
      </c>
      <c r="BS220">
        <v>47</v>
      </c>
      <c r="BT220">
        <v>46.5</v>
      </c>
      <c r="BU220">
        <v>46.2</v>
      </c>
      <c r="BV220">
        <v>46.4</v>
      </c>
      <c r="BW220">
        <v>46.524999999999999</v>
      </c>
      <c r="BX220">
        <v>40.299999999999997</v>
      </c>
      <c r="BZ220">
        <v>7</v>
      </c>
      <c r="CA220">
        <v>2.65</v>
      </c>
      <c r="CB220">
        <v>2</v>
      </c>
      <c r="CC220">
        <v>4.8499999999999996</v>
      </c>
      <c r="CD220">
        <v>8</v>
      </c>
      <c r="CE220">
        <v>5</v>
      </c>
      <c r="CF220">
        <v>3.5</v>
      </c>
      <c r="CG220" t="s">
        <v>288</v>
      </c>
    </row>
    <row r="221" spans="1:85" x14ac:dyDescent="0.25">
      <c r="A221">
        <v>1</v>
      </c>
      <c r="B221">
        <v>217</v>
      </c>
      <c r="C221">
        <v>19</v>
      </c>
      <c r="D221">
        <v>1</v>
      </c>
      <c r="E221">
        <v>5</v>
      </c>
      <c r="F221">
        <v>1</v>
      </c>
      <c r="G221" t="s">
        <v>204</v>
      </c>
      <c r="H221">
        <v>16.835416670000001</v>
      </c>
      <c r="I221">
        <v>15.995586062248192</v>
      </c>
      <c r="K221">
        <v>16.835416670000001</v>
      </c>
      <c r="L221">
        <v>15.93</v>
      </c>
      <c r="N221">
        <v>15.995586062248192</v>
      </c>
      <c r="O221">
        <v>28.706535370000001</v>
      </c>
      <c r="R221">
        <v>27.95</v>
      </c>
      <c r="S221">
        <v>28.706535370000001</v>
      </c>
      <c r="T221">
        <f t="shared" si="6"/>
        <v>27.95</v>
      </c>
      <c r="U221">
        <v>27.7243623851401</v>
      </c>
      <c r="V221">
        <v>44.497330400000003</v>
      </c>
      <c r="X221">
        <v>44.497330400000003</v>
      </c>
      <c r="Y221">
        <v>45.476572779999998</v>
      </c>
      <c r="AA221">
        <f t="shared" ref="AA221:AA223" si="8">IF(ISBLANK(Z221),(IF(ISBLANK(Y221),"",Y221*0.915)),((IF(ISBLANK(Y221),"",Y221*0.915))+Z221)/2)</f>
        <v>41.611064093700001</v>
      </c>
      <c r="AB221">
        <v>41.679375964403199</v>
      </c>
      <c r="AC221">
        <v>19</v>
      </c>
      <c r="AD221">
        <v>18</v>
      </c>
      <c r="AE221">
        <v>18</v>
      </c>
      <c r="AF221">
        <v>18</v>
      </c>
      <c r="AG221">
        <v>19</v>
      </c>
      <c r="AH221">
        <v>19</v>
      </c>
      <c r="AI221">
        <v>18</v>
      </c>
      <c r="AJ221">
        <v>3.9004235779999998</v>
      </c>
      <c r="AM221">
        <v>5.2099022770000003</v>
      </c>
      <c r="AN221">
        <v>3.9004235779999998</v>
      </c>
      <c r="AP221">
        <v>3.9004235782903902</v>
      </c>
      <c r="AQ221">
        <v>8.01</v>
      </c>
      <c r="AR221">
        <v>7.88</v>
      </c>
      <c r="AS221">
        <v>5.59</v>
      </c>
      <c r="AT221">
        <v>118.684005194318</v>
      </c>
      <c r="AU221">
        <v>88.382024657209499</v>
      </c>
      <c r="AV221">
        <v>26.666666670000001</v>
      </c>
      <c r="AW221">
        <v>1.9</v>
      </c>
      <c r="AX221">
        <v>10</v>
      </c>
      <c r="AY221">
        <v>2</v>
      </c>
      <c r="AZ221">
        <v>13.7</v>
      </c>
      <c r="BB221">
        <v>71</v>
      </c>
      <c r="BD221">
        <v>21.9</v>
      </c>
      <c r="BF221">
        <v>10.6</v>
      </c>
      <c r="BG221">
        <v>106</v>
      </c>
      <c r="BH221">
        <v>27.3</v>
      </c>
      <c r="BI221">
        <v>1</v>
      </c>
      <c r="BJ221">
        <v>101</v>
      </c>
      <c r="BM221">
        <v>17.600000000000001</v>
      </c>
      <c r="BN221">
        <v>15.4</v>
      </c>
      <c r="BO221">
        <v>15.9</v>
      </c>
      <c r="BQ221">
        <v>16.3</v>
      </c>
      <c r="BR221">
        <v>26.15</v>
      </c>
      <c r="BS221">
        <v>49.2</v>
      </c>
      <c r="BT221">
        <v>47.3</v>
      </c>
      <c r="BU221">
        <v>50.1</v>
      </c>
      <c r="BW221">
        <v>48.866666670000001</v>
      </c>
      <c r="BX221">
        <v>37.65</v>
      </c>
      <c r="BZ221">
        <v>4</v>
      </c>
      <c r="CA221">
        <v>0.53</v>
      </c>
      <c r="CB221">
        <v>2</v>
      </c>
      <c r="CC221">
        <v>6.23</v>
      </c>
      <c r="CD221">
        <v>4</v>
      </c>
      <c r="CE221">
        <v>6</v>
      </c>
      <c r="CF221">
        <v>2.5</v>
      </c>
      <c r="CG221" t="s">
        <v>165</v>
      </c>
    </row>
    <row r="222" spans="1:85" x14ac:dyDescent="0.25">
      <c r="A222">
        <v>3</v>
      </c>
      <c r="B222">
        <v>205</v>
      </c>
      <c r="C222">
        <v>18</v>
      </c>
      <c r="D222">
        <v>1</v>
      </c>
      <c r="E222">
        <v>5</v>
      </c>
      <c r="F222">
        <v>1</v>
      </c>
      <c r="G222" t="s">
        <v>204</v>
      </c>
      <c r="H222">
        <v>17.497916669999999</v>
      </c>
      <c r="I222">
        <v>17.716269951582998</v>
      </c>
      <c r="K222">
        <v>17.497916669999999</v>
      </c>
      <c r="L222">
        <v>15.79</v>
      </c>
      <c r="N222">
        <v>17.716269951582998</v>
      </c>
      <c r="O222">
        <v>28.861820399999999</v>
      </c>
      <c r="R222">
        <v>27.05</v>
      </c>
      <c r="S222">
        <v>28.861820399999999</v>
      </c>
      <c r="T222">
        <f t="shared" si="6"/>
        <v>27.05</v>
      </c>
      <c r="U222">
        <v>26.187272673723001</v>
      </c>
      <c r="V222">
        <v>43.24816045</v>
      </c>
      <c r="X222">
        <v>43.24816045</v>
      </c>
      <c r="Y222">
        <v>45.136525769999999</v>
      </c>
      <c r="AA222">
        <f t="shared" si="8"/>
        <v>41.299921079550003</v>
      </c>
      <c r="AB222">
        <v>39.090885504065298</v>
      </c>
      <c r="AC222">
        <v>26</v>
      </c>
      <c r="AD222">
        <v>26</v>
      </c>
      <c r="AE222">
        <v>26</v>
      </c>
      <c r="AF222">
        <v>26</v>
      </c>
      <c r="AG222">
        <v>26</v>
      </c>
      <c r="AH222">
        <v>26</v>
      </c>
      <c r="AI222">
        <v>26</v>
      </c>
      <c r="AJ222">
        <v>4.7554874600000003</v>
      </c>
      <c r="AM222">
        <v>4.9750543589999996</v>
      </c>
      <c r="AN222">
        <v>4.7554874600000003</v>
      </c>
      <c r="AP222">
        <v>4.75548745985399</v>
      </c>
      <c r="AQ222">
        <v>8.09</v>
      </c>
      <c r="AR222">
        <v>7.88</v>
      </c>
      <c r="AS222">
        <v>6.75</v>
      </c>
      <c r="AT222">
        <v>107.21929797836199</v>
      </c>
      <c r="AU222">
        <v>91.202904196546399</v>
      </c>
      <c r="AV222">
        <v>28.43333333</v>
      </c>
      <c r="AW222">
        <v>1.766666667</v>
      </c>
      <c r="AX222">
        <v>3</v>
      </c>
      <c r="AY222">
        <v>3</v>
      </c>
      <c r="AZ222">
        <v>12</v>
      </c>
      <c r="BB222">
        <v>74</v>
      </c>
      <c r="BD222">
        <v>22.2</v>
      </c>
      <c r="BI222">
        <v>1</v>
      </c>
      <c r="BJ222">
        <v>108</v>
      </c>
      <c r="BM222">
        <v>16.7</v>
      </c>
      <c r="BN222">
        <v>17.2</v>
      </c>
      <c r="BO222">
        <v>16.399999999999999</v>
      </c>
      <c r="BQ222">
        <v>16.766666669999999</v>
      </c>
      <c r="BR222">
        <v>26.2</v>
      </c>
      <c r="BS222">
        <v>40.700000000000003</v>
      </c>
      <c r="BT222">
        <v>48.6</v>
      </c>
      <c r="BU222">
        <v>40.5</v>
      </c>
      <c r="BW222">
        <v>43.266666669999999</v>
      </c>
      <c r="BX222">
        <v>38.700000000000003</v>
      </c>
      <c r="BZ222">
        <v>3</v>
      </c>
      <c r="CA222">
        <v>0.53</v>
      </c>
      <c r="CB222">
        <v>2</v>
      </c>
      <c r="CC222">
        <v>7.62</v>
      </c>
      <c r="CD222">
        <v>3.5</v>
      </c>
      <c r="CE222">
        <v>5.5</v>
      </c>
      <c r="CF222">
        <v>3</v>
      </c>
      <c r="CG222" t="s">
        <v>167</v>
      </c>
    </row>
    <row r="223" spans="1:85" x14ac:dyDescent="0.25">
      <c r="A223" t="s">
        <v>113</v>
      </c>
      <c r="B223">
        <v>193</v>
      </c>
      <c r="C223">
        <v>17</v>
      </c>
      <c r="D223">
        <v>1</v>
      </c>
      <c r="E223">
        <v>5</v>
      </c>
      <c r="F223">
        <v>1</v>
      </c>
      <c r="G223" t="s">
        <v>203</v>
      </c>
      <c r="H223">
        <v>16.497916669999999</v>
      </c>
      <c r="I223">
        <v>15.652974968023129</v>
      </c>
      <c r="K223">
        <v>16.497916669999999</v>
      </c>
      <c r="L223">
        <v>14.49</v>
      </c>
      <c r="N223">
        <v>15.652974968023129</v>
      </c>
      <c r="O223">
        <v>31.537394429999999</v>
      </c>
      <c r="R223">
        <v>26.975000000000001</v>
      </c>
      <c r="S223">
        <v>31.537394429999999</v>
      </c>
      <c r="T223">
        <f t="shared" si="6"/>
        <v>26.975000000000001</v>
      </c>
      <c r="U223">
        <v>25.982910722315101</v>
      </c>
      <c r="V223">
        <v>41.788585949999998</v>
      </c>
      <c r="W223">
        <v>42.644628099999998</v>
      </c>
      <c r="X223">
        <v>41.788585949999998</v>
      </c>
      <c r="Y223">
        <v>46.7768595</v>
      </c>
      <c r="Z223">
        <v>41.788585948143698</v>
      </c>
      <c r="AA223">
        <f t="shared" si="8"/>
        <v>42.294706195321851</v>
      </c>
      <c r="AB223">
        <v>41.595255471678499</v>
      </c>
      <c r="AC223">
        <v>25.577853260000001</v>
      </c>
      <c r="AD223">
        <v>26</v>
      </c>
      <c r="AE223">
        <v>26</v>
      </c>
      <c r="AF223">
        <v>26</v>
      </c>
      <c r="AG223">
        <v>25.577853260000001</v>
      </c>
      <c r="AH223">
        <v>25.5778532608695</v>
      </c>
      <c r="AI223">
        <v>26</v>
      </c>
      <c r="AJ223">
        <v>5.7196378809999997</v>
      </c>
      <c r="AK223">
        <v>5.8066285710000001</v>
      </c>
      <c r="AL223">
        <v>5.8566857140000002</v>
      </c>
      <c r="AM223">
        <v>5.8566857140000002</v>
      </c>
      <c r="AN223">
        <v>5.7196378809999997</v>
      </c>
      <c r="AO223">
        <v>5.7196378812199002</v>
      </c>
      <c r="AP223">
        <v>5.646378812199</v>
      </c>
      <c r="AQ223">
        <v>7.79</v>
      </c>
      <c r="AR223">
        <v>5.66</v>
      </c>
      <c r="AS223">
        <v>4.09</v>
      </c>
      <c r="AT223">
        <v>104.496879051528</v>
      </c>
      <c r="AU223">
        <v>92.1898612257434</v>
      </c>
      <c r="AV223">
        <v>17.25</v>
      </c>
      <c r="AW223">
        <v>1.6</v>
      </c>
      <c r="AX223">
        <v>8</v>
      </c>
      <c r="AY223">
        <v>5</v>
      </c>
      <c r="AZ223">
        <v>13.2</v>
      </c>
      <c r="BB223">
        <v>62</v>
      </c>
      <c r="BD223">
        <v>22.5</v>
      </c>
      <c r="BF223">
        <v>10.8</v>
      </c>
      <c r="BG223">
        <v>93</v>
      </c>
      <c r="BH223">
        <v>26.6</v>
      </c>
      <c r="BI223">
        <v>2</v>
      </c>
      <c r="BJ223">
        <v>91</v>
      </c>
      <c r="BK223">
        <v>94</v>
      </c>
      <c r="BM223">
        <v>16.5</v>
      </c>
      <c r="BN223">
        <v>16.399999999999999</v>
      </c>
      <c r="BO223">
        <v>15.8</v>
      </c>
      <c r="BP223">
        <v>16.600000000000001</v>
      </c>
      <c r="BQ223">
        <v>16.324999999999999</v>
      </c>
      <c r="BR223">
        <v>26.25</v>
      </c>
      <c r="BS223">
        <v>44.7</v>
      </c>
      <c r="BT223">
        <v>41.9</v>
      </c>
      <c r="BU223">
        <v>35.6</v>
      </c>
      <c r="BV223">
        <v>43.5</v>
      </c>
      <c r="BW223">
        <v>41.424999999999997</v>
      </c>
      <c r="BX223">
        <v>25.3</v>
      </c>
      <c r="BZ223">
        <v>7</v>
      </c>
      <c r="CA223">
        <v>4.24</v>
      </c>
      <c r="CB223">
        <v>2</v>
      </c>
      <c r="CC223">
        <v>5.54</v>
      </c>
      <c r="CD223">
        <v>9</v>
      </c>
      <c r="CE223">
        <v>5.5</v>
      </c>
      <c r="CF223">
        <v>3.5</v>
      </c>
      <c r="CG223" t="s">
        <v>215</v>
      </c>
    </row>
    <row r="224" spans="1:85" x14ac:dyDescent="0.25">
      <c r="A224">
        <v>2</v>
      </c>
      <c r="B224">
        <v>181</v>
      </c>
      <c r="C224">
        <v>16</v>
      </c>
      <c r="D224">
        <v>1</v>
      </c>
      <c r="E224">
        <v>4</v>
      </c>
      <c r="F224">
        <v>1</v>
      </c>
      <c r="G224" t="s">
        <v>204</v>
      </c>
      <c r="H224">
        <v>17.091666669999999</v>
      </c>
      <c r="I224">
        <v>15.084325848180713</v>
      </c>
      <c r="K224">
        <v>17.091666669999999</v>
      </c>
      <c r="L224">
        <v>16.172499999999999</v>
      </c>
      <c r="N224">
        <v>15.084325848180713</v>
      </c>
      <c r="O224">
        <v>27.97284904</v>
      </c>
      <c r="R224">
        <v>25.3</v>
      </c>
      <c r="S224">
        <v>27.97284904</v>
      </c>
      <c r="T224">
        <f t="shared" si="6"/>
        <v>25.3</v>
      </c>
      <c r="U224">
        <v>25.004239760179502</v>
      </c>
      <c r="V224">
        <v>41.941178739999998</v>
      </c>
      <c r="X224">
        <v>41.941178739999998</v>
      </c>
      <c r="Y224">
        <v>41.026117939999999</v>
      </c>
      <c r="AA224">
        <f t="shared" ref="AA224:AA237" si="9">IF(ISBLANK(Z224),(IF(ISBLANK(Y224),"",Y224*0.915)),((IF(ISBLANK(Y224),"",Y224*0.915))+Z224)/2)</f>
        <v>37.538897915100002</v>
      </c>
      <c r="AB224">
        <v>40.181378395631597</v>
      </c>
      <c r="AC224">
        <v>27</v>
      </c>
      <c r="AD224">
        <v>27</v>
      </c>
      <c r="AE224">
        <v>27</v>
      </c>
      <c r="AF224">
        <v>27</v>
      </c>
      <c r="AG224">
        <v>27</v>
      </c>
      <c r="AH224">
        <v>27</v>
      </c>
      <c r="AI224">
        <v>27</v>
      </c>
      <c r="AJ224">
        <v>4.6151081639999996</v>
      </c>
      <c r="AM224">
        <v>5.028714549</v>
      </c>
      <c r="AN224">
        <v>4.6151081639999996</v>
      </c>
      <c r="AP224">
        <v>4.6151081640602998</v>
      </c>
      <c r="AQ224">
        <v>8.4499999999999993</v>
      </c>
      <c r="AR224">
        <v>6.21</v>
      </c>
      <c r="AS224">
        <v>5.66</v>
      </c>
      <c r="AT224">
        <v>109.190756895074</v>
      </c>
      <c r="AU224">
        <v>91.911417232432697</v>
      </c>
      <c r="AV224">
        <v>20.966666669999999</v>
      </c>
      <c r="AW224">
        <v>1.5333333330000001</v>
      </c>
      <c r="AX224">
        <v>7</v>
      </c>
      <c r="AY224">
        <v>7</v>
      </c>
      <c r="AZ224">
        <v>10.4</v>
      </c>
      <c r="BB224">
        <v>82</v>
      </c>
      <c r="BD224">
        <v>21.6</v>
      </c>
      <c r="BI224">
        <v>2</v>
      </c>
      <c r="BJ224">
        <v>87</v>
      </c>
      <c r="BK224">
        <v>92</v>
      </c>
      <c r="BM224">
        <v>17.5</v>
      </c>
      <c r="BN224">
        <v>16.8</v>
      </c>
      <c r="BO224">
        <v>16.100000000000001</v>
      </c>
      <c r="BQ224">
        <v>16.8</v>
      </c>
      <c r="BR224">
        <v>26.3</v>
      </c>
      <c r="BS224">
        <v>45</v>
      </c>
      <c r="BT224">
        <v>45.3</v>
      </c>
      <c r="BU224">
        <v>42.5</v>
      </c>
      <c r="BW224">
        <v>44.266666669999999</v>
      </c>
      <c r="BX224">
        <v>36.5</v>
      </c>
      <c r="BZ224">
        <v>6</v>
      </c>
      <c r="CA224">
        <v>2.65</v>
      </c>
      <c r="CB224">
        <v>3</v>
      </c>
      <c r="CC224">
        <v>7.62</v>
      </c>
      <c r="CD224">
        <v>7</v>
      </c>
      <c r="CE224">
        <v>5.5</v>
      </c>
      <c r="CF224">
        <v>3</v>
      </c>
      <c r="CG224" t="s">
        <v>166</v>
      </c>
    </row>
    <row r="225" spans="1:85" x14ac:dyDescent="0.25">
      <c r="A225" t="s">
        <v>114</v>
      </c>
      <c r="B225">
        <v>169</v>
      </c>
      <c r="C225">
        <v>15</v>
      </c>
      <c r="D225">
        <v>1</v>
      </c>
      <c r="E225">
        <v>4</v>
      </c>
      <c r="F225">
        <v>1</v>
      </c>
      <c r="G225" t="s">
        <v>203</v>
      </c>
      <c r="H225">
        <v>17.8</v>
      </c>
      <c r="I225">
        <v>18.010865349443719</v>
      </c>
      <c r="J225">
        <v>17.8</v>
      </c>
      <c r="K225">
        <v>17.8</v>
      </c>
      <c r="L225">
        <v>17.8</v>
      </c>
      <c r="M225">
        <v>17.8</v>
      </c>
      <c r="N225">
        <v>18.010865349443719</v>
      </c>
      <c r="O225">
        <v>25.03958828</v>
      </c>
      <c r="P225">
        <v>25</v>
      </c>
      <c r="Q225">
        <v>25</v>
      </c>
      <c r="R225">
        <v>25</v>
      </c>
      <c r="S225">
        <v>25.03958828</v>
      </c>
      <c r="T225">
        <f t="shared" si="6"/>
        <v>25</v>
      </c>
      <c r="U225">
        <v>24.742281706631999</v>
      </c>
      <c r="V225">
        <v>40.215847199999999</v>
      </c>
      <c r="W225">
        <v>41.039671679999998</v>
      </c>
      <c r="X225">
        <v>40.215847199999999</v>
      </c>
      <c r="Y225">
        <v>44.459644320000002</v>
      </c>
      <c r="Z225">
        <v>40.215847196619698</v>
      </c>
      <c r="AA225">
        <f t="shared" si="9"/>
        <v>40.448210874709851</v>
      </c>
      <c r="AB225">
        <v>41.511253172312301</v>
      </c>
      <c r="AC225">
        <v>28.52914402</v>
      </c>
      <c r="AD225">
        <v>29</v>
      </c>
      <c r="AE225">
        <v>29</v>
      </c>
      <c r="AF225">
        <v>29</v>
      </c>
      <c r="AG225">
        <v>28.52914402</v>
      </c>
      <c r="AH225">
        <v>28.5291440217391</v>
      </c>
      <c r="AI225">
        <v>29</v>
      </c>
      <c r="AJ225">
        <v>4.7010923050000004</v>
      </c>
      <c r="AK225">
        <v>5.6564571429999999</v>
      </c>
      <c r="AL225">
        <v>5.706514286</v>
      </c>
      <c r="AM225">
        <v>5.706514286</v>
      </c>
      <c r="AN225">
        <v>4.7010923050000004</v>
      </c>
      <c r="AO225">
        <v>4.7010923052464699</v>
      </c>
      <c r="AP225">
        <v>4.7010923052464699</v>
      </c>
      <c r="AQ225">
        <v>8.1300000000000008</v>
      </c>
      <c r="AR225">
        <v>4.7699999999999996</v>
      </c>
      <c r="AS225">
        <v>4.49</v>
      </c>
      <c r="AT225">
        <v>103.750755647425</v>
      </c>
      <c r="AU225">
        <v>58.225494451935297</v>
      </c>
      <c r="AV225">
        <v>20.875</v>
      </c>
      <c r="AW225">
        <v>1.75</v>
      </c>
      <c r="AX225">
        <v>10</v>
      </c>
      <c r="AY225">
        <v>5</v>
      </c>
      <c r="AZ225">
        <v>13</v>
      </c>
      <c r="BB225">
        <v>77</v>
      </c>
      <c r="BD225">
        <v>22.3</v>
      </c>
      <c r="BI225">
        <v>5</v>
      </c>
      <c r="BJ225">
        <v>104</v>
      </c>
      <c r="BK225">
        <v>99</v>
      </c>
      <c r="BM225">
        <v>16.7</v>
      </c>
      <c r="BN225">
        <v>16.100000000000001</v>
      </c>
      <c r="BO225">
        <v>17.3</v>
      </c>
      <c r="BP225">
        <v>17.3</v>
      </c>
      <c r="BQ225">
        <v>16.850000000000001</v>
      </c>
      <c r="BR225">
        <v>26.349999999999898</v>
      </c>
      <c r="BS225">
        <v>40.700000000000003</v>
      </c>
      <c r="BT225">
        <v>46.7</v>
      </c>
      <c r="BU225">
        <v>37.5</v>
      </c>
      <c r="BV225">
        <v>43.5</v>
      </c>
      <c r="BW225">
        <v>42.1</v>
      </c>
      <c r="BX225">
        <v>34.4</v>
      </c>
      <c r="BZ225">
        <v>7</v>
      </c>
      <c r="CA225">
        <v>3.71</v>
      </c>
      <c r="CB225">
        <v>5</v>
      </c>
      <c r="CC225">
        <v>6.23</v>
      </c>
      <c r="CD225">
        <v>9</v>
      </c>
      <c r="CE225">
        <v>7</v>
      </c>
      <c r="CF225">
        <v>3</v>
      </c>
      <c r="CG225" t="s">
        <v>289</v>
      </c>
    </row>
    <row r="226" spans="1:85" x14ac:dyDescent="0.25">
      <c r="A226">
        <v>4</v>
      </c>
      <c r="B226">
        <v>157</v>
      </c>
      <c r="C226">
        <v>14</v>
      </c>
      <c r="D226">
        <v>1</v>
      </c>
      <c r="E226">
        <v>4</v>
      </c>
      <c r="F226">
        <v>1</v>
      </c>
      <c r="G226" t="s">
        <v>204</v>
      </c>
      <c r="H226">
        <v>16.866666670000001</v>
      </c>
      <c r="I226">
        <v>16.459164866783709</v>
      </c>
      <c r="K226">
        <v>16.866666670000001</v>
      </c>
      <c r="L226">
        <v>16.362500000000001</v>
      </c>
      <c r="N226">
        <v>16.459164866783709</v>
      </c>
      <c r="O226">
        <v>28.677256530000001</v>
      </c>
      <c r="R226">
        <v>25.925000000000001</v>
      </c>
      <c r="S226">
        <v>28.677256530000001</v>
      </c>
      <c r="T226">
        <f t="shared" si="6"/>
        <v>25.925000000000001</v>
      </c>
      <c r="U226">
        <v>26.965299084585499</v>
      </c>
      <c r="V226">
        <v>40.654594609999997</v>
      </c>
      <c r="X226">
        <v>40.654594609999997</v>
      </c>
      <c r="Y226">
        <v>44.167568320000001</v>
      </c>
      <c r="AA226">
        <f t="shared" si="9"/>
        <v>40.413325012800001</v>
      </c>
      <c r="AB226">
        <v>31.1365473226255</v>
      </c>
      <c r="AC226">
        <v>28</v>
      </c>
      <c r="AD226">
        <v>28</v>
      </c>
      <c r="AE226">
        <v>28</v>
      </c>
      <c r="AF226">
        <v>28</v>
      </c>
      <c r="AG226">
        <v>28</v>
      </c>
      <c r="AH226">
        <v>28</v>
      </c>
      <c r="AI226">
        <v>28</v>
      </c>
      <c r="AJ226">
        <v>4.7363840230000003</v>
      </c>
      <c r="AM226">
        <v>4.7730530160000004</v>
      </c>
      <c r="AN226">
        <v>4.7363840230000003</v>
      </c>
      <c r="AP226">
        <v>4.7363840234191201</v>
      </c>
      <c r="AQ226">
        <v>7.99</v>
      </c>
      <c r="AR226">
        <v>6.93</v>
      </c>
      <c r="AS226">
        <v>5.04</v>
      </c>
      <c r="AT226">
        <v>109.96675012583501</v>
      </c>
      <c r="AU226">
        <v>91.946268473813902</v>
      </c>
      <c r="AV226">
        <v>23.475000000000001</v>
      </c>
      <c r="AW226">
        <v>1.575</v>
      </c>
      <c r="AX226">
        <v>13</v>
      </c>
      <c r="AY226">
        <v>6</v>
      </c>
      <c r="AZ226">
        <v>11.6</v>
      </c>
      <c r="BB226">
        <v>90</v>
      </c>
      <c r="BD226">
        <v>21.4</v>
      </c>
      <c r="BF226">
        <v>11.2</v>
      </c>
      <c r="BG226">
        <v>107</v>
      </c>
      <c r="BH226">
        <v>26.5</v>
      </c>
      <c r="BI226">
        <v>1</v>
      </c>
      <c r="BJ226">
        <v>99</v>
      </c>
      <c r="BM226">
        <v>17</v>
      </c>
      <c r="BN226">
        <v>15.7</v>
      </c>
      <c r="BO226">
        <v>16.8</v>
      </c>
      <c r="BQ226">
        <v>16.5</v>
      </c>
      <c r="BR226">
        <v>26.4</v>
      </c>
      <c r="BS226">
        <v>50</v>
      </c>
      <c r="BT226">
        <v>43.5</v>
      </c>
      <c r="BU226">
        <v>48.2</v>
      </c>
      <c r="BW226">
        <v>47.233333330000001</v>
      </c>
      <c r="BX226">
        <v>36.9</v>
      </c>
      <c r="BZ226">
        <v>6</v>
      </c>
      <c r="CA226">
        <v>2.12</v>
      </c>
      <c r="CB226">
        <v>2</v>
      </c>
      <c r="CC226">
        <v>6.23</v>
      </c>
      <c r="CD226">
        <v>7.5</v>
      </c>
      <c r="CE226">
        <v>5.5</v>
      </c>
      <c r="CF226">
        <v>3.5</v>
      </c>
      <c r="CG226" t="s">
        <v>168</v>
      </c>
    </row>
    <row r="227" spans="1:85" x14ac:dyDescent="0.25">
      <c r="A227" t="s">
        <v>115</v>
      </c>
      <c r="B227">
        <v>145</v>
      </c>
      <c r="C227">
        <v>13</v>
      </c>
      <c r="D227">
        <v>1</v>
      </c>
      <c r="E227">
        <v>4</v>
      </c>
      <c r="F227">
        <v>1</v>
      </c>
      <c r="G227" t="s">
        <v>203</v>
      </c>
      <c r="H227">
        <v>18.225000000000001</v>
      </c>
      <c r="I227">
        <v>17.523955619176608</v>
      </c>
      <c r="J227">
        <v>18.225000000000001</v>
      </c>
      <c r="K227">
        <v>18.225000000000001</v>
      </c>
      <c r="L227">
        <v>18.225000000000001</v>
      </c>
      <c r="M227">
        <v>18.225000000000001</v>
      </c>
      <c r="N227">
        <v>17.523955619176608</v>
      </c>
      <c r="O227">
        <v>27.543547109999999</v>
      </c>
      <c r="P227">
        <v>27.5</v>
      </c>
      <c r="Q227">
        <v>27.5</v>
      </c>
      <c r="R227">
        <v>27.5</v>
      </c>
      <c r="S227">
        <v>27.543547109999999</v>
      </c>
      <c r="T227">
        <f t="shared" si="6"/>
        <v>27.5</v>
      </c>
      <c r="U227">
        <v>29.1821801416102</v>
      </c>
      <c r="V227">
        <v>36.569310819999998</v>
      </c>
      <c r="W227">
        <v>37.318435749999999</v>
      </c>
      <c r="X227">
        <v>36.569310819999998</v>
      </c>
      <c r="Y227">
        <v>40.111731839999997</v>
      </c>
      <c r="Z227">
        <v>36.569310824742999</v>
      </c>
      <c r="AA227">
        <f t="shared" si="9"/>
        <v>36.635772729171499</v>
      </c>
      <c r="AB227">
        <v>36.894264397507598</v>
      </c>
      <c r="AC227">
        <v>33.447961960000001</v>
      </c>
      <c r="AD227">
        <v>34</v>
      </c>
      <c r="AE227">
        <v>34</v>
      </c>
      <c r="AF227">
        <v>34</v>
      </c>
      <c r="AG227">
        <v>33.447961960000001</v>
      </c>
      <c r="AH227">
        <v>33.447961956521702</v>
      </c>
      <c r="AI227">
        <v>34</v>
      </c>
      <c r="AJ227">
        <v>4.3908915850000003</v>
      </c>
      <c r="AK227">
        <v>4.3549714289999999</v>
      </c>
      <c r="AL227">
        <v>4.4050285709999999</v>
      </c>
      <c r="AM227">
        <v>4.4050285709999999</v>
      </c>
      <c r="AN227">
        <v>4.3908915850000003</v>
      </c>
      <c r="AO227">
        <v>4.3908915851652299</v>
      </c>
      <c r="AP227">
        <v>4.3908915851652299</v>
      </c>
      <c r="AQ227">
        <v>7.9</v>
      </c>
      <c r="AR227">
        <v>5.57</v>
      </c>
      <c r="AS227">
        <v>5.04</v>
      </c>
      <c r="AT227">
        <v>100.17188617593899</v>
      </c>
      <c r="AU227">
        <v>67.483197265784696</v>
      </c>
      <c r="AV227">
        <v>20.93333333</v>
      </c>
      <c r="AW227">
        <v>1.5</v>
      </c>
      <c r="AX227">
        <v>10</v>
      </c>
      <c r="AY227">
        <v>5</v>
      </c>
      <c r="AZ227">
        <v>14.5</v>
      </c>
      <c r="BB227">
        <v>62</v>
      </c>
      <c r="BD227">
        <v>21.5</v>
      </c>
      <c r="BF227">
        <v>10.3</v>
      </c>
      <c r="BG227">
        <v>120</v>
      </c>
      <c r="BH227">
        <v>26</v>
      </c>
      <c r="BI227">
        <v>1</v>
      </c>
      <c r="BJ227">
        <v>88</v>
      </c>
      <c r="BK227">
        <v>95</v>
      </c>
      <c r="BM227">
        <v>16.2</v>
      </c>
      <c r="BN227">
        <v>17</v>
      </c>
      <c r="BO227">
        <v>16.899999999999999</v>
      </c>
      <c r="BP227">
        <v>17.100000000000001</v>
      </c>
      <c r="BQ227">
        <v>16.8</v>
      </c>
      <c r="BR227">
        <v>26.3333333333333</v>
      </c>
      <c r="BS227">
        <v>47.8</v>
      </c>
      <c r="BT227">
        <v>46.9</v>
      </c>
      <c r="BU227">
        <v>52.5</v>
      </c>
      <c r="BV227">
        <v>53</v>
      </c>
      <c r="BW227">
        <v>50.05</v>
      </c>
      <c r="BX227">
        <v>38.299999999999997</v>
      </c>
      <c r="BZ227">
        <v>4</v>
      </c>
      <c r="CA227">
        <v>3.71</v>
      </c>
      <c r="CB227">
        <v>3</v>
      </c>
      <c r="CC227">
        <v>6.23</v>
      </c>
      <c r="CD227">
        <v>9</v>
      </c>
      <c r="CE227">
        <v>6.5</v>
      </c>
      <c r="CF227">
        <v>3</v>
      </c>
      <c r="CG227" t="s">
        <v>228</v>
      </c>
    </row>
    <row r="228" spans="1:85" x14ac:dyDescent="0.25">
      <c r="A228" t="s">
        <v>116</v>
      </c>
      <c r="B228">
        <v>133</v>
      </c>
      <c r="C228">
        <v>12</v>
      </c>
      <c r="D228">
        <v>1</v>
      </c>
      <c r="E228">
        <v>3</v>
      </c>
      <c r="F228">
        <v>1</v>
      </c>
      <c r="G228" t="s">
        <v>203</v>
      </c>
      <c r="H228">
        <v>16.600000000000001</v>
      </c>
      <c r="I228">
        <v>16.508052688768583</v>
      </c>
      <c r="J228">
        <v>16.600000000000001</v>
      </c>
      <c r="K228">
        <v>16.600000000000001</v>
      </c>
      <c r="L228">
        <v>16.600000000000001</v>
      </c>
      <c r="M228">
        <v>16.600000000000001</v>
      </c>
      <c r="N228">
        <v>16.508052688768583</v>
      </c>
      <c r="O228">
        <v>24.038004749999999</v>
      </c>
      <c r="P228">
        <v>24</v>
      </c>
      <c r="Q228">
        <v>24</v>
      </c>
      <c r="R228">
        <v>24</v>
      </c>
      <c r="S228">
        <v>24.038004749999999</v>
      </c>
      <c r="T228">
        <f t="shared" si="6"/>
        <v>24</v>
      </c>
      <c r="U228">
        <v>25.117167182524799</v>
      </c>
      <c r="V228">
        <v>50.209549060000001</v>
      </c>
      <c r="W228">
        <v>51.23809524</v>
      </c>
      <c r="X228">
        <v>50.209549060000001</v>
      </c>
      <c r="Y228">
        <v>56</v>
      </c>
      <c r="Z228">
        <v>50.209549059657903</v>
      </c>
      <c r="AA228">
        <f t="shared" si="9"/>
        <v>50.724774529828949</v>
      </c>
      <c r="AB228">
        <v>54.506139191637203</v>
      </c>
      <c r="AC228">
        <v>23.610326090000001</v>
      </c>
      <c r="AD228">
        <v>24</v>
      </c>
      <c r="AE228">
        <v>24</v>
      </c>
      <c r="AF228">
        <v>24</v>
      </c>
      <c r="AG228">
        <v>23.610326090000001</v>
      </c>
      <c r="AH228">
        <v>23.610326086956501</v>
      </c>
      <c r="AI228">
        <v>24</v>
      </c>
      <c r="AJ228">
        <v>3.6748057040000002</v>
      </c>
      <c r="AK228">
        <v>3.6041142860000002</v>
      </c>
      <c r="AL228">
        <v>3.6541714289999998</v>
      </c>
      <c r="AM228">
        <v>3.6541714289999998</v>
      </c>
      <c r="AN228">
        <v>3.6748057040000002</v>
      </c>
      <c r="AO228">
        <v>3.6748057041364399</v>
      </c>
      <c r="AP228">
        <v>3.6748057041364399</v>
      </c>
      <c r="AQ228">
        <v>8.1300000000000008</v>
      </c>
      <c r="AR228">
        <v>5.66</v>
      </c>
      <c r="AS228">
        <v>4.8899999999999997</v>
      </c>
      <c r="AT228">
        <v>93.427355550551496</v>
      </c>
      <c r="AU228">
        <v>95.863172567246806</v>
      </c>
      <c r="AV228">
        <v>28.125</v>
      </c>
      <c r="AW228">
        <v>1.825</v>
      </c>
      <c r="AX228">
        <v>21</v>
      </c>
      <c r="AY228">
        <v>3.5</v>
      </c>
      <c r="AZ228">
        <v>13.6</v>
      </c>
      <c r="BB228">
        <v>71</v>
      </c>
      <c r="BD228">
        <v>21.1</v>
      </c>
      <c r="BI228">
        <v>1</v>
      </c>
      <c r="BJ228">
        <v>102</v>
      </c>
      <c r="BK228">
        <v>96</v>
      </c>
      <c r="BM228">
        <v>17.5</v>
      </c>
      <c r="BN228">
        <v>17.2</v>
      </c>
      <c r="BO228">
        <v>17.899999999999999</v>
      </c>
      <c r="BP228">
        <v>16.600000000000001</v>
      </c>
      <c r="BQ228">
        <v>17.3</v>
      </c>
      <c r="BR228">
        <v>26.266666666666602</v>
      </c>
      <c r="BS228">
        <v>53.6</v>
      </c>
      <c r="BT228">
        <v>48.4</v>
      </c>
      <c r="BU228">
        <v>46</v>
      </c>
      <c r="BV228">
        <v>47.2</v>
      </c>
      <c r="BW228">
        <v>48.8</v>
      </c>
      <c r="BX228">
        <v>35.933333330000004</v>
      </c>
      <c r="BZ228">
        <v>5</v>
      </c>
      <c r="CA228">
        <v>4.24</v>
      </c>
      <c r="CB228">
        <v>2</v>
      </c>
      <c r="CC228">
        <v>6.23</v>
      </c>
      <c r="CD228">
        <v>9</v>
      </c>
      <c r="CE228">
        <v>6</v>
      </c>
      <c r="CF228">
        <v>3</v>
      </c>
      <c r="CG228" t="s">
        <v>290</v>
      </c>
    </row>
    <row r="229" spans="1:85" x14ac:dyDescent="0.25">
      <c r="A229" t="s">
        <v>117</v>
      </c>
      <c r="B229">
        <v>121</v>
      </c>
      <c r="C229">
        <v>11</v>
      </c>
      <c r="D229">
        <v>1</v>
      </c>
      <c r="E229">
        <v>3</v>
      </c>
      <c r="F229">
        <v>1</v>
      </c>
      <c r="G229" t="s">
        <v>203</v>
      </c>
      <c r="H229">
        <v>15.324999999999999</v>
      </c>
      <c r="I229">
        <v>13.875990508325017</v>
      </c>
      <c r="J229">
        <v>15.324999999999999</v>
      </c>
      <c r="K229">
        <v>15.324999999999999</v>
      </c>
      <c r="L229">
        <v>15.324999999999999</v>
      </c>
      <c r="M229">
        <v>15.324999999999999</v>
      </c>
      <c r="N229">
        <v>13.875990508325017</v>
      </c>
      <c r="O229">
        <v>23.78760887</v>
      </c>
      <c r="P229">
        <v>23.75</v>
      </c>
      <c r="Q229">
        <v>23.75</v>
      </c>
      <c r="R229">
        <v>23.75</v>
      </c>
      <c r="S229">
        <v>23.78760887</v>
      </c>
      <c r="T229">
        <f t="shared" si="6"/>
        <v>23.75</v>
      </c>
      <c r="U229">
        <v>24.914487512001699</v>
      </c>
      <c r="V229">
        <v>41.877185609999998</v>
      </c>
      <c r="W229">
        <v>42.735042739999997</v>
      </c>
      <c r="X229">
        <v>41.877185609999998</v>
      </c>
      <c r="Y229">
        <v>47.008547010000001</v>
      </c>
      <c r="Z229">
        <v>41.877185613574099</v>
      </c>
      <c r="AA229">
        <f t="shared" si="9"/>
        <v>42.445003063862046</v>
      </c>
      <c r="AB229">
        <v>45.8467582771992</v>
      </c>
      <c r="AC229">
        <v>30.496671200000002</v>
      </c>
      <c r="AD229">
        <v>31</v>
      </c>
      <c r="AE229">
        <v>31</v>
      </c>
      <c r="AF229">
        <v>31</v>
      </c>
      <c r="AG229">
        <v>30.496671200000002</v>
      </c>
      <c r="AH229">
        <v>30.496671195652102</v>
      </c>
      <c r="AI229">
        <v>31</v>
      </c>
      <c r="AJ229">
        <v>4.2194718550000001</v>
      </c>
      <c r="AK229">
        <v>4.455085714</v>
      </c>
      <c r="AL229">
        <v>4.5051428570000001</v>
      </c>
      <c r="AM229">
        <v>4.5051428570000001</v>
      </c>
      <c r="AN229">
        <v>4.2194718550000001</v>
      </c>
      <c r="AO229">
        <v>4.2194718549876402</v>
      </c>
      <c r="AP229">
        <v>4.2194718549876402</v>
      </c>
      <c r="AQ229">
        <v>8.14</v>
      </c>
      <c r="AR229">
        <v>3.99</v>
      </c>
      <c r="AS229">
        <v>3.53</v>
      </c>
      <c r="AT229">
        <v>88.169154841670803</v>
      </c>
      <c r="AU229">
        <v>51.740915075118799</v>
      </c>
      <c r="AV229">
        <v>24.725000000000001</v>
      </c>
      <c r="AW229">
        <v>1.55</v>
      </c>
      <c r="AX229">
        <v>15</v>
      </c>
      <c r="AY229">
        <v>3</v>
      </c>
      <c r="AZ229">
        <v>12</v>
      </c>
      <c r="BB229">
        <v>77</v>
      </c>
      <c r="BD229">
        <v>21.3</v>
      </c>
      <c r="BF229">
        <v>11.6</v>
      </c>
      <c r="BG229">
        <v>89</v>
      </c>
      <c r="BH229">
        <v>26.4</v>
      </c>
      <c r="BI229">
        <v>0</v>
      </c>
      <c r="BJ229">
        <v>93</v>
      </c>
      <c r="BK229">
        <v>95</v>
      </c>
      <c r="BM229">
        <v>15.2</v>
      </c>
      <c r="BN229">
        <v>15.9</v>
      </c>
      <c r="BO229">
        <v>17.5</v>
      </c>
      <c r="BP229">
        <v>16.899999999999999</v>
      </c>
      <c r="BQ229">
        <v>16.375</v>
      </c>
      <c r="BR229">
        <v>26.2</v>
      </c>
      <c r="BS229">
        <v>46.9</v>
      </c>
      <c r="BT229">
        <v>45.1</v>
      </c>
      <c r="BU229">
        <v>38.6</v>
      </c>
      <c r="BV229">
        <v>40</v>
      </c>
      <c r="BW229">
        <v>42.65</v>
      </c>
      <c r="BX229">
        <v>29.7</v>
      </c>
      <c r="BZ229">
        <v>3</v>
      </c>
      <c r="CA229">
        <v>6.35</v>
      </c>
      <c r="CB229">
        <v>3</v>
      </c>
      <c r="CC229">
        <v>4.8499999999999996</v>
      </c>
      <c r="CD229">
        <v>9</v>
      </c>
      <c r="CE229">
        <v>5.5</v>
      </c>
      <c r="CF229">
        <v>3</v>
      </c>
      <c r="CG229" t="s">
        <v>291</v>
      </c>
    </row>
    <row r="230" spans="1:85" x14ac:dyDescent="0.25">
      <c r="A230">
        <v>4</v>
      </c>
      <c r="B230">
        <v>109</v>
      </c>
      <c r="C230">
        <v>10</v>
      </c>
      <c r="D230">
        <v>1</v>
      </c>
      <c r="E230">
        <v>3</v>
      </c>
      <c r="F230">
        <v>1</v>
      </c>
      <c r="G230" t="s">
        <v>204</v>
      </c>
      <c r="H230">
        <v>16.170833330000001</v>
      </c>
      <c r="I230">
        <v>16.338200603173142</v>
      </c>
      <c r="K230">
        <v>16.170833330000001</v>
      </c>
      <c r="L230">
        <v>16.100000000000001</v>
      </c>
      <c r="N230">
        <v>16.338200603173142</v>
      </c>
      <c r="O230">
        <v>25.999079080000001</v>
      </c>
      <c r="R230">
        <v>29.225000000000001</v>
      </c>
      <c r="S230">
        <v>25.999079080000001</v>
      </c>
      <c r="T230">
        <f t="shared" si="6"/>
        <v>29.225000000000001</v>
      </c>
      <c r="U230">
        <v>28.927785538512399</v>
      </c>
      <c r="V230">
        <v>38.889528689999999</v>
      </c>
      <c r="X230">
        <v>38.889528689999999</v>
      </c>
      <c r="Y230">
        <v>45.57473006</v>
      </c>
      <c r="AA230">
        <f t="shared" si="9"/>
        <v>41.700878004900005</v>
      </c>
      <c r="AB230">
        <v>36.355075119799999</v>
      </c>
      <c r="AC230">
        <v>41</v>
      </c>
      <c r="AD230">
        <v>46</v>
      </c>
      <c r="AE230">
        <v>46</v>
      </c>
      <c r="AF230">
        <v>46</v>
      </c>
      <c r="AG230">
        <v>41</v>
      </c>
      <c r="AH230">
        <v>41</v>
      </c>
      <c r="AI230">
        <v>46</v>
      </c>
      <c r="AJ230">
        <v>5.8984746589999997</v>
      </c>
      <c r="AM230">
        <v>5.1883457880000003</v>
      </c>
      <c r="AN230">
        <v>5.8984746589999997</v>
      </c>
      <c r="AP230">
        <v>5.7847465900256001</v>
      </c>
      <c r="AQ230">
        <v>8.27</v>
      </c>
      <c r="AR230">
        <v>6.53</v>
      </c>
      <c r="AS230">
        <v>6.49</v>
      </c>
      <c r="AT230">
        <v>117.741006137507</v>
      </c>
      <c r="AU230">
        <v>84.794230214270399</v>
      </c>
      <c r="AV230">
        <v>19.366666670000001</v>
      </c>
      <c r="AW230">
        <v>1.6333333329999999</v>
      </c>
      <c r="AX230">
        <v>5</v>
      </c>
      <c r="AY230">
        <v>5</v>
      </c>
      <c r="AZ230">
        <v>13.9</v>
      </c>
      <c r="BB230">
        <v>95</v>
      </c>
      <c r="BD230">
        <v>21.5</v>
      </c>
      <c r="BI230">
        <v>1</v>
      </c>
      <c r="BJ230">
        <v>101</v>
      </c>
      <c r="BM230">
        <v>18</v>
      </c>
      <c r="BN230">
        <v>17</v>
      </c>
      <c r="BO230">
        <v>16.100000000000001</v>
      </c>
      <c r="BQ230">
        <v>17.033333330000001</v>
      </c>
      <c r="BR230">
        <v>26.133333333333301</v>
      </c>
      <c r="BS230">
        <v>51.7</v>
      </c>
      <c r="BT230">
        <v>42.5</v>
      </c>
      <c r="BU230">
        <v>48.5</v>
      </c>
      <c r="BW230">
        <v>47.566666669999996</v>
      </c>
      <c r="BX230">
        <v>25.95</v>
      </c>
      <c r="BZ230">
        <v>4</v>
      </c>
      <c r="CA230">
        <v>2.12</v>
      </c>
      <c r="CB230">
        <v>3</v>
      </c>
      <c r="CC230">
        <v>7.62</v>
      </c>
      <c r="CD230">
        <v>8.5</v>
      </c>
      <c r="CE230">
        <v>7</v>
      </c>
      <c r="CF230">
        <v>2.5</v>
      </c>
      <c r="CG230" t="s">
        <v>168</v>
      </c>
    </row>
    <row r="231" spans="1:85" x14ac:dyDescent="0.25">
      <c r="A231">
        <v>2</v>
      </c>
      <c r="B231">
        <v>97</v>
      </c>
      <c r="C231">
        <v>9</v>
      </c>
      <c r="D231">
        <v>1</v>
      </c>
      <c r="E231">
        <v>3</v>
      </c>
      <c r="F231">
        <v>1</v>
      </c>
      <c r="G231" t="s">
        <v>204</v>
      </c>
      <c r="H231">
        <v>16.591666669999999</v>
      </c>
      <c r="I231">
        <v>17.636444372272734</v>
      </c>
      <c r="K231">
        <v>16.591666669999999</v>
      </c>
      <c r="L231">
        <v>15.9825</v>
      </c>
      <c r="N231">
        <v>17.636444372272734</v>
      </c>
      <c r="O231">
        <v>27.739756530000001</v>
      </c>
      <c r="R231">
        <v>26.225000000000001</v>
      </c>
      <c r="S231">
        <v>27.739756530000001</v>
      </c>
      <c r="T231">
        <f t="shared" si="6"/>
        <v>26.225000000000001</v>
      </c>
      <c r="U231">
        <v>25.732540695068</v>
      </c>
      <c r="V231">
        <v>43.005687250000001</v>
      </c>
      <c r="X231">
        <v>43.005687250000001</v>
      </c>
      <c r="Y231">
        <v>42.316959750000002</v>
      </c>
      <c r="AA231">
        <f t="shared" si="9"/>
        <v>38.720018171250004</v>
      </c>
      <c r="AB231">
        <v>35.326832734807702</v>
      </c>
      <c r="AC231">
        <v>29</v>
      </c>
      <c r="AD231">
        <v>29</v>
      </c>
      <c r="AE231">
        <v>29</v>
      </c>
      <c r="AF231">
        <v>29</v>
      </c>
      <c r="AG231">
        <v>29</v>
      </c>
      <c r="AH231">
        <v>29</v>
      </c>
      <c r="AI231">
        <v>29</v>
      </c>
      <c r="AJ231">
        <v>4.9290128859999998</v>
      </c>
      <c r="AM231">
        <v>4.9957219049999999</v>
      </c>
      <c r="AN231">
        <v>4.9290128859999998</v>
      </c>
      <c r="AP231">
        <v>4.9290128863762899</v>
      </c>
      <c r="AQ231">
        <v>8.1999999999999993</v>
      </c>
      <c r="AR231">
        <v>7.56</v>
      </c>
      <c r="AS231">
        <v>6.4</v>
      </c>
      <c r="AT231">
        <v>106.00730178664899</v>
      </c>
      <c r="AU231">
        <v>89.005669172223506</v>
      </c>
      <c r="AV231">
        <v>24.3</v>
      </c>
      <c r="AW231">
        <v>1.733333333</v>
      </c>
      <c r="AX231">
        <v>7</v>
      </c>
      <c r="AY231">
        <v>6</v>
      </c>
      <c r="AZ231">
        <v>12.9</v>
      </c>
      <c r="BB231">
        <v>74</v>
      </c>
      <c r="BD231">
        <v>21.8</v>
      </c>
      <c r="BF231">
        <v>9.6999999999999993</v>
      </c>
      <c r="BG231">
        <v>101</v>
      </c>
      <c r="BH231">
        <v>26</v>
      </c>
      <c r="BI231">
        <v>0</v>
      </c>
      <c r="BJ231">
        <v>105</v>
      </c>
      <c r="BM231">
        <v>17.3</v>
      </c>
      <c r="BN231">
        <v>16.7</v>
      </c>
      <c r="BO231">
        <v>16.7</v>
      </c>
      <c r="BQ231">
        <v>16.899999999999999</v>
      </c>
      <c r="BR231">
        <v>26.066666666666599</v>
      </c>
      <c r="BS231">
        <v>44.6</v>
      </c>
      <c r="BT231">
        <v>40.9</v>
      </c>
      <c r="BU231">
        <v>43.4</v>
      </c>
      <c r="BW231">
        <v>42.966666670000002</v>
      </c>
      <c r="BX231">
        <v>36.200000000000003</v>
      </c>
      <c r="BZ231">
        <v>2</v>
      </c>
      <c r="CA231">
        <v>1.06</v>
      </c>
      <c r="CB231">
        <v>2</v>
      </c>
      <c r="CC231">
        <v>6.92</v>
      </c>
      <c r="CD231">
        <v>5</v>
      </c>
      <c r="CE231">
        <v>6</v>
      </c>
      <c r="CF231">
        <v>2</v>
      </c>
      <c r="CG231" t="s">
        <v>166</v>
      </c>
    </row>
    <row r="232" spans="1:85" x14ac:dyDescent="0.25">
      <c r="A232" t="s">
        <v>118</v>
      </c>
      <c r="B232">
        <v>85</v>
      </c>
      <c r="C232">
        <v>8</v>
      </c>
      <c r="D232">
        <v>1</v>
      </c>
      <c r="E232">
        <v>2</v>
      </c>
      <c r="F232">
        <v>1</v>
      </c>
      <c r="G232" t="s">
        <v>203</v>
      </c>
      <c r="H232">
        <v>15.574999999999999</v>
      </c>
      <c r="I232">
        <v>14.522950604987674</v>
      </c>
      <c r="J232">
        <v>15.574999999999999</v>
      </c>
      <c r="K232">
        <v>15.574999999999999</v>
      </c>
      <c r="L232">
        <v>15.574999999999999</v>
      </c>
      <c r="M232">
        <v>15.574999999999999</v>
      </c>
      <c r="N232">
        <v>14.522950604987674</v>
      </c>
      <c r="O232">
        <v>27.042755339999999</v>
      </c>
      <c r="P232">
        <v>27</v>
      </c>
      <c r="Q232">
        <v>27</v>
      </c>
      <c r="R232">
        <v>27</v>
      </c>
      <c r="S232">
        <v>27.042755339999999</v>
      </c>
      <c r="T232">
        <f t="shared" si="6"/>
        <v>27</v>
      </c>
      <c r="U232">
        <v>27.990356351602699</v>
      </c>
      <c r="V232">
        <v>43.883649030000001</v>
      </c>
      <c r="W232">
        <v>44.782608699999997</v>
      </c>
      <c r="X232">
        <v>43.883649030000001</v>
      </c>
      <c r="Y232">
        <v>48.405797100000001</v>
      </c>
      <c r="Z232">
        <v>43.883649028624497</v>
      </c>
      <c r="AA232">
        <f t="shared" si="9"/>
        <v>44.087476687562251</v>
      </c>
      <c r="AB232">
        <v>46.480670555345696</v>
      </c>
      <c r="AC232">
        <v>31.48043478</v>
      </c>
      <c r="AD232">
        <v>32</v>
      </c>
      <c r="AE232">
        <v>32</v>
      </c>
      <c r="AF232">
        <v>32</v>
      </c>
      <c r="AG232">
        <v>31.48043478</v>
      </c>
      <c r="AH232">
        <v>31.480434782608601</v>
      </c>
      <c r="AI232">
        <v>32</v>
      </c>
      <c r="AJ232">
        <v>5.9914079730000003</v>
      </c>
      <c r="AK232">
        <v>7.1081142860000002</v>
      </c>
      <c r="AL232">
        <v>7.1581714290000003</v>
      </c>
      <c r="AM232">
        <v>7.1581714290000003</v>
      </c>
      <c r="AN232">
        <v>5.9914079730000003</v>
      </c>
      <c r="AO232">
        <v>5.9914079731883803</v>
      </c>
      <c r="AP232">
        <v>5.8914079731883797</v>
      </c>
      <c r="AQ232">
        <v>8.25</v>
      </c>
      <c r="AR232">
        <v>4.0599999999999996</v>
      </c>
      <c r="AS232">
        <v>3.76</v>
      </c>
      <c r="AT232">
        <v>96.418432740204693</v>
      </c>
      <c r="AU232">
        <v>53.134977215780097</v>
      </c>
      <c r="AV232">
        <v>18.45</v>
      </c>
      <c r="AW232">
        <v>1.575</v>
      </c>
      <c r="AX232">
        <v>5</v>
      </c>
      <c r="AY232">
        <v>5.5</v>
      </c>
      <c r="AZ232">
        <v>14.6</v>
      </c>
      <c r="BA232">
        <v>15</v>
      </c>
      <c r="BB232">
        <v>79</v>
      </c>
      <c r="BC232">
        <v>73</v>
      </c>
      <c r="BD232">
        <v>21.8</v>
      </c>
      <c r="BE232">
        <v>20.7</v>
      </c>
      <c r="BI232">
        <v>6</v>
      </c>
      <c r="BJ232">
        <v>94</v>
      </c>
      <c r="BK232">
        <v>92</v>
      </c>
      <c r="BM232">
        <v>14.7</v>
      </c>
      <c r="BN232">
        <v>16.3</v>
      </c>
      <c r="BO232">
        <v>14.6</v>
      </c>
      <c r="BP232">
        <v>15.1</v>
      </c>
      <c r="BQ232">
        <v>15.175000000000001</v>
      </c>
      <c r="BR232">
        <v>25.824999999999999</v>
      </c>
      <c r="BS232">
        <v>47</v>
      </c>
      <c r="BT232">
        <v>49.2</v>
      </c>
      <c r="BU232">
        <v>47</v>
      </c>
      <c r="BV232">
        <v>46.2</v>
      </c>
      <c r="BW232">
        <v>47.35</v>
      </c>
      <c r="BX232">
        <v>43.5</v>
      </c>
      <c r="BZ232">
        <v>6</v>
      </c>
      <c r="CA232">
        <v>4.24</v>
      </c>
      <c r="CB232">
        <v>6</v>
      </c>
      <c r="CC232">
        <v>5.54</v>
      </c>
      <c r="CD232">
        <v>9</v>
      </c>
      <c r="CE232">
        <v>5.5</v>
      </c>
      <c r="CF232">
        <v>3.5</v>
      </c>
      <c r="CG232" t="s">
        <v>292</v>
      </c>
    </row>
    <row r="233" spans="1:85" x14ac:dyDescent="0.25">
      <c r="A233" t="s">
        <v>119</v>
      </c>
      <c r="B233">
        <v>73</v>
      </c>
      <c r="C233">
        <v>7</v>
      </c>
      <c r="D233">
        <v>1</v>
      </c>
      <c r="E233">
        <v>2</v>
      </c>
      <c r="F233">
        <v>1</v>
      </c>
      <c r="G233" t="s">
        <v>203</v>
      </c>
      <c r="H233">
        <v>16.885416670000001</v>
      </c>
      <c r="I233">
        <v>16.648498272799699</v>
      </c>
      <c r="K233">
        <v>16.885416670000001</v>
      </c>
      <c r="L233">
        <v>17.552499999999998</v>
      </c>
      <c r="N233">
        <v>16.648498272799699</v>
      </c>
      <c r="O233">
        <v>31.833316839999998</v>
      </c>
      <c r="R233">
        <v>28.074999999999999</v>
      </c>
      <c r="S233">
        <v>31.833316839999998</v>
      </c>
      <c r="T233">
        <f t="shared" si="6"/>
        <v>28.074999999999999</v>
      </c>
      <c r="U233">
        <v>28.825817653443501</v>
      </c>
      <c r="V233">
        <v>39.146206509999999</v>
      </c>
      <c r="W233">
        <v>39.948119329999997</v>
      </c>
      <c r="X233">
        <v>39.146206509999999</v>
      </c>
      <c r="Y233">
        <v>43.190661480000003</v>
      </c>
      <c r="Z233">
        <v>39.146206505077998</v>
      </c>
      <c r="AA233">
        <f t="shared" si="9"/>
        <v>39.332830879639005</v>
      </c>
      <c r="AB233">
        <v>35.864863638689698</v>
      </c>
      <c r="AC233">
        <v>26.56161685</v>
      </c>
      <c r="AD233">
        <v>27</v>
      </c>
      <c r="AE233">
        <v>27</v>
      </c>
      <c r="AF233">
        <v>27</v>
      </c>
      <c r="AG233">
        <v>26.56161685</v>
      </c>
      <c r="AH233">
        <v>26.561616847825999</v>
      </c>
      <c r="AI233">
        <v>27</v>
      </c>
      <c r="AJ233">
        <v>5.730700111</v>
      </c>
      <c r="AK233">
        <v>5.8178590479999999</v>
      </c>
      <c r="AL233">
        <v>5.8698971430000002</v>
      </c>
      <c r="AM233">
        <v>5.8698971430000002</v>
      </c>
      <c r="AN233">
        <v>5.730700111</v>
      </c>
      <c r="AO233">
        <v>5.7307001105760502</v>
      </c>
      <c r="AP233">
        <v>5.5707001105760501</v>
      </c>
      <c r="AQ233">
        <v>8.1300000000000008</v>
      </c>
      <c r="AR233">
        <v>5.63</v>
      </c>
      <c r="AS233">
        <v>5.42</v>
      </c>
      <c r="AT233">
        <v>111.31423113425301</v>
      </c>
      <c r="AU233">
        <v>68.272357707655999</v>
      </c>
      <c r="AV233">
        <v>22.75</v>
      </c>
      <c r="AW233">
        <v>1.825</v>
      </c>
      <c r="AX233">
        <v>9</v>
      </c>
      <c r="AY233">
        <v>4</v>
      </c>
      <c r="AZ233">
        <v>16.399999999999999</v>
      </c>
      <c r="BB233">
        <v>71</v>
      </c>
      <c r="BD233">
        <v>20.5</v>
      </c>
      <c r="BI233">
        <v>4</v>
      </c>
      <c r="BJ233">
        <v>110</v>
      </c>
      <c r="BK233">
        <v>105</v>
      </c>
      <c r="BM233">
        <v>14.2</v>
      </c>
      <c r="BN233">
        <v>14</v>
      </c>
      <c r="BO233">
        <v>15.7</v>
      </c>
      <c r="BP233">
        <v>14.4</v>
      </c>
      <c r="BQ233">
        <v>14.574999999999999</v>
      </c>
      <c r="BR233">
        <v>25.85</v>
      </c>
      <c r="BS233">
        <v>51.4</v>
      </c>
      <c r="BT233">
        <v>46.7</v>
      </c>
      <c r="BU233">
        <v>45.4</v>
      </c>
      <c r="BV233">
        <v>49.7</v>
      </c>
      <c r="BW233">
        <v>48.3</v>
      </c>
      <c r="BX233">
        <v>43.766666669999999</v>
      </c>
      <c r="BZ233">
        <v>4</v>
      </c>
      <c r="CA233">
        <v>2.65</v>
      </c>
      <c r="CB233">
        <v>6</v>
      </c>
      <c r="CC233">
        <v>6.92</v>
      </c>
      <c r="CD233">
        <v>8</v>
      </c>
      <c r="CE233">
        <v>6.5</v>
      </c>
      <c r="CF233">
        <v>2</v>
      </c>
      <c r="CG233" t="s">
        <v>293</v>
      </c>
    </row>
    <row r="234" spans="1:85" x14ac:dyDescent="0.25">
      <c r="A234">
        <v>1</v>
      </c>
      <c r="B234">
        <v>61</v>
      </c>
      <c r="C234">
        <v>6</v>
      </c>
      <c r="D234">
        <v>1</v>
      </c>
      <c r="E234">
        <v>2</v>
      </c>
      <c r="F234">
        <v>1</v>
      </c>
      <c r="G234" t="s">
        <v>204</v>
      </c>
      <c r="H234">
        <v>16.44166667</v>
      </c>
      <c r="I234">
        <v>16.046113387665276</v>
      </c>
      <c r="K234">
        <v>16.44166667</v>
      </c>
      <c r="L234">
        <v>16.592500000000001</v>
      </c>
      <c r="N234">
        <v>16.046113387665276</v>
      </c>
      <c r="O234">
        <v>26.76078781</v>
      </c>
      <c r="R234">
        <v>28.65</v>
      </c>
      <c r="S234">
        <v>26.76078781</v>
      </c>
      <c r="T234">
        <f t="shared" si="6"/>
        <v>28.65</v>
      </c>
      <c r="U234">
        <v>27.534260985607499</v>
      </c>
      <c r="V234">
        <v>41.851077600000004</v>
      </c>
      <c r="X234">
        <v>41.851077600000004</v>
      </c>
      <c r="Y234">
        <v>43.69198935</v>
      </c>
      <c r="AA234">
        <f t="shared" si="9"/>
        <v>39.978170255249999</v>
      </c>
      <c r="AB234">
        <v>37.715923616634001</v>
      </c>
      <c r="AC234">
        <v>33</v>
      </c>
      <c r="AD234">
        <v>33</v>
      </c>
      <c r="AE234">
        <v>33</v>
      </c>
      <c r="AF234">
        <v>33</v>
      </c>
      <c r="AG234">
        <v>33</v>
      </c>
      <c r="AH234">
        <v>33</v>
      </c>
      <c r="AI234">
        <v>33</v>
      </c>
      <c r="AJ234">
        <v>5.0565788119999997</v>
      </c>
      <c r="AM234">
        <v>4.1818772160000002</v>
      </c>
      <c r="AN234">
        <v>5.0565788119999997</v>
      </c>
      <c r="AP234">
        <v>5.0565788115251404</v>
      </c>
      <c r="AQ234">
        <v>8.44</v>
      </c>
      <c r="AR234">
        <v>6.85</v>
      </c>
      <c r="AS234">
        <v>6.62</v>
      </c>
      <c r="AT234">
        <v>106.932438930033</v>
      </c>
      <c r="AU234">
        <v>91.142018140067606</v>
      </c>
      <c r="AV234">
        <v>17.100000000000001</v>
      </c>
      <c r="AW234">
        <v>1.6666666670000001</v>
      </c>
      <c r="AX234">
        <v>14</v>
      </c>
      <c r="AY234">
        <v>5</v>
      </c>
      <c r="AZ234">
        <v>14.2</v>
      </c>
      <c r="BB234">
        <v>120</v>
      </c>
      <c r="BD234">
        <v>20.6</v>
      </c>
      <c r="BI234">
        <v>2</v>
      </c>
      <c r="BJ234">
        <v>108</v>
      </c>
      <c r="BM234">
        <v>17.2</v>
      </c>
      <c r="BN234">
        <v>16.899999999999999</v>
      </c>
      <c r="BO234">
        <v>17.100000000000001</v>
      </c>
      <c r="BQ234">
        <v>17.06666667</v>
      </c>
      <c r="BR234">
        <v>25.875</v>
      </c>
      <c r="BS234">
        <v>44.2</v>
      </c>
      <c r="BT234">
        <v>50.5</v>
      </c>
      <c r="BU234">
        <v>45</v>
      </c>
      <c r="BW234">
        <v>46.566666669999996</v>
      </c>
      <c r="BX234">
        <v>41.3</v>
      </c>
      <c r="BZ234">
        <v>3</v>
      </c>
      <c r="CA234">
        <v>1.59</v>
      </c>
      <c r="CB234">
        <v>3</v>
      </c>
      <c r="CC234">
        <v>8.31</v>
      </c>
      <c r="CD234">
        <v>6.5</v>
      </c>
      <c r="CE234">
        <v>6</v>
      </c>
      <c r="CF234">
        <v>3</v>
      </c>
      <c r="CG234" t="s">
        <v>165</v>
      </c>
    </row>
    <row r="235" spans="1:85" x14ac:dyDescent="0.25">
      <c r="A235">
        <v>4</v>
      </c>
      <c r="B235">
        <v>49</v>
      </c>
      <c r="C235">
        <v>5</v>
      </c>
      <c r="D235">
        <v>1</v>
      </c>
      <c r="E235">
        <v>2</v>
      </c>
      <c r="F235">
        <v>1</v>
      </c>
      <c r="G235" t="s">
        <v>204</v>
      </c>
      <c r="H235">
        <v>16.260416670000001</v>
      </c>
      <c r="I235">
        <v>15.495815045597043</v>
      </c>
      <c r="K235">
        <v>16.260416670000001</v>
      </c>
      <c r="L235">
        <v>15.8775</v>
      </c>
      <c r="N235">
        <v>15.495815045597043</v>
      </c>
      <c r="O235">
        <v>27.687681449999999</v>
      </c>
      <c r="R235">
        <v>26.675000000000001</v>
      </c>
      <c r="S235">
        <v>27.687681449999999</v>
      </c>
      <c r="T235">
        <f t="shared" si="6"/>
        <v>26.675000000000001</v>
      </c>
      <c r="U235">
        <v>27.092164578884901</v>
      </c>
      <c r="V235">
        <v>39.036781589999997</v>
      </c>
      <c r="X235">
        <v>39.036781589999997</v>
      </c>
      <c r="Y235">
        <v>40.541020410000002</v>
      </c>
      <c r="AA235">
        <f t="shared" si="9"/>
        <v>37.095033675150006</v>
      </c>
      <c r="AB235">
        <v>40.867067478842401</v>
      </c>
      <c r="AC235">
        <v>29</v>
      </c>
      <c r="AD235">
        <v>30</v>
      </c>
      <c r="AE235">
        <v>30</v>
      </c>
      <c r="AF235">
        <v>30</v>
      </c>
      <c r="AG235">
        <v>29</v>
      </c>
      <c r="AH235">
        <v>29</v>
      </c>
      <c r="AI235">
        <v>30</v>
      </c>
      <c r="AJ235">
        <v>4.6099525750000003</v>
      </c>
      <c r="AM235">
        <v>5.7521702689999996</v>
      </c>
      <c r="AN235">
        <v>4.6099525750000003</v>
      </c>
      <c r="AP235">
        <v>4.6099525752905102</v>
      </c>
      <c r="AQ235">
        <v>7.97</v>
      </c>
      <c r="AR235">
        <v>6.21</v>
      </c>
      <c r="AS235">
        <v>4.54</v>
      </c>
      <c r="AT235">
        <v>114.12229592235001</v>
      </c>
      <c r="AU235">
        <v>72.424910430623896</v>
      </c>
      <c r="AV235">
        <v>24.7</v>
      </c>
      <c r="AW235">
        <v>1.6666666670000001</v>
      </c>
      <c r="AX235">
        <v>17</v>
      </c>
      <c r="AY235">
        <v>5</v>
      </c>
      <c r="AZ235">
        <v>10.8</v>
      </c>
      <c r="BB235">
        <v>86</v>
      </c>
      <c r="BD235">
        <v>21.1</v>
      </c>
      <c r="BF235">
        <v>11.1</v>
      </c>
      <c r="BG235">
        <v>97</v>
      </c>
      <c r="BH235">
        <v>25.8</v>
      </c>
      <c r="BI235">
        <v>1</v>
      </c>
      <c r="BJ235">
        <v>99</v>
      </c>
      <c r="BM235">
        <v>16.899999999999999</v>
      </c>
      <c r="BN235">
        <v>18</v>
      </c>
      <c r="BO235">
        <v>16.7</v>
      </c>
      <c r="BQ235">
        <v>17.2</v>
      </c>
      <c r="BR235">
        <v>25.9</v>
      </c>
      <c r="BS235">
        <v>43</v>
      </c>
      <c r="BT235">
        <v>48.1</v>
      </c>
      <c r="BU235">
        <v>39</v>
      </c>
      <c r="BW235">
        <v>43.366666670000001</v>
      </c>
      <c r="BX235">
        <v>25.6</v>
      </c>
      <c r="BZ235">
        <v>3</v>
      </c>
      <c r="CA235">
        <v>2.65</v>
      </c>
      <c r="CB235">
        <v>3</v>
      </c>
      <c r="CC235">
        <v>5.54</v>
      </c>
      <c r="CD235">
        <v>8</v>
      </c>
      <c r="CE235">
        <v>6</v>
      </c>
      <c r="CF235">
        <v>3</v>
      </c>
      <c r="CG235" t="s">
        <v>168</v>
      </c>
    </row>
    <row r="236" spans="1:85" x14ac:dyDescent="0.25">
      <c r="A236">
        <v>1</v>
      </c>
      <c r="B236">
        <v>37</v>
      </c>
      <c r="C236">
        <v>4</v>
      </c>
      <c r="D236">
        <v>1</v>
      </c>
      <c r="E236">
        <v>1</v>
      </c>
      <c r="F236">
        <v>1</v>
      </c>
      <c r="G236" t="s">
        <v>204</v>
      </c>
      <c r="H236">
        <v>16.274999999999999</v>
      </c>
      <c r="I236">
        <v>13.374372247116064</v>
      </c>
      <c r="K236">
        <v>16.274999999999999</v>
      </c>
      <c r="L236">
        <v>15.91</v>
      </c>
      <c r="N236">
        <v>13.374372247116064</v>
      </c>
      <c r="O236">
        <v>27.729579040000001</v>
      </c>
      <c r="R236">
        <v>29.1</v>
      </c>
      <c r="S236">
        <v>27.729579040000001</v>
      </c>
      <c r="T236">
        <f t="shared" si="6"/>
        <v>29.1</v>
      </c>
      <c r="U236">
        <v>29.091896549367998</v>
      </c>
      <c r="V236">
        <v>43.752464779999997</v>
      </c>
      <c r="X236">
        <v>43.752464779999997</v>
      </c>
      <c r="Y236">
        <v>46.704825100000001</v>
      </c>
      <c r="AA236">
        <f t="shared" si="9"/>
        <v>42.7349149665</v>
      </c>
      <c r="AB236">
        <v>42.054451405118897</v>
      </c>
      <c r="AC236">
        <v>20</v>
      </c>
      <c r="AD236">
        <v>20</v>
      </c>
      <c r="AE236">
        <v>20</v>
      </c>
      <c r="AF236">
        <v>20</v>
      </c>
      <c r="AG236">
        <v>20</v>
      </c>
      <c r="AH236">
        <v>20</v>
      </c>
      <c r="AI236">
        <v>20</v>
      </c>
      <c r="AJ236">
        <v>3.8913469749999998</v>
      </c>
      <c r="AM236">
        <v>4.5812202199999996</v>
      </c>
      <c r="AN236">
        <v>3.8913469749999998</v>
      </c>
      <c r="AP236">
        <v>3.89134697454551</v>
      </c>
      <c r="AQ236">
        <v>8.2799999999999994</v>
      </c>
      <c r="AR236">
        <v>8.15</v>
      </c>
      <c r="AS236">
        <v>6.71</v>
      </c>
      <c r="AT236">
        <v>112.51561260944899</v>
      </c>
      <c r="AU236">
        <v>100.054123630709</v>
      </c>
      <c r="AV236">
        <v>18.5</v>
      </c>
      <c r="AW236">
        <v>1.8</v>
      </c>
      <c r="AX236">
        <v>10</v>
      </c>
      <c r="AY236">
        <v>6</v>
      </c>
      <c r="AZ236">
        <v>13.4</v>
      </c>
      <c r="BB236">
        <v>75</v>
      </c>
      <c r="BD236">
        <v>21.4</v>
      </c>
      <c r="BI236">
        <v>2</v>
      </c>
      <c r="BJ236">
        <v>95</v>
      </c>
      <c r="BM236">
        <v>17.8</v>
      </c>
      <c r="BN236">
        <v>18.100000000000001</v>
      </c>
      <c r="BO236">
        <v>19.2</v>
      </c>
      <c r="BQ236">
        <v>18.366666670000001</v>
      </c>
      <c r="BR236">
        <v>25.925000000000001</v>
      </c>
      <c r="BS236">
        <v>48.3</v>
      </c>
      <c r="BT236">
        <v>48.7</v>
      </c>
      <c r="BU236">
        <v>42.6</v>
      </c>
      <c r="BW236">
        <v>46.533333329999998</v>
      </c>
      <c r="BX236">
        <v>30.7</v>
      </c>
      <c r="BZ236">
        <v>4</v>
      </c>
      <c r="CA236">
        <v>0</v>
      </c>
      <c r="CB236">
        <v>1</v>
      </c>
      <c r="CC236">
        <v>7.62</v>
      </c>
      <c r="CD236">
        <v>6</v>
      </c>
      <c r="CE236">
        <v>6</v>
      </c>
      <c r="CF236">
        <v>3</v>
      </c>
      <c r="CG236" t="s">
        <v>165</v>
      </c>
    </row>
    <row r="237" spans="1:85" x14ac:dyDescent="0.25">
      <c r="A237">
        <v>3</v>
      </c>
      <c r="B237">
        <v>25</v>
      </c>
      <c r="C237">
        <v>3</v>
      </c>
      <c r="D237">
        <v>1</v>
      </c>
      <c r="E237">
        <v>1</v>
      </c>
      <c r="F237">
        <v>1</v>
      </c>
      <c r="G237" t="s">
        <v>204</v>
      </c>
      <c r="H237">
        <v>17.5625</v>
      </c>
      <c r="I237">
        <v>19.210878899263378</v>
      </c>
      <c r="K237">
        <v>17.5625</v>
      </c>
      <c r="L237">
        <v>16.322500000000002</v>
      </c>
      <c r="N237">
        <v>19.210878899263378</v>
      </c>
      <c r="O237">
        <v>28.390505409999999</v>
      </c>
      <c r="R237">
        <v>29.175000000000001</v>
      </c>
      <c r="S237">
        <v>28.390505409999999</v>
      </c>
      <c r="T237">
        <f t="shared" si="6"/>
        <v>29.175000000000001</v>
      </c>
      <c r="U237">
        <v>28.235572841874099</v>
      </c>
      <c r="V237">
        <v>44.855122020000003</v>
      </c>
      <c r="X237">
        <v>44.855122020000003</v>
      </c>
      <c r="Y237">
        <v>43.847076489999999</v>
      </c>
      <c r="AA237">
        <f t="shared" si="9"/>
        <v>40.120074988349998</v>
      </c>
      <c r="AB237">
        <v>38.147988797202899</v>
      </c>
      <c r="AC237">
        <v>29</v>
      </c>
      <c r="AD237">
        <v>29</v>
      </c>
      <c r="AE237">
        <v>29</v>
      </c>
      <c r="AF237">
        <v>29</v>
      </c>
      <c r="AG237">
        <v>29</v>
      </c>
      <c r="AH237">
        <v>29</v>
      </c>
      <c r="AI237">
        <v>29</v>
      </c>
      <c r="AJ237">
        <v>5.3895634469999996</v>
      </c>
      <c r="AM237">
        <v>4.6859153109999996</v>
      </c>
      <c r="AN237">
        <v>5.3895634469999996</v>
      </c>
      <c r="AP237">
        <v>5.3895634469914198</v>
      </c>
      <c r="AQ237">
        <v>8.16</v>
      </c>
      <c r="AR237">
        <v>7.65</v>
      </c>
      <c r="AS237">
        <v>6.18</v>
      </c>
      <c r="AT237">
        <v>123.052093613335</v>
      </c>
      <c r="AU237">
        <v>102.648329620807</v>
      </c>
      <c r="AV237">
        <v>20.100000000000001</v>
      </c>
      <c r="AW237">
        <v>1.6666666670000001</v>
      </c>
      <c r="AX237">
        <v>8</v>
      </c>
      <c r="AY237">
        <v>6</v>
      </c>
      <c r="AZ237">
        <v>11.7</v>
      </c>
      <c r="BA237">
        <v>10</v>
      </c>
      <c r="BB237">
        <v>89</v>
      </c>
      <c r="BC237">
        <v>87</v>
      </c>
      <c r="BD237">
        <v>21.3</v>
      </c>
      <c r="BE237">
        <v>22.9</v>
      </c>
      <c r="BI237">
        <v>1</v>
      </c>
      <c r="BJ237">
        <v>102</v>
      </c>
      <c r="BM237">
        <v>17.5</v>
      </c>
      <c r="BN237">
        <v>18.399999999999999</v>
      </c>
      <c r="BO237">
        <v>17.100000000000001</v>
      </c>
      <c r="BQ237">
        <v>17.666666670000001</v>
      </c>
      <c r="BR237">
        <v>25.95</v>
      </c>
      <c r="BS237">
        <v>46.7</v>
      </c>
      <c r="BT237">
        <v>44.8</v>
      </c>
      <c r="BU237">
        <v>51.5</v>
      </c>
      <c r="BW237">
        <v>47.666666669999998</v>
      </c>
      <c r="BX237">
        <v>35.700000000000003</v>
      </c>
      <c r="BZ237">
        <v>4</v>
      </c>
      <c r="CA237">
        <v>1.59</v>
      </c>
      <c r="CB237">
        <v>1</v>
      </c>
      <c r="CC237">
        <v>6.92</v>
      </c>
      <c r="CD237">
        <v>8.5</v>
      </c>
      <c r="CE237">
        <v>6.5</v>
      </c>
      <c r="CF237">
        <v>2.5</v>
      </c>
      <c r="CG237" t="s">
        <v>167</v>
      </c>
    </row>
    <row r="238" spans="1:85" x14ac:dyDescent="0.25">
      <c r="A238">
        <v>2</v>
      </c>
      <c r="B238">
        <v>13</v>
      </c>
      <c r="C238">
        <v>2</v>
      </c>
      <c r="D238">
        <v>1</v>
      </c>
      <c r="E238">
        <v>1</v>
      </c>
      <c r="F238">
        <v>1</v>
      </c>
      <c r="G238" t="s">
        <v>204</v>
      </c>
      <c r="H238">
        <v>17.462499999999999</v>
      </c>
      <c r="I238">
        <v>19.30040119392514</v>
      </c>
      <c r="K238">
        <v>17.462499999999999</v>
      </c>
      <c r="L238">
        <v>16.517499999999998</v>
      </c>
      <c r="N238">
        <v>19.30040119392514</v>
      </c>
      <c r="O238">
        <v>28.386348640000001</v>
      </c>
      <c r="R238">
        <v>26.774999999999999</v>
      </c>
      <c r="S238">
        <v>28.386348640000001</v>
      </c>
      <c r="T238">
        <f>IF(ISBLANK(R238),IF(ISBLANK(S238),"",S238),R238)</f>
        <v>26.774999999999999</v>
      </c>
      <c r="U238">
        <v>27.367540450069299</v>
      </c>
      <c r="V238">
        <v>43.064333980000001</v>
      </c>
      <c r="X238">
        <v>43.064333980000001</v>
      </c>
      <c r="Y238">
        <v>44.207977820000004</v>
      </c>
      <c r="AA238">
        <f>IF(ISBLANK(Z238),(IF(ISBLANK(Y238),"",Y238*0.915)),((IF(ISBLANK(Y238),"",Y238*0.915))+Z238)/2)</f>
        <v>40.450299705300004</v>
      </c>
      <c r="AB238">
        <v>38.911623832234497</v>
      </c>
      <c r="AC238">
        <v>27</v>
      </c>
      <c r="AD238">
        <v>29</v>
      </c>
      <c r="AE238">
        <v>29</v>
      </c>
      <c r="AF238">
        <v>29</v>
      </c>
      <c r="AG238">
        <v>27</v>
      </c>
      <c r="AH238">
        <v>27</v>
      </c>
      <c r="AI238">
        <v>29</v>
      </c>
      <c r="AJ238">
        <v>4.8678754089999998</v>
      </c>
      <c r="AM238">
        <v>5.0372707400000003</v>
      </c>
      <c r="AN238">
        <v>4.8678754089999998</v>
      </c>
      <c r="AP238">
        <v>4.8678754092948298</v>
      </c>
      <c r="AQ238">
        <v>8.4700000000000006</v>
      </c>
      <c r="AR238">
        <v>6.45</v>
      </c>
      <c r="AS238">
        <v>6.38</v>
      </c>
      <c r="AT238">
        <v>111.06406317092301</v>
      </c>
      <c r="AU238">
        <v>96.256144427181397</v>
      </c>
      <c r="AV238">
        <v>19.56666667</v>
      </c>
      <c r="AW238">
        <v>1.5333333330000001</v>
      </c>
      <c r="AX238">
        <v>4</v>
      </c>
      <c r="AY238">
        <v>3</v>
      </c>
      <c r="AZ238">
        <v>12.6</v>
      </c>
      <c r="BA238">
        <v>13.7</v>
      </c>
      <c r="BB238">
        <v>104</v>
      </c>
      <c r="BC238">
        <v>77</v>
      </c>
      <c r="BD238">
        <v>23.8</v>
      </c>
      <c r="BE238">
        <v>22.6</v>
      </c>
      <c r="BI238">
        <v>1</v>
      </c>
      <c r="BJ238">
        <v>94</v>
      </c>
      <c r="BK238">
        <v>90</v>
      </c>
      <c r="BM238">
        <v>17.100000000000001</v>
      </c>
      <c r="BN238">
        <v>17.600000000000001</v>
      </c>
      <c r="BO238">
        <v>18.2</v>
      </c>
      <c r="BQ238">
        <v>17.633333329999999</v>
      </c>
      <c r="BR238">
        <v>25.975000000000001</v>
      </c>
      <c r="BS238">
        <v>39</v>
      </c>
      <c r="BT238">
        <v>47.8</v>
      </c>
      <c r="BU238">
        <v>52.7</v>
      </c>
      <c r="BW238">
        <v>46.5</v>
      </c>
      <c r="BX238">
        <v>37.4</v>
      </c>
      <c r="BZ238">
        <v>3</v>
      </c>
      <c r="CA238">
        <v>1.59</v>
      </c>
      <c r="CB238">
        <v>5</v>
      </c>
      <c r="CC238">
        <v>7.62</v>
      </c>
      <c r="CD238">
        <v>8</v>
      </c>
      <c r="CE238">
        <v>7</v>
      </c>
      <c r="CF238">
        <v>2</v>
      </c>
      <c r="CG238" t="s">
        <v>166</v>
      </c>
    </row>
    <row r="239" spans="1:85" x14ac:dyDescent="0.25">
      <c r="A239" t="s">
        <v>120</v>
      </c>
      <c r="B239">
        <v>1</v>
      </c>
      <c r="C239">
        <v>1</v>
      </c>
      <c r="D239">
        <v>1</v>
      </c>
      <c r="E239">
        <v>1</v>
      </c>
      <c r="F239">
        <v>1</v>
      </c>
      <c r="G239" t="s">
        <v>203</v>
      </c>
      <c r="P239">
        <v>27.25</v>
      </c>
      <c r="Q239">
        <v>27.25</v>
      </c>
      <c r="AA239" t="str">
        <f>IF(ISBLANK(Z239),(IF(ISBLANK(Y239),"",Y239*0.915)),((IF(ISBLANK(Y239),"",Y239*0.915))+Z239)/2)</f>
        <v/>
      </c>
      <c r="AD239">
        <v>26</v>
      </c>
      <c r="AE239">
        <v>26</v>
      </c>
      <c r="AH239">
        <v>25.5778532608695</v>
      </c>
      <c r="AI239">
        <v>26</v>
      </c>
      <c r="AQ239">
        <v>8.59</v>
      </c>
      <c r="AR239">
        <v>5.77</v>
      </c>
      <c r="AS239">
        <v>5.56</v>
      </c>
      <c r="AT239">
        <v>112.87979651215301</v>
      </c>
      <c r="AU239">
        <v>78.646242790650305</v>
      </c>
      <c r="AV239">
        <v>21.375</v>
      </c>
      <c r="AW239">
        <v>1.675</v>
      </c>
      <c r="AX239">
        <v>15</v>
      </c>
      <c r="AY239">
        <v>2</v>
      </c>
      <c r="AZ239">
        <v>10.7</v>
      </c>
      <c r="BA239">
        <v>10.6</v>
      </c>
      <c r="BB239">
        <v>80</v>
      </c>
      <c r="BC239">
        <v>82</v>
      </c>
      <c r="BD239">
        <v>21.8</v>
      </c>
      <c r="BE239">
        <v>22</v>
      </c>
      <c r="BF239">
        <v>13.8</v>
      </c>
      <c r="BG239">
        <v>84</v>
      </c>
      <c r="BH239">
        <v>26.9</v>
      </c>
      <c r="BI239">
        <v>0</v>
      </c>
      <c r="BJ239">
        <v>93</v>
      </c>
      <c r="BM239">
        <v>17.2</v>
      </c>
      <c r="BN239">
        <v>18.2</v>
      </c>
      <c r="BO239">
        <v>18.7</v>
      </c>
      <c r="BP239">
        <v>18.100000000000001</v>
      </c>
      <c r="BQ239">
        <v>18.05</v>
      </c>
      <c r="BR239">
        <v>26</v>
      </c>
      <c r="BS239">
        <v>47.2</v>
      </c>
      <c r="BT239">
        <v>42.7</v>
      </c>
      <c r="BU239">
        <v>40.1</v>
      </c>
      <c r="BV239">
        <v>48.5</v>
      </c>
      <c r="BW239">
        <v>44.625</v>
      </c>
      <c r="BX239">
        <v>32.933333330000004</v>
      </c>
      <c r="BZ239">
        <v>6</v>
      </c>
      <c r="CA239">
        <v>3.71</v>
      </c>
      <c r="CB239">
        <v>5</v>
      </c>
      <c r="CC239">
        <v>7.62</v>
      </c>
      <c r="CD239">
        <v>9</v>
      </c>
      <c r="CE239">
        <v>7</v>
      </c>
      <c r="CF239">
        <v>2.5</v>
      </c>
      <c r="CG239" t="s">
        <v>294</v>
      </c>
    </row>
    <row r="241" spans="1:47" x14ac:dyDescent="0.25">
      <c r="F241" t="s">
        <v>199</v>
      </c>
      <c r="H241">
        <f t="shared" ref="H241:Z241" si="10">COUNTBLANK(H2:H239)</f>
        <v>36</v>
      </c>
      <c r="I241">
        <f t="shared" si="10"/>
        <v>12</v>
      </c>
      <c r="J241">
        <f t="shared" si="10"/>
        <v>100</v>
      </c>
      <c r="K241">
        <f t="shared" si="10"/>
        <v>36</v>
      </c>
      <c r="L241">
        <f t="shared" si="10"/>
        <v>41</v>
      </c>
      <c r="M241">
        <f t="shared" si="10"/>
        <v>99</v>
      </c>
      <c r="N241">
        <f t="shared" si="10"/>
        <v>12</v>
      </c>
      <c r="O241">
        <f t="shared" si="10"/>
        <v>36</v>
      </c>
      <c r="P241">
        <f t="shared" si="10"/>
        <v>93</v>
      </c>
      <c r="Q241">
        <f t="shared" si="10"/>
        <v>93</v>
      </c>
      <c r="R241">
        <f t="shared" si="10"/>
        <v>41</v>
      </c>
      <c r="S241">
        <f t="shared" si="10"/>
        <v>36</v>
      </c>
      <c r="T241">
        <f t="shared" si="10"/>
        <v>36</v>
      </c>
      <c r="U241">
        <f t="shared" si="10"/>
        <v>36</v>
      </c>
      <c r="V241">
        <f t="shared" si="10"/>
        <v>36</v>
      </c>
      <c r="W241">
        <f t="shared" si="10"/>
        <v>151</v>
      </c>
      <c r="X241">
        <f t="shared" si="10"/>
        <v>36</v>
      </c>
      <c r="Y241">
        <f t="shared" si="10"/>
        <v>41</v>
      </c>
      <c r="Z241">
        <f t="shared" si="10"/>
        <v>144</v>
      </c>
      <c r="AC241">
        <f t="shared" ref="AC241:AI241" si="11">COUNTBLANK(AC2:AC239)</f>
        <v>36</v>
      </c>
      <c r="AD241">
        <f t="shared" si="11"/>
        <v>0</v>
      </c>
      <c r="AE241">
        <f t="shared" si="11"/>
        <v>0</v>
      </c>
      <c r="AF241">
        <f t="shared" si="11"/>
        <v>41</v>
      </c>
      <c r="AG241">
        <f t="shared" si="11"/>
        <v>36</v>
      </c>
      <c r="AH241">
        <f t="shared" si="11"/>
        <v>0</v>
      </c>
      <c r="AI241">
        <f t="shared" si="11"/>
        <v>0</v>
      </c>
      <c r="AJ241">
        <f>COUNTBLANK(AJ2:AJ239)</f>
        <v>36</v>
      </c>
      <c r="AK241">
        <f t="shared" ref="AK241:AP241" si="12">COUNTBLANK(AK2:AK239)</f>
        <v>144</v>
      </c>
      <c r="AL241">
        <f t="shared" si="12"/>
        <v>146</v>
      </c>
      <c r="AM241">
        <f t="shared" si="12"/>
        <v>41</v>
      </c>
      <c r="AN241">
        <f t="shared" si="12"/>
        <v>36</v>
      </c>
      <c r="AO241">
        <f t="shared" si="12"/>
        <v>137</v>
      </c>
      <c r="AP241">
        <f t="shared" si="12"/>
        <v>36</v>
      </c>
    </row>
    <row r="242" spans="1:47" x14ac:dyDescent="0.25">
      <c r="A242" t="s">
        <v>163</v>
      </c>
      <c r="F242" t="s">
        <v>164</v>
      </c>
      <c r="H242">
        <f>AVERAGE(H$2:H$239)</f>
        <v>16.82111179876237</v>
      </c>
      <c r="I242">
        <f>AVERAGE(I$2:I$239)</f>
        <v>16.495010382449994</v>
      </c>
      <c r="J242">
        <f>AVERAGE(J$2:J$239)</f>
        <v>16.623188405797102</v>
      </c>
      <c r="K242">
        <f t="shared" ref="K242:AP242" si="13">AVERAGE(K$2:K$239)</f>
        <v>16.82111179876237</v>
      </c>
      <c r="L242">
        <f t="shared" si="13"/>
        <v>16.563324873096445</v>
      </c>
      <c r="M242">
        <f t="shared" si="13"/>
        <v>16.652517985611507</v>
      </c>
      <c r="N242">
        <f t="shared" si="13"/>
        <v>16.495010382449994</v>
      </c>
      <c r="O242">
        <f t="shared" si="13"/>
        <v>27.399598338217835</v>
      </c>
      <c r="P242">
        <f t="shared" si="13"/>
        <v>26.896551724137932</v>
      </c>
      <c r="Q242">
        <f t="shared" si="13"/>
        <v>26.896551724137932</v>
      </c>
      <c r="R242">
        <f t="shared" si="13"/>
        <v>27.0032994923858</v>
      </c>
      <c r="S242">
        <f t="shared" si="13"/>
        <v>27.399598338217835</v>
      </c>
      <c r="T242">
        <f t="shared" si="13"/>
        <v>26.989401119455461</v>
      </c>
      <c r="U242">
        <f t="shared" si="13"/>
        <v>26.994587529393577</v>
      </c>
      <c r="V242">
        <f t="shared" si="13"/>
        <v>41.44080332336636</v>
      </c>
      <c r="W242">
        <f t="shared" si="13"/>
        <v>41.750151547471255</v>
      </c>
      <c r="X242">
        <f t="shared" si="13"/>
        <v>41.44080332336636</v>
      </c>
      <c r="Y242">
        <f t="shared" si="13"/>
        <v>45.163414000913711</v>
      </c>
      <c r="Z242">
        <f t="shared" si="13"/>
        <v>40.705404339405739</v>
      </c>
      <c r="AA242">
        <f t="shared" si="13"/>
        <v>40.97256068603162</v>
      </c>
      <c r="AB242">
        <f t="shared" si="13"/>
        <v>40.61713932204281</v>
      </c>
      <c r="AC242">
        <f t="shared" si="13"/>
        <v>30.092631766683155</v>
      </c>
      <c r="AD242">
        <f t="shared" si="13"/>
        <v>30.789915966386555</v>
      </c>
      <c r="AE242">
        <f t="shared" si="13"/>
        <v>30.789915966386555</v>
      </c>
      <c r="AF242">
        <f t="shared" si="13"/>
        <v>30.461928934010153</v>
      </c>
      <c r="AG242">
        <f t="shared" si="13"/>
        <v>30.092631766683155</v>
      </c>
      <c r="AH242">
        <f t="shared" si="13"/>
        <v>30.294284629612697</v>
      </c>
      <c r="AI242">
        <f t="shared" si="13"/>
        <v>30.789915966386555</v>
      </c>
      <c r="AJ242">
        <f t="shared" si="13"/>
        <v>4.8300128359257464</v>
      </c>
      <c r="AK242">
        <f t="shared" si="13"/>
        <v>5.1021399758829764</v>
      </c>
      <c r="AL242">
        <f t="shared" si="13"/>
        <v>5.2190849917826077</v>
      </c>
      <c r="AM242">
        <f t="shared" si="13"/>
        <v>5.0655838063756322</v>
      </c>
      <c r="AN242">
        <f t="shared" si="13"/>
        <v>4.8300128359257464</v>
      </c>
      <c r="AO242">
        <f t="shared" si="13"/>
        <v>4.8691347940252232</v>
      </c>
      <c r="AP242">
        <f t="shared" si="13"/>
        <v>4.8164727274837613</v>
      </c>
    </row>
    <row r="243" spans="1:47" x14ac:dyDescent="0.25">
      <c r="A243" t="s">
        <v>163</v>
      </c>
      <c r="F243" t="s">
        <v>165</v>
      </c>
      <c r="H243">
        <f>AVERAGEIF($A$2:$A$239, "=1", H$2:H$239)</f>
        <v>16.666176470588233</v>
      </c>
      <c r="I243">
        <f>AVERAGEIF($A$2:$A$239, "=1", I$2:I$239)</f>
        <v>16.310779434447465</v>
      </c>
      <c r="J243">
        <f>AVERAGEIF($A$2:$A$239, "=1", J$2:J$239)</f>
        <v>16.642187499999999</v>
      </c>
      <c r="K243">
        <f t="shared" ref="K243:AP243" si="14">AVERAGEIF($A$2:$A$239, "=1", K$2:K$239)</f>
        <v>16.666176470588233</v>
      </c>
      <c r="L243">
        <f t="shared" si="14"/>
        <v>16.477058823529411</v>
      </c>
      <c r="M243">
        <f t="shared" si="14"/>
        <v>16.642187499999999</v>
      </c>
      <c r="N243">
        <f t="shared" si="14"/>
        <v>16.310779434447465</v>
      </c>
      <c r="O243">
        <f t="shared" si="14"/>
        <v>27.811204959117646</v>
      </c>
      <c r="P243">
        <f t="shared" si="14"/>
        <v>27.21875</v>
      </c>
      <c r="Q243">
        <f t="shared" si="14"/>
        <v>27.21875</v>
      </c>
      <c r="R243">
        <f t="shared" si="14"/>
        <v>27.175000000000008</v>
      </c>
      <c r="S243">
        <f t="shared" si="14"/>
        <v>27.811204959117646</v>
      </c>
      <c r="T243">
        <f t="shared" si="14"/>
        <v>27.175000000000008</v>
      </c>
      <c r="U243">
        <f t="shared" si="14"/>
        <v>27.0840146868224</v>
      </c>
      <c r="V243">
        <f t="shared" si="14"/>
        <v>42.66228292382354</v>
      </c>
      <c r="W243">
        <f t="shared" si="14"/>
        <v>42.372159722500001</v>
      </c>
      <c r="X243">
        <f t="shared" si="14"/>
        <v>42.66228292382354</v>
      </c>
      <c r="Y243">
        <f t="shared" si="14"/>
        <v>44.920607155294135</v>
      </c>
      <c r="Z243">
        <f t="shared" si="14"/>
        <v>41.597119977125729</v>
      </c>
      <c r="AA243">
        <f t="shared" si="14"/>
        <v>41.007022042461834</v>
      </c>
      <c r="AB243">
        <f t="shared" si="14"/>
        <v>39.822012600781044</v>
      </c>
      <c r="AC243">
        <f t="shared" si="14"/>
        <v>26.911764705882351</v>
      </c>
      <c r="AD243">
        <f t="shared" si="14"/>
        <v>26.735294117647058</v>
      </c>
      <c r="AE243">
        <f t="shared" si="14"/>
        <v>26.735294117647058</v>
      </c>
      <c r="AF243">
        <f t="shared" si="14"/>
        <v>26.735294117647058</v>
      </c>
      <c r="AG243">
        <f t="shared" si="14"/>
        <v>26.911764705882351</v>
      </c>
      <c r="AH243">
        <f t="shared" si="14"/>
        <v>26.911764705882351</v>
      </c>
      <c r="AI243">
        <f t="shared" si="14"/>
        <v>26.735294117647058</v>
      </c>
      <c r="AJ243">
        <f t="shared" si="14"/>
        <v>4.5183271050588232</v>
      </c>
      <c r="AK243">
        <f t="shared" si="14"/>
        <v>4.7177399490000003</v>
      </c>
      <c r="AL243">
        <f t="shared" si="14"/>
        <v>5.0511352822857143</v>
      </c>
      <c r="AM243">
        <f t="shared" si="14"/>
        <v>4.9526323766470588</v>
      </c>
      <c r="AN243">
        <f t="shared" si="14"/>
        <v>4.5183271050588232</v>
      </c>
      <c r="AO243">
        <f t="shared" si="14"/>
        <v>4.6295965116479714</v>
      </c>
      <c r="AP243">
        <f t="shared" si="14"/>
        <v>4.518433929390322</v>
      </c>
    </row>
    <row r="244" spans="1:47" x14ac:dyDescent="0.25">
      <c r="A244" t="s">
        <v>163</v>
      </c>
      <c r="F244" t="s">
        <v>166</v>
      </c>
      <c r="H244">
        <f>AVERAGEIF($A$2:$A$239, "=2", H$2:H$239)</f>
        <v>16.805269608235296</v>
      </c>
      <c r="I244">
        <f t="shared" ref="I244:AP244" si="15">AVERAGEIF($A$2:$A$239, "=2", I$2:I$239)</f>
        <v>16.819805241824252</v>
      </c>
      <c r="J244">
        <f t="shared" si="15"/>
        <v>16.836764705882352</v>
      </c>
      <c r="K244">
        <f t="shared" si="15"/>
        <v>16.805269608235296</v>
      </c>
      <c r="L244">
        <f t="shared" si="15"/>
        <v>16.54080882352941</v>
      </c>
      <c r="M244">
        <f t="shared" si="15"/>
        <v>16.836764705882352</v>
      </c>
      <c r="N244">
        <f t="shared" si="15"/>
        <v>16.819805241824252</v>
      </c>
      <c r="O244">
        <f t="shared" si="15"/>
        <v>27.761344274411766</v>
      </c>
      <c r="P244">
        <f t="shared" si="15"/>
        <v>26.926470588235293</v>
      </c>
      <c r="Q244">
        <f t="shared" si="15"/>
        <v>26.926470588235293</v>
      </c>
      <c r="R244">
        <f t="shared" si="15"/>
        <v>26.813235294117646</v>
      </c>
      <c r="S244">
        <f t="shared" si="15"/>
        <v>27.761344274411766</v>
      </c>
      <c r="T244">
        <f t="shared" si="15"/>
        <v>26.813235294117646</v>
      </c>
      <c r="U244">
        <f t="shared" si="15"/>
        <v>26.776271603412241</v>
      </c>
      <c r="V244">
        <f t="shared" si="15"/>
        <v>42.191335141764696</v>
      </c>
      <c r="W244">
        <f t="shared" si="15"/>
        <v>40.456925784285723</v>
      </c>
      <c r="X244">
        <f t="shared" si="15"/>
        <v>42.191335141764696</v>
      </c>
      <c r="Y244">
        <f t="shared" si="15"/>
        <v>44.333206327647048</v>
      </c>
      <c r="Z244">
        <f t="shared" si="15"/>
        <v>42.066642132294255</v>
      </c>
      <c r="AA244">
        <f t="shared" si="15"/>
        <v>40.730498400539688</v>
      </c>
      <c r="AB244">
        <f t="shared" si="15"/>
        <v>41.897354410320787</v>
      </c>
      <c r="AC244">
        <f t="shared" si="15"/>
        <v>30.117647058823529</v>
      </c>
      <c r="AD244">
        <f t="shared" si="15"/>
        <v>30.205882352941178</v>
      </c>
      <c r="AE244">
        <f t="shared" si="15"/>
        <v>30.205882352941178</v>
      </c>
      <c r="AF244">
        <f t="shared" si="15"/>
        <v>30.205882352941178</v>
      </c>
      <c r="AG244">
        <f t="shared" si="15"/>
        <v>30.117647058823529</v>
      </c>
      <c r="AH244">
        <f t="shared" si="15"/>
        <v>30.117647058823529</v>
      </c>
      <c r="AI244">
        <f t="shared" si="15"/>
        <v>30.205882352941178</v>
      </c>
      <c r="AJ244">
        <f t="shared" si="15"/>
        <v>5.0467451572058808</v>
      </c>
      <c r="AK244">
        <f t="shared" si="15"/>
        <v>5.3392034665714281</v>
      </c>
      <c r="AL244">
        <f t="shared" si="15"/>
        <v>5.4311610847142848</v>
      </c>
      <c r="AM244">
        <f t="shared" si="15"/>
        <v>5.0397471740588236</v>
      </c>
      <c r="AN244">
        <f t="shared" si="15"/>
        <v>5.0467451572058808</v>
      </c>
      <c r="AO244">
        <f t="shared" si="15"/>
        <v>5.0727917053147999</v>
      </c>
      <c r="AP244">
        <f t="shared" si="15"/>
        <v>5.0467451571896831</v>
      </c>
    </row>
    <row r="245" spans="1:47" x14ac:dyDescent="0.25">
      <c r="A245" t="s">
        <v>163</v>
      </c>
      <c r="F245" t="s">
        <v>167</v>
      </c>
      <c r="H245">
        <f>AVERAGEIF($A$2:$A$239, "=3", H$2:H$239)</f>
        <v>17.654419191515153</v>
      </c>
      <c r="I245">
        <f t="shared" ref="I245:AP245" si="16">AVERAGEIF($A$2:$A$239, "=3", I$2:I$239)</f>
        <v>17.542956581058036</v>
      </c>
      <c r="J245">
        <f t="shared" si="16"/>
        <v>17.542857142857141</v>
      </c>
      <c r="K245">
        <f t="shared" si="16"/>
        <v>17.654419191515153</v>
      </c>
      <c r="L245">
        <f t="shared" si="16"/>
        <v>16.929393939393943</v>
      </c>
      <c r="M245">
        <f t="shared" si="16"/>
        <v>17.542857142857141</v>
      </c>
      <c r="N245">
        <f t="shared" si="16"/>
        <v>17.542956581058036</v>
      </c>
      <c r="O245">
        <f t="shared" si="16"/>
        <v>28.541037672424245</v>
      </c>
      <c r="P245">
        <f t="shared" si="16"/>
        <v>29.25</v>
      </c>
      <c r="Q245">
        <f t="shared" si="16"/>
        <v>29.25</v>
      </c>
      <c r="R245">
        <f t="shared" si="16"/>
        <v>28.259090909090901</v>
      </c>
      <c r="S245">
        <f t="shared" si="16"/>
        <v>28.541037672424245</v>
      </c>
      <c r="T245">
        <f t="shared" si="16"/>
        <v>28.259090909090901</v>
      </c>
      <c r="U245">
        <f t="shared" si="16"/>
        <v>28.328361080429449</v>
      </c>
      <c r="V245">
        <f t="shared" si="16"/>
        <v>43.835094544545463</v>
      </c>
      <c r="W245">
        <f t="shared" si="16"/>
        <v>43.417163088571428</v>
      </c>
      <c r="X245">
        <f t="shared" si="16"/>
        <v>43.835094544545463</v>
      </c>
      <c r="Y245">
        <f t="shared" si="16"/>
        <v>45.635892600606063</v>
      </c>
      <c r="Z245">
        <f t="shared" si="16"/>
        <v>42.746833417290055</v>
      </c>
      <c r="AA245">
        <f>AVERAGEIF($A$2:$A$239, "=3", AA$2:AA$239)</f>
        <v>41.64611709633683</v>
      </c>
      <c r="AB245">
        <f>AVERAGEIF($A$2:$A$239, "=3", AB$2:AB$239)</f>
        <v>41.488861990152344</v>
      </c>
      <c r="AC245">
        <f t="shared" si="16"/>
        <v>26.454545454545453</v>
      </c>
      <c r="AD245">
        <f t="shared" si="16"/>
        <v>27.09090909090909</v>
      </c>
      <c r="AE245">
        <f t="shared" si="16"/>
        <v>27.09090909090909</v>
      </c>
      <c r="AF245">
        <f t="shared" si="16"/>
        <v>27.09090909090909</v>
      </c>
      <c r="AG245">
        <f t="shared" si="16"/>
        <v>26.454545454545453</v>
      </c>
      <c r="AH245">
        <f t="shared" si="16"/>
        <v>26.454545454545453</v>
      </c>
      <c r="AI245">
        <f t="shared" si="16"/>
        <v>27.09090909090909</v>
      </c>
      <c r="AJ245">
        <f t="shared" si="16"/>
        <v>4.8313787926363645</v>
      </c>
      <c r="AK245">
        <f t="shared" si="16"/>
        <v>5.4148142857500003</v>
      </c>
      <c r="AL245">
        <f t="shared" si="16"/>
        <v>5.4976999999999991</v>
      </c>
      <c r="AM245">
        <f t="shared" si="16"/>
        <v>4.9010701020909107</v>
      </c>
      <c r="AN245">
        <f t="shared" si="16"/>
        <v>4.8313787926363645</v>
      </c>
      <c r="AO245">
        <f t="shared" si="16"/>
        <v>4.9805442665800896</v>
      </c>
      <c r="AP245">
        <f t="shared" si="16"/>
        <v>4.8313787926617948</v>
      </c>
    </row>
    <row r="246" spans="1:47" x14ac:dyDescent="0.25">
      <c r="A246" t="s">
        <v>163</v>
      </c>
      <c r="F246" t="s">
        <v>168</v>
      </c>
      <c r="H246">
        <f>AVERAGEIF($A$2:$A$239, "=4", H$2:H$239)</f>
        <v>16.792866162121218</v>
      </c>
      <c r="I246">
        <f t="shared" ref="I246:AP246" si="17">AVERAGEIF($A$2:$A$239, "=4", I$2:I$239)</f>
        <v>16.580047333686487</v>
      </c>
      <c r="J246">
        <f t="shared" si="17"/>
        <v>16.887499999999999</v>
      </c>
      <c r="K246">
        <f t="shared" si="17"/>
        <v>16.792866162121218</v>
      </c>
      <c r="L246">
        <f t="shared" si="17"/>
        <v>16.588636363636365</v>
      </c>
      <c r="M246">
        <f t="shared" si="17"/>
        <v>16.887499999999999</v>
      </c>
      <c r="N246">
        <f t="shared" si="17"/>
        <v>16.580047333686487</v>
      </c>
      <c r="O246">
        <f t="shared" si="17"/>
        <v>27.559544279696972</v>
      </c>
      <c r="P246">
        <f t="shared" si="17"/>
        <v>27.75</v>
      </c>
      <c r="Q246">
        <f t="shared" si="17"/>
        <v>27.75</v>
      </c>
      <c r="R246">
        <f t="shared" si="17"/>
        <v>27.364393939393938</v>
      </c>
      <c r="S246">
        <f t="shared" si="17"/>
        <v>27.559544279696972</v>
      </c>
      <c r="T246">
        <f t="shared" si="17"/>
        <v>27.364393939393938</v>
      </c>
      <c r="U246">
        <f t="shared" si="17"/>
        <v>27.390233557993113</v>
      </c>
      <c r="V246">
        <f t="shared" si="17"/>
        <v>39.214366581818183</v>
      </c>
      <c r="W246">
        <f t="shared" si="17"/>
        <v>42.730406206666665</v>
      </c>
      <c r="X246">
        <f t="shared" si="17"/>
        <v>39.214366581818183</v>
      </c>
      <c r="Y246">
        <f t="shared" si="17"/>
        <v>45.42769820454545</v>
      </c>
      <c r="Z246">
        <f t="shared" si="17"/>
        <v>39.57250645778101</v>
      </c>
      <c r="AA246">
        <f t="shared" si="17"/>
        <v>41.223953399365413</v>
      </c>
      <c r="AB246">
        <f t="shared" si="17"/>
        <v>39.468840395344124</v>
      </c>
      <c r="AC246">
        <f t="shared" si="17"/>
        <v>32.363636363636367</v>
      </c>
      <c r="AD246">
        <f t="shared" si="17"/>
        <v>33.727272727272727</v>
      </c>
      <c r="AE246">
        <f t="shared" si="17"/>
        <v>33.727272727272727</v>
      </c>
      <c r="AF246">
        <f t="shared" si="17"/>
        <v>33.727272727272727</v>
      </c>
      <c r="AG246">
        <f t="shared" si="17"/>
        <v>32.363636363636367</v>
      </c>
      <c r="AH246">
        <f t="shared" si="17"/>
        <v>32.363636363636367</v>
      </c>
      <c r="AI246">
        <f t="shared" si="17"/>
        <v>33.727272727272727</v>
      </c>
      <c r="AJ246">
        <f t="shared" si="17"/>
        <v>4.9280321153030293</v>
      </c>
      <c r="AK246">
        <f t="shared" si="17"/>
        <v>5.5851187094285715</v>
      </c>
      <c r="AL246">
        <f t="shared" si="17"/>
        <v>5.7723892229999993</v>
      </c>
      <c r="AM246">
        <f t="shared" si="17"/>
        <v>5.2743142923939388</v>
      </c>
      <c r="AN246">
        <f t="shared" si="17"/>
        <v>4.9280321153030293</v>
      </c>
      <c r="AO246">
        <f t="shared" si="17"/>
        <v>5.1119992765354789</v>
      </c>
      <c r="AP246">
        <f t="shared" si="17"/>
        <v>4.9214022775893138</v>
      </c>
    </row>
    <row r="247" spans="1:47" x14ac:dyDescent="0.25">
      <c r="A247" t="s">
        <v>163</v>
      </c>
      <c r="F247" t="s">
        <v>203</v>
      </c>
      <c r="H247">
        <f>AVERAGEIF($G$2:$G$239, "=Line", H$2:H$239)</f>
        <v>16.515808823529415</v>
      </c>
      <c r="I247">
        <f t="shared" ref="I247:AP247" si="18">AVERAGEIF($G$2:$G$239, "=Line", I$2:I$239)</f>
        <v>16.036666720151008</v>
      </c>
      <c r="J247">
        <f t="shared" si="18"/>
        <v>16.356818181818184</v>
      </c>
      <c r="K247">
        <f t="shared" si="18"/>
        <v>16.515808823529415</v>
      </c>
      <c r="L247">
        <f t="shared" si="18"/>
        <v>16.417023809523815</v>
      </c>
      <c r="M247">
        <f t="shared" si="18"/>
        <v>16.412499999999998</v>
      </c>
      <c r="N247">
        <f t="shared" si="18"/>
        <v>16.036666720151008</v>
      </c>
      <c r="O247">
        <f t="shared" si="18"/>
        <v>26.381367440588232</v>
      </c>
      <c r="P247">
        <f t="shared" si="18"/>
        <v>26.294642857142858</v>
      </c>
      <c r="Q247">
        <f t="shared" si="18"/>
        <v>26.294642857142858</v>
      </c>
      <c r="R247">
        <f t="shared" si="18"/>
        <v>26.166269841269845</v>
      </c>
      <c r="S247">
        <f t="shared" si="18"/>
        <v>26.381367440588232</v>
      </c>
      <c r="T247">
        <f t="shared" si="18"/>
        <v>26.186529796029415</v>
      </c>
      <c r="U247">
        <f t="shared" si="18"/>
        <v>26.219754764729142</v>
      </c>
      <c r="V247">
        <f t="shared" si="18"/>
        <v>40.373338822352935</v>
      </c>
      <c r="W247">
        <f t="shared" si="18"/>
        <v>41.521777076271178</v>
      </c>
      <c r="X247">
        <f t="shared" si="18"/>
        <v>40.373338822352935</v>
      </c>
      <c r="Y247">
        <f t="shared" si="18"/>
        <v>45.356577828412689</v>
      </c>
      <c r="Z247">
        <f t="shared" si="18"/>
        <v>40.296760155095036</v>
      </c>
      <c r="AA247">
        <f t="shared" si="18"/>
        <v>40.622338454807945</v>
      </c>
      <c r="AB247">
        <f t="shared" si="18"/>
        <v>40.507199203459038</v>
      </c>
      <c r="AC247">
        <f t="shared" si="18"/>
        <v>32.333994365735307</v>
      </c>
      <c r="AD247">
        <f t="shared" si="18"/>
        <v>32.54807692307692</v>
      </c>
      <c r="AE247">
        <f t="shared" si="18"/>
        <v>32.54807692307692</v>
      </c>
      <c r="AF247">
        <f t="shared" si="18"/>
        <v>32.666666666666664</v>
      </c>
      <c r="AG247">
        <f t="shared" si="18"/>
        <v>32.333994365735307</v>
      </c>
      <c r="AH247">
        <f t="shared" si="18"/>
        <v>32.019612902382889</v>
      </c>
      <c r="AI247">
        <f t="shared" si="18"/>
        <v>32.54807692307692</v>
      </c>
      <c r="AJ247">
        <f t="shared" si="18"/>
        <v>4.8292584702647048</v>
      </c>
      <c r="AK247">
        <f t="shared" si="18"/>
        <v>5.0323510722343743</v>
      </c>
      <c r="AL247">
        <f t="shared" si="18"/>
        <v>5.1173241287936504</v>
      </c>
      <c r="AM247">
        <f t="shared" si="18"/>
        <v>5.1173241287936504</v>
      </c>
      <c r="AN247">
        <f t="shared" si="18"/>
        <v>4.8292584702647048</v>
      </c>
      <c r="AO247">
        <f t="shared" si="18"/>
        <v>4.8292584703209824</v>
      </c>
      <c r="AP247">
        <f t="shared" si="18"/>
        <v>4.7922003924957695</v>
      </c>
    </row>
    <row r="248" spans="1:47" x14ac:dyDescent="0.25">
      <c r="A248" t="s">
        <v>193</v>
      </c>
      <c r="B248" t="s">
        <v>1</v>
      </c>
      <c r="C248" t="s">
        <v>2</v>
      </c>
      <c r="D248" t="s">
        <v>3</v>
      </c>
      <c r="E248" t="s">
        <v>4</v>
      </c>
      <c r="F248" t="s">
        <v>5</v>
      </c>
      <c r="H248" t="s">
        <v>6</v>
      </c>
      <c r="I248" t="s">
        <v>148</v>
      </c>
      <c r="J248" t="s">
        <v>149</v>
      </c>
      <c r="K248" t="s">
        <v>150</v>
      </c>
      <c r="L248" t="s">
        <v>151</v>
      </c>
      <c r="M248" t="s">
        <v>152</v>
      </c>
      <c r="N248" t="s">
        <v>186</v>
      </c>
      <c r="O248" t="s">
        <v>7</v>
      </c>
      <c r="P248" t="s">
        <v>156</v>
      </c>
      <c r="Q248" t="s">
        <v>155</v>
      </c>
      <c r="R248" t="s">
        <v>154</v>
      </c>
      <c r="S248" t="s">
        <v>153</v>
      </c>
      <c r="T248" t="s">
        <v>161</v>
      </c>
      <c r="U248" t="s">
        <v>185</v>
      </c>
      <c r="V248" t="s">
        <v>8</v>
      </c>
      <c r="W248" t="s">
        <v>160</v>
      </c>
      <c r="X248" t="s">
        <v>159</v>
      </c>
      <c r="Y248" t="s">
        <v>158</v>
      </c>
      <c r="Z248" t="s">
        <v>157</v>
      </c>
      <c r="AA248" t="s">
        <v>162</v>
      </c>
      <c r="AB248" t="s">
        <v>187</v>
      </c>
      <c r="AC248" t="s">
        <v>9</v>
      </c>
      <c r="AD248" t="s">
        <v>173</v>
      </c>
      <c r="AE248" t="s">
        <v>172</v>
      </c>
      <c r="AF248" t="s">
        <v>171</v>
      </c>
      <c r="AG248" t="s">
        <v>170</v>
      </c>
      <c r="AH248" t="s">
        <v>174</v>
      </c>
      <c r="AI248" t="s">
        <v>9</v>
      </c>
      <c r="AJ248" t="s">
        <v>180</v>
      </c>
      <c r="AK248" t="s">
        <v>178</v>
      </c>
      <c r="AL248" t="s">
        <v>177</v>
      </c>
      <c r="AM248" t="s">
        <v>176</v>
      </c>
      <c r="AN248" t="s">
        <v>175</v>
      </c>
      <c r="AO248" t="s">
        <v>179</v>
      </c>
      <c r="AP248" t="s">
        <v>184</v>
      </c>
      <c r="AQ248" t="s">
        <v>10</v>
      </c>
      <c r="AR248" t="s">
        <v>11</v>
      </c>
      <c r="AS248" t="s">
        <v>12</v>
      </c>
      <c r="AT248" t="s">
        <v>13</v>
      </c>
      <c r="AU248" t="s">
        <v>14</v>
      </c>
    </row>
    <row r="249" spans="1:47" x14ac:dyDescent="0.25">
      <c r="A249" t="s">
        <v>163</v>
      </c>
      <c r="B249" t="s">
        <v>169</v>
      </c>
    </row>
  </sheetData>
  <conditionalFormatting sqref="AZ2:AZ239">
    <cfRule type="colorScale" priority="83">
      <colorScale>
        <cfvo type="min"/>
        <cfvo type="percentile" val="50"/>
        <cfvo type="max"/>
        <color theme="4"/>
        <color rgb="FFFCFCFF"/>
        <color rgb="FFF8696B"/>
      </colorScale>
    </cfRule>
  </conditionalFormatting>
  <conditionalFormatting sqref="BA2:BA239">
    <cfRule type="colorScale" priority="82">
      <colorScale>
        <cfvo type="min"/>
        <cfvo type="percentile" val="50"/>
        <cfvo type="max"/>
        <color theme="4"/>
        <color rgb="FFFCFCFF"/>
        <color rgb="FFF8696B"/>
      </colorScale>
    </cfRule>
  </conditionalFormatting>
  <conditionalFormatting sqref="BB2:BB239">
    <cfRule type="colorScale" priority="81">
      <colorScale>
        <cfvo type="min"/>
        <cfvo type="percentile" val="50"/>
        <cfvo type="max"/>
        <color theme="4"/>
        <color rgb="FFFCFCFF"/>
        <color rgb="FFF8696B"/>
      </colorScale>
    </cfRule>
  </conditionalFormatting>
  <conditionalFormatting sqref="BC2:BC239">
    <cfRule type="colorScale" priority="80">
      <colorScale>
        <cfvo type="min"/>
        <cfvo type="percentile" val="50"/>
        <cfvo type="max"/>
        <color theme="4"/>
        <color rgb="FFFCFCFF"/>
        <color rgb="FFF8696B"/>
      </colorScale>
    </cfRule>
  </conditionalFormatting>
  <conditionalFormatting sqref="BD2:BD239">
    <cfRule type="colorScale" priority="79">
      <colorScale>
        <cfvo type="min"/>
        <cfvo type="percentile" val="50"/>
        <cfvo type="max"/>
        <color theme="4"/>
        <color rgb="FFFCFCFF"/>
        <color rgb="FFF8696B"/>
      </colorScale>
    </cfRule>
  </conditionalFormatting>
  <conditionalFormatting sqref="BE2:BE239">
    <cfRule type="colorScale" priority="78">
      <colorScale>
        <cfvo type="min"/>
        <cfvo type="percentile" val="50"/>
        <cfvo type="max"/>
        <color theme="4"/>
        <color rgb="FFFCFCFF"/>
        <color rgb="FFF8696B"/>
      </colorScale>
    </cfRule>
  </conditionalFormatting>
  <conditionalFormatting sqref="AR2:AR239">
    <cfRule type="colorScale" priority="7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2:AS239">
    <cfRule type="colorScale" priority="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1:AQ239 AQ250:AQ1048576">
    <cfRule type="colorScale" priority="7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J1:AN239 AJ250:AN1048576">
    <cfRule type="colorScale" priority="7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250:AT1048576 AT1">
    <cfRule type="colorScale" priority="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Z250:AZ1048576 AV1:AV239">
    <cfRule type="colorScale" priority="6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A250:BA1048576 AW1:AW239">
    <cfRule type="colorScale" priority="6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B250:BB1048576 AX1:AX239">
    <cfRule type="colorScale" priority="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1:BF239 BJ250:BJ1048576">
    <cfRule type="colorScale" priority="60">
      <colorScale>
        <cfvo type="min"/>
        <cfvo type="percentile" val="50"/>
        <cfvo type="max"/>
        <color theme="4"/>
        <color rgb="FFFCFCFF"/>
        <color rgb="FFF8696B"/>
      </colorScale>
    </cfRule>
  </conditionalFormatting>
  <conditionalFormatting sqref="BG1:BG239 BK250:BK1048576">
    <cfRule type="colorScale" priority="59">
      <colorScale>
        <cfvo type="min"/>
        <cfvo type="percentile" val="50"/>
        <cfvo type="max"/>
        <color theme="4"/>
        <color rgb="FFFCFCFF"/>
        <color rgb="FFF8696B"/>
      </colorScale>
    </cfRule>
  </conditionalFormatting>
  <conditionalFormatting sqref="BH1:BH239 BL250:BL1048576">
    <cfRule type="colorScale" priority="58">
      <colorScale>
        <cfvo type="min"/>
        <cfvo type="percentile" val="50"/>
        <cfvo type="max"/>
        <color theme="4"/>
        <color rgb="FFFCFCFF"/>
        <color rgb="FFF8696B"/>
      </colorScale>
    </cfRule>
  </conditionalFormatting>
  <conditionalFormatting sqref="BI1:BI239 BM250:BM1048576">
    <cfRule type="colorScale" priority="57">
      <colorScale>
        <cfvo type="min"/>
        <cfvo type="percentile" val="50"/>
        <cfvo type="max"/>
        <color theme="4"/>
        <color rgb="FFFCFCFF"/>
        <color rgb="FFF8696B"/>
      </colorScale>
    </cfRule>
  </conditionalFormatting>
  <conditionalFormatting sqref="BJ1:BJ239 BN250:BN1048576">
    <cfRule type="colorScale" priority="56">
      <colorScale>
        <cfvo type="min"/>
        <cfvo type="percentile" val="50"/>
        <cfvo type="max"/>
        <color theme="4"/>
        <color rgb="FFFCFCFF"/>
        <color rgb="FFF8696B"/>
      </colorScale>
    </cfRule>
  </conditionalFormatting>
  <conditionalFormatting sqref="BK1:BK239 BO250:BO1048576">
    <cfRule type="colorScale" priority="55">
      <colorScale>
        <cfvo type="min"/>
        <cfvo type="percentile" val="50"/>
        <cfvo type="max"/>
        <color theme="4"/>
        <color rgb="FFFCFCFF"/>
        <color rgb="FFF8696B"/>
      </colorScale>
    </cfRule>
  </conditionalFormatting>
  <conditionalFormatting sqref="BL1:BL239 BP250:BP1048576">
    <cfRule type="colorScale" priority="54">
      <colorScale>
        <cfvo type="min"/>
        <cfvo type="percentile" val="50"/>
        <cfvo type="max"/>
        <color theme="4"/>
        <color rgb="FFFCFCFF"/>
        <color rgb="FFF8696B"/>
      </colorScale>
    </cfRule>
  </conditionalFormatting>
  <conditionalFormatting sqref="AI1:AI239 AI250:AI1048576">
    <cfRule type="colorScale" priority="53">
      <colorScale>
        <cfvo type="min"/>
        <cfvo type="percentile" val="50"/>
        <cfvo type="max"/>
        <color theme="4"/>
        <color rgb="FFFCFCFF"/>
        <color rgb="FFF8696B"/>
      </colorScale>
    </cfRule>
  </conditionalFormatting>
  <conditionalFormatting sqref="BS250:BS1048576 BO1:BO239">
    <cfRule type="colorScale" priority="50">
      <colorScale>
        <cfvo type="min"/>
        <cfvo type="percentile" val="50"/>
        <cfvo type="max"/>
        <color theme="4"/>
        <color rgb="FFFCFCFF"/>
        <color rgb="FFF8696B"/>
      </colorScale>
    </cfRule>
  </conditionalFormatting>
  <conditionalFormatting sqref="BT250:BU1048576 BP1:BQ239">
    <cfRule type="colorScale" priority="49">
      <colorScale>
        <cfvo type="min"/>
        <cfvo type="percentile" val="50"/>
        <cfvo type="max"/>
        <color theme="4"/>
        <color rgb="FFFCFCFF"/>
        <color rgb="FFF8696B"/>
      </colorScale>
    </cfRule>
  </conditionalFormatting>
  <conditionalFormatting sqref="BV250:BV1048576 BR1:BR239">
    <cfRule type="colorScale" priority="48">
      <colorScale>
        <cfvo type="min"/>
        <cfvo type="percentile" val="50"/>
        <cfvo type="max"/>
        <color theme="4"/>
        <color rgb="FFFCFCFF"/>
        <color rgb="FFF8696B"/>
      </colorScale>
    </cfRule>
  </conditionalFormatting>
  <conditionalFormatting sqref="BS1:BS239 BW250:BW1048576">
    <cfRule type="colorScale" priority="47">
      <colorScale>
        <cfvo type="min"/>
        <cfvo type="percentile" val="50"/>
        <cfvo type="max"/>
        <color theme="4"/>
        <color rgb="FFFCFCFF"/>
        <color rgb="FFF8696B"/>
      </colorScale>
    </cfRule>
  </conditionalFormatting>
  <conditionalFormatting sqref="BT1:BT239 BX250:BX1048576">
    <cfRule type="colorScale" priority="46">
      <colorScale>
        <cfvo type="min"/>
        <cfvo type="percentile" val="50"/>
        <cfvo type="max"/>
        <color theme="4"/>
        <color rgb="FFFCFCFF"/>
        <color rgb="FFF8696B"/>
      </colorScale>
    </cfRule>
  </conditionalFormatting>
  <conditionalFormatting sqref="BU1:BU239 BY250:BY1048576">
    <cfRule type="colorScale" priority="45">
      <colorScale>
        <cfvo type="min"/>
        <cfvo type="percentile" val="50"/>
        <cfvo type="max"/>
        <color theme="4"/>
        <color rgb="FFFCFCFF"/>
        <color rgb="FFF8696B"/>
      </colorScale>
    </cfRule>
  </conditionalFormatting>
  <conditionalFormatting sqref="BV1:BV239 BZ250:BZ1048576">
    <cfRule type="colorScale" priority="44">
      <colorScale>
        <cfvo type="min"/>
        <cfvo type="percentile" val="50"/>
        <cfvo type="max"/>
        <color theme="4"/>
        <color rgb="FFFCFCFF"/>
        <color rgb="FFF8696B"/>
      </colorScale>
    </cfRule>
  </conditionalFormatting>
  <conditionalFormatting sqref="AO250:AP1048576 AH250:AH1048576 AO1:AP1 AC1:AF239 AC250:AF1048576">
    <cfRule type="colorScale" priority="8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M1:BM239 BQ250:BQ1048576">
    <cfRule type="colorScale" priority="85">
      <colorScale>
        <cfvo type="min"/>
        <cfvo type="percentile" val="50"/>
        <cfvo type="max"/>
        <color theme="4"/>
        <color rgb="FFFCFCFF"/>
        <color rgb="FFF8696B"/>
      </colorScale>
    </cfRule>
  </conditionalFormatting>
  <conditionalFormatting sqref="O250:U1048576 O1:S239">
    <cfRule type="colorScale" priority="8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242:U246"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C242:AI246"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J242:AP246"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248"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J248:AN248"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48:L248 N248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248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Z248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A248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B248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J248">
    <cfRule type="colorScale" priority="25">
      <colorScale>
        <cfvo type="min"/>
        <cfvo type="percentile" val="50"/>
        <cfvo type="max"/>
        <color theme="4"/>
        <color rgb="FFFCFCFF"/>
        <color rgb="FFF8696B"/>
      </colorScale>
    </cfRule>
  </conditionalFormatting>
  <conditionalFormatting sqref="BK248">
    <cfRule type="colorScale" priority="24">
      <colorScale>
        <cfvo type="min"/>
        <cfvo type="percentile" val="50"/>
        <cfvo type="max"/>
        <color theme="4"/>
        <color rgb="FFFCFCFF"/>
        <color rgb="FFF8696B"/>
      </colorScale>
    </cfRule>
  </conditionalFormatting>
  <conditionalFormatting sqref="BL248">
    <cfRule type="colorScale" priority="23">
      <colorScale>
        <cfvo type="min"/>
        <cfvo type="percentile" val="50"/>
        <cfvo type="max"/>
        <color theme="4"/>
        <color rgb="FFFCFCFF"/>
        <color rgb="FFF8696B"/>
      </colorScale>
    </cfRule>
  </conditionalFormatting>
  <conditionalFormatting sqref="BM248">
    <cfRule type="colorScale" priority="22">
      <colorScale>
        <cfvo type="min"/>
        <cfvo type="percentile" val="50"/>
        <cfvo type="max"/>
        <color theme="4"/>
        <color rgb="FFFCFCFF"/>
        <color rgb="FFF8696B"/>
      </colorScale>
    </cfRule>
  </conditionalFormatting>
  <conditionalFormatting sqref="BN248">
    <cfRule type="colorScale" priority="21">
      <colorScale>
        <cfvo type="min"/>
        <cfvo type="percentile" val="50"/>
        <cfvo type="max"/>
        <color theme="4"/>
        <color rgb="FFFCFCFF"/>
        <color rgb="FFF8696B"/>
      </colorScale>
    </cfRule>
  </conditionalFormatting>
  <conditionalFormatting sqref="BO248">
    <cfRule type="colorScale" priority="20">
      <colorScale>
        <cfvo type="min"/>
        <cfvo type="percentile" val="50"/>
        <cfvo type="max"/>
        <color theme="4"/>
        <color rgb="FFFCFCFF"/>
        <color rgb="FFF8696B"/>
      </colorScale>
    </cfRule>
  </conditionalFormatting>
  <conditionalFormatting sqref="BP248">
    <cfRule type="colorScale" priority="19">
      <colorScale>
        <cfvo type="min"/>
        <cfvo type="percentile" val="50"/>
        <cfvo type="max"/>
        <color theme="4"/>
        <color rgb="FFFCFCFF"/>
        <color rgb="FFF8696B"/>
      </colorScale>
    </cfRule>
  </conditionalFormatting>
  <conditionalFormatting sqref="AI248">
    <cfRule type="colorScale" priority="18">
      <colorScale>
        <cfvo type="min"/>
        <cfvo type="percentile" val="50"/>
        <cfvo type="max"/>
        <color theme="4"/>
        <color rgb="FFFCFCFF"/>
        <color rgb="FFF8696B"/>
      </colorScale>
    </cfRule>
  </conditionalFormatting>
  <conditionalFormatting sqref="BS248">
    <cfRule type="colorScale" priority="16">
      <colorScale>
        <cfvo type="min"/>
        <cfvo type="percentile" val="50"/>
        <cfvo type="max"/>
        <color theme="4"/>
        <color rgb="FFFCFCFF"/>
        <color rgb="FFF8696B"/>
      </colorScale>
    </cfRule>
  </conditionalFormatting>
  <conditionalFormatting sqref="BT248:BU248">
    <cfRule type="colorScale" priority="15">
      <colorScale>
        <cfvo type="min"/>
        <cfvo type="percentile" val="50"/>
        <cfvo type="max"/>
        <color theme="4"/>
        <color rgb="FFFCFCFF"/>
        <color rgb="FFF8696B"/>
      </colorScale>
    </cfRule>
  </conditionalFormatting>
  <conditionalFormatting sqref="BV248">
    <cfRule type="colorScale" priority="14">
      <colorScale>
        <cfvo type="min"/>
        <cfvo type="percentile" val="50"/>
        <cfvo type="max"/>
        <color theme="4"/>
        <color rgb="FFFCFCFF"/>
        <color rgb="FFF8696B"/>
      </colorScale>
    </cfRule>
  </conditionalFormatting>
  <conditionalFormatting sqref="BW248">
    <cfRule type="colorScale" priority="13">
      <colorScale>
        <cfvo type="min"/>
        <cfvo type="percentile" val="50"/>
        <cfvo type="max"/>
        <color theme="4"/>
        <color rgb="FFFCFCFF"/>
        <color rgb="FFF8696B"/>
      </colorScale>
    </cfRule>
  </conditionalFormatting>
  <conditionalFormatting sqref="BX248">
    <cfRule type="colorScale" priority="12">
      <colorScale>
        <cfvo type="min"/>
        <cfvo type="percentile" val="50"/>
        <cfvo type="max"/>
        <color theme="4"/>
        <color rgb="FFFCFCFF"/>
        <color rgb="FFF8696B"/>
      </colorScale>
    </cfRule>
  </conditionalFormatting>
  <conditionalFormatting sqref="BY248">
    <cfRule type="colorScale" priority="11">
      <colorScale>
        <cfvo type="min"/>
        <cfvo type="percentile" val="50"/>
        <cfvo type="max"/>
        <color theme="4"/>
        <color rgb="FFFCFCFF"/>
        <color rgb="FFF8696B"/>
      </colorScale>
    </cfRule>
  </conditionalFormatting>
  <conditionalFormatting sqref="BZ248">
    <cfRule type="colorScale" priority="10">
      <colorScale>
        <cfvo type="min"/>
        <cfvo type="percentile" val="50"/>
        <cfvo type="max"/>
        <color theme="4"/>
        <color rgb="FFFCFCFF"/>
        <color rgb="FFF8696B"/>
      </colorScale>
    </cfRule>
  </conditionalFormatting>
  <conditionalFormatting sqref="AO248:AP248 AC248:AF248"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Q248">
    <cfRule type="colorScale" priority="36">
      <colorScale>
        <cfvo type="min"/>
        <cfvo type="percentile" val="50"/>
        <cfvo type="max"/>
        <color theme="4"/>
        <color rgb="FFFCFCFF"/>
        <color rgb="FFF8696B"/>
      </colorScale>
    </cfRule>
  </conditionalFormatting>
  <conditionalFormatting sqref="O248:S248"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J241:AP241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{49903B4E-AE7C-428E-A04F-A08F1B260E50}</x14:id>
        </ext>
      </extLst>
    </cfRule>
  </conditionalFormatting>
  <conditionalFormatting sqref="AC241:AI241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{18E9722D-467B-4EB3-BE67-710C3D8A73E7}</x14:id>
        </ext>
      </extLst>
    </cfRule>
  </conditionalFormatting>
  <conditionalFormatting sqref="O241:U241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{C8008E05-DA17-4A43-9962-53346666FEB5}</x14:id>
        </ext>
      </extLst>
    </cfRule>
  </conditionalFormatting>
  <conditionalFormatting sqref="V488:AB1048576 AB1 V1:Y239 V250:Z487">
    <cfRule type="colorScale" priority="15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242:AB246">
    <cfRule type="colorScale" priority="19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241:AB241">
    <cfRule type="dataBar" priority="2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{2EACAC3B-5D1D-4EF7-BF34-303C13024EAD}</x14:id>
        </ext>
      </extLst>
    </cfRule>
  </conditionalFormatting>
  <conditionalFormatting sqref="V248:Y248 AB248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50:N1048576 H1:L239">
    <cfRule type="colorScale" priority="20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42:N246">
    <cfRule type="colorScale" priority="2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41:N241">
    <cfRule type="dataBar" priority="2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{853C7F17-D9DC-4299-83A5-B4C55C472862}</x14:id>
        </ext>
      </extLst>
    </cfRule>
  </conditionalFormatting>
  <conditionalFormatting sqref="N1:N239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P2:AP23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Y2:AY239">
    <cfRule type="colorScale" priority="26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2:AU239 AU1 AU250:AY1048576">
    <cfRule type="colorScale" priority="28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248:AY248">
    <cfRule type="colorScale" priority="28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N1:BN239 BR250:BR1048576">
    <cfRule type="colorScale" priority="287">
      <colorScale>
        <cfvo type="min"/>
        <cfvo type="percentile" val="50"/>
        <cfvo type="max"/>
        <color theme="4"/>
        <color rgb="FFFCFCFF"/>
        <color rgb="FFF8696B"/>
      </colorScale>
    </cfRule>
  </conditionalFormatting>
  <conditionalFormatting sqref="BR248">
    <cfRule type="colorScale" priority="296">
      <colorScale>
        <cfvo type="min"/>
        <cfvo type="percentile" val="50"/>
        <cfvo type="max"/>
        <color theme="4"/>
        <color rgb="FFFCFCFF"/>
        <color rgb="FFF8696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903B4E-AE7C-428E-A04F-A08F1B260E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AJ241:AP241</xm:sqref>
        </x14:conditionalFormatting>
        <x14:conditionalFormatting xmlns:xm="http://schemas.microsoft.com/office/excel/2006/main">
          <x14:cfRule type="dataBar" id="{18E9722D-467B-4EB3-BE67-710C3D8A73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AC241:AI241</xm:sqref>
        </x14:conditionalFormatting>
        <x14:conditionalFormatting xmlns:xm="http://schemas.microsoft.com/office/excel/2006/main">
          <x14:cfRule type="dataBar" id="{C8008E05-DA17-4A43-9962-53346666FE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O241:U241</xm:sqref>
        </x14:conditionalFormatting>
        <x14:conditionalFormatting xmlns:xm="http://schemas.microsoft.com/office/excel/2006/main">
          <x14:cfRule type="dataBar" id="{2EACAC3B-5D1D-4EF7-BF34-303C13024E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V241:AB241</xm:sqref>
        </x14:conditionalFormatting>
        <x14:conditionalFormatting xmlns:xm="http://schemas.microsoft.com/office/excel/2006/main">
          <x14:cfRule type="dataBar" id="{853C7F17-D9DC-4299-83A5-B4C55C4728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H241:N241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</vt:lpstr>
      <vt:lpstr>manip_table</vt:lpstr>
      <vt:lpstr>manip_platform</vt:lpstr>
      <vt:lpstr>yield_manip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Sangita Dhakal</dc:creator>
  <cp:lastModifiedBy>Acer</cp:lastModifiedBy>
  <dcterms:created xsi:type="dcterms:W3CDTF">2018-02-11T13:16:25Z</dcterms:created>
  <dcterms:modified xsi:type="dcterms:W3CDTF">2018-03-02T04:43:21Z</dcterms:modified>
</cp:coreProperties>
</file>