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23040" windowHeight="9444" tabRatio="878" activeTab="2"/>
  </bookViews>
  <sheets>
    <sheet name="mpg" sheetId="1" r:id="rId1"/>
    <sheet name="Sheet1" sheetId="21" r:id="rId2"/>
    <sheet name="sample" sheetId="2" r:id="rId3"/>
    <sheet name="히스토그램" sheetId="7" r:id="rId4"/>
    <sheet name="기술통계법" sheetId="12" r:id="rId5"/>
    <sheet name="상관도 분석" sheetId="15" r:id="rId6"/>
    <sheet name="피벗(카테고리)" sheetId="16" r:id="rId7"/>
    <sheet name="피벗(카테고리2)" sheetId="19" r:id="rId8"/>
    <sheet name="피벗(수치)" sheetId="17" r:id="rId9"/>
    <sheet name="스케터플롯" sheetId="14" r:id="rId10"/>
    <sheet name="스케터플롯(2)" sheetId="20" r:id="rId11"/>
  </sheet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S35" i="20" l="1"/>
  <c r="R35" i="20"/>
  <c r="Q35" i="20"/>
  <c r="P35" i="20"/>
  <c r="O35" i="20"/>
  <c r="N35" i="20"/>
  <c r="M35" i="20"/>
  <c r="L35" i="20"/>
  <c r="S34" i="20"/>
  <c r="R34" i="20"/>
  <c r="Q34" i="20"/>
  <c r="P34" i="20"/>
  <c r="O34" i="20"/>
  <c r="N34" i="20"/>
  <c r="M34" i="20"/>
  <c r="L34" i="20"/>
  <c r="S33" i="20"/>
  <c r="R33" i="20"/>
  <c r="Q33" i="20"/>
  <c r="P33" i="20"/>
  <c r="O33" i="20"/>
  <c r="N33" i="20"/>
  <c r="M33" i="20"/>
  <c r="L33" i="20"/>
  <c r="S32" i="20"/>
  <c r="R32" i="20"/>
  <c r="Q32" i="20"/>
  <c r="P32" i="20"/>
  <c r="O32" i="20"/>
  <c r="N32" i="20"/>
  <c r="M32" i="20"/>
  <c r="L32" i="20"/>
  <c r="S31" i="20"/>
  <c r="R31" i="20"/>
  <c r="Q31" i="20"/>
  <c r="P31" i="20"/>
  <c r="O31" i="20"/>
  <c r="N31" i="20"/>
  <c r="M31" i="20"/>
  <c r="L31" i="20"/>
  <c r="S30" i="20"/>
  <c r="R30" i="20"/>
  <c r="Q30" i="20"/>
  <c r="P30" i="20"/>
  <c r="O30" i="20"/>
  <c r="N30" i="20"/>
  <c r="M30" i="20"/>
  <c r="L30" i="20"/>
  <c r="S29" i="20"/>
  <c r="R29" i="20"/>
  <c r="Q29" i="20"/>
  <c r="P29" i="20"/>
  <c r="O29" i="20"/>
  <c r="N29" i="20"/>
  <c r="M29" i="20"/>
  <c r="L29" i="20"/>
  <c r="S28" i="20"/>
  <c r="R28" i="20"/>
  <c r="Q28" i="20"/>
  <c r="P28" i="20"/>
  <c r="O28" i="20"/>
  <c r="N28" i="20"/>
  <c r="M28" i="20"/>
  <c r="L28" i="20"/>
  <c r="S27" i="20"/>
  <c r="R27" i="20"/>
  <c r="Q27" i="20"/>
  <c r="P27" i="20"/>
  <c r="O27" i="20"/>
  <c r="N27" i="20"/>
  <c r="M27" i="20"/>
  <c r="L27" i="20"/>
  <c r="S26" i="20"/>
  <c r="R26" i="20"/>
  <c r="Q26" i="20"/>
  <c r="P26" i="20"/>
  <c r="O26" i="20"/>
  <c r="N26" i="20"/>
  <c r="M26" i="20"/>
  <c r="L26" i="20"/>
  <c r="S25" i="20"/>
  <c r="R25" i="20"/>
  <c r="Q25" i="20"/>
  <c r="P25" i="20"/>
  <c r="O25" i="20"/>
  <c r="N25" i="20"/>
  <c r="M25" i="20"/>
  <c r="L25" i="20"/>
  <c r="S24" i="20"/>
  <c r="R24" i="20"/>
  <c r="Q24" i="20"/>
  <c r="P24" i="20"/>
  <c r="O24" i="20"/>
  <c r="N24" i="20"/>
  <c r="M24" i="20"/>
  <c r="L24" i="20"/>
  <c r="S23" i="20"/>
  <c r="R23" i="20"/>
  <c r="Q23" i="20"/>
  <c r="P23" i="20"/>
  <c r="O23" i="20"/>
  <c r="N23" i="20"/>
  <c r="M23" i="20"/>
  <c r="L23" i="20"/>
  <c r="S22" i="20"/>
  <c r="R22" i="20"/>
  <c r="Q22" i="20"/>
  <c r="P22" i="20"/>
  <c r="O22" i="20"/>
  <c r="N22" i="20"/>
  <c r="M22" i="20"/>
  <c r="L22" i="20"/>
  <c r="S21" i="20"/>
  <c r="R21" i="20"/>
  <c r="Q21" i="20"/>
  <c r="P21" i="20"/>
  <c r="O21" i="20"/>
  <c r="N21" i="20"/>
  <c r="M21" i="20"/>
  <c r="L21" i="20"/>
  <c r="S20" i="20"/>
  <c r="R20" i="20"/>
  <c r="Q20" i="20"/>
  <c r="P20" i="20"/>
  <c r="O20" i="20"/>
  <c r="N20" i="20"/>
  <c r="M20" i="20"/>
  <c r="L20" i="20"/>
  <c r="S19" i="20"/>
  <c r="R19" i="20"/>
  <c r="Q19" i="20"/>
  <c r="P19" i="20"/>
  <c r="O19" i="20"/>
  <c r="N19" i="20"/>
  <c r="M19" i="20"/>
  <c r="L19" i="20"/>
  <c r="S18" i="20"/>
  <c r="R18" i="20"/>
  <c r="Q18" i="20"/>
  <c r="P18" i="20"/>
  <c r="O18" i="20"/>
  <c r="N18" i="20"/>
  <c r="M18" i="20"/>
  <c r="L18" i="20"/>
  <c r="S17" i="20"/>
  <c r="R17" i="20"/>
  <c r="Q17" i="20"/>
  <c r="P17" i="20"/>
  <c r="O17" i="20"/>
  <c r="N17" i="20"/>
  <c r="M17" i="20"/>
  <c r="L17" i="20"/>
  <c r="S16" i="20"/>
  <c r="R16" i="20"/>
  <c r="Q16" i="20"/>
  <c r="P16" i="20"/>
  <c r="O16" i="20"/>
  <c r="N16" i="20"/>
  <c r="M16" i="20"/>
  <c r="L16" i="20"/>
  <c r="S15" i="20"/>
  <c r="R15" i="20"/>
  <c r="Q15" i="20"/>
  <c r="P15" i="20"/>
  <c r="O15" i="20"/>
  <c r="N15" i="20"/>
  <c r="M15" i="20"/>
  <c r="L15" i="20"/>
  <c r="S14" i="20"/>
  <c r="R14" i="20"/>
  <c r="Q14" i="20"/>
  <c r="P14" i="20"/>
  <c r="O14" i="20"/>
  <c r="N14" i="20"/>
  <c r="M14" i="20"/>
  <c r="L14" i="20"/>
  <c r="S13" i="20"/>
  <c r="R13" i="20"/>
  <c r="Q13" i="20"/>
  <c r="P13" i="20"/>
  <c r="O13" i="20"/>
  <c r="N13" i="20"/>
  <c r="M13" i="20"/>
  <c r="L13" i="20"/>
  <c r="S12" i="20"/>
  <c r="R12" i="20"/>
  <c r="Q12" i="20"/>
  <c r="P12" i="20"/>
  <c r="O12" i="20"/>
  <c r="N12" i="20"/>
  <c r="M12" i="20"/>
  <c r="L12" i="20"/>
  <c r="S11" i="20"/>
  <c r="R11" i="20"/>
  <c r="Q11" i="20"/>
  <c r="P11" i="20"/>
  <c r="O11" i="20"/>
  <c r="N11" i="20"/>
  <c r="M11" i="20"/>
  <c r="L11" i="20"/>
  <c r="S10" i="20"/>
  <c r="R10" i="20"/>
  <c r="Q10" i="20"/>
  <c r="P10" i="20"/>
  <c r="O10" i="20"/>
  <c r="N10" i="20"/>
  <c r="M10" i="20"/>
  <c r="L10" i="20"/>
  <c r="S9" i="20"/>
  <c r="R9" i="20"/>
  <c r="Q9" i="20"/>
  <c r="P9" i="20"/>
  <c r="O9" i="20"/>
  <c r="N9" i="20"/>
  <c r="M9" i="20"/>
  <c r="L9" i="20"/>
  <c r="S8" i="20"/>
  <c r="R8" i="20"/>
  <c r="Q8" i="20"/>
  <c r="P8" i="20"/>
  <c r="O8" i="20"/>
  <c r="N8" i="20"/>
  <c r="M8" i="20"/>
  <c r="L8" i="20"/>
  <c r="S7" i="20"/>
  <c r="R7" i="20"/>
  <c r="Q7" i="20"/>
  <c r="P7" i="20"/>
  <c r="O7" i="20"/>
  <c r="N7" i="20"/>
  <c r="M7" i="20"/>
  <c r="L7" i="20"/>
  <c r="S6" i="20"/>
  <c r="R6" i="20"/>
  <c r="Q6" i="20"/>
  <c r="P6" i="20"/>
  <c r="O6" i="20"/>
  <c r="N6" i="20"/>
  <c r="M6" i="20"/>
  <c r="L6" i="20"/>
  <c r="S5" i="20"/>
  <c r="R5" i="20"/>
  <c r="Q5" i="20"/>
  <c r="P5" i="20"/>
  <c r="O5" i="20"/>
  <c r="N5" i="20"/>
  <c r="M5" i="20"/>
  <c r="L5" i="20"/>
  <c r="S4" i="20"/>
  <c r="R4" i="20"/>
  <c r="Q4" i="20"/>
  <c r="P4" i="20"/>
  <c r="O4" i="20"/>
  <c r="N4" i="20"/>
  <c r="M4" i="20"/>
  <c r="L4" i="20"/>
  <c r="S3" i="20"/>
  <c r="R3" i="20"/>
  <c r="Q3" i="20"/>
  <c r="P3" i="20"/>
  <c r="O3" i="20"/>
  <c r="N3" i="20"/>
  <c r="M3" i="20"/>
  <c r="L3" i="20"/>
  <c r="S2" i="20"/>
  <c r="R2" i="20"/>
  <c r="Q2" i="20"/>
  <c r="P2" i="20"/>
  <c r="O2" i="20"/>
  <c r="N2" i="20"/>
  <c r="M2" i="20"/>
  <c r="L2" i="20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<sst xmlns="http://schemas.openxmlformats.org/spreadsheetml/2006/main" count="2056" uniqueCount="141">
  <si>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</si>
  <si>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</si>
  <si>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</si>
  <si>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</si>
  <si>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</si>
  <si>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</si>
  <si>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</si>
  <si>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</si>
  <si>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</si>
  <si>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</si>
  <si>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</si>
  <si>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</si>
  <si>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</si>
  <si>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</si>
  <si>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</si>
  <si>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</si>
  <si>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</si>
  <si>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</si>
  <si>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</si>
  <si>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</si>
  <si>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</si>
  <si>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</si>
  <si>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</si>
  <si>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</si>
  <si>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</si>
  <si>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</si>
  <si>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</si>
  <si>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</si>
  <si>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</si>
  <si>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</si>
  <si>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</si>
  <si>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</si>
  <si>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</si>
  <si>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</si>
  <si>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</si>
  <si>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</si>
  <si>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</si>
  <si>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</si>
  <si>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</si>
  <si>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</si>
  <si>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</si>
  <si>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</si>
  <si>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</si>
  <si>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</si>
  <si>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</si>
  <si>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</si>
  <si>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</si>
  <si>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</si>
  <si>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</si>
  <si>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</si>
  <si>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</si>
  <si>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</si>
  <si>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</si>
  <si>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</si>
  <si>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</si>
  <si>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</si>
  <si>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</si>
  <si>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</si>
  <si>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</si>
  <si>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</si>
  <si>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</si>
  <si>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</si>
  <si>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</si>
  <si>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</si>
  <si>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</si>
  <si>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</si>
  <si>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</si>
  <si>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</si>
  <si>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</si>
  <si>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</si>
  <si>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</si>
  <si>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</si>
  <si>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</si>
  <si>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</si>
  <si>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</si>
  <si>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</si>
  <si>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</si>
  <si>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</si>
  <si>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</si>
  <si>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</si>
  <si>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</si>
  <si>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</si>
  <si>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</si>
  <si>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</si>
  <si>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</si>
  <si>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</si>
  <si>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</si>
  <si>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기타</t>
  </si>
  <si>
    <t>빈도수</t>
  </si>
  <si>
    <t>MPG</t>
  </si>
  <si>
    <t>행 레이블</t>
  </si>
  <si>
    <t>총합계</t>
  </si>
  <si>
    <t>개수 : cty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</si>
  <si>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</si>
  <si>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</si>
  <si>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</si>
  <si>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</si>
  <si>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</si>
  <si>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</si>
  <si>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</si>
  <si>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</si>
  <si>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</si>
  <si>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</si>
  <si>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</si>
  <si>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</si>
  <si>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</si>
  <si>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</si>
  <si>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가장 큰 값(10)</t>
  </si>
  <si>
    <t>가장 작은 값(10)</t>
  </si>
  <si>
    <t>항목 설명</t>
  </si>
  <si>
    <t>표본 평균의 표준 편차</t>
  </si>
  <si>
    <t>95% 신뢰구간의 넓이</t>
  </si>
  <si>
    <t>분포가 좌우로 치우친 정도 (0은 좌우대칭)</t>
  </si>
  <si>
    <t>분포의 위로 뽀족한 정도 (0은 정규분포의 첨도)</t>
  </si>
  <si>
    <t>평균 : cty</t>
  </si>
  <si>
    <t>평균 : hwy</t>
  </si>
  <si>
    <t>열 레이블</t>
  </si>
  <si>
    <t>값</t>
  </si>
  <si>
    <t>증감</t>
  </si>
  <si>
    <t>(다중 항목)</t>
  </si>
  <si>
    <t>small</t>
  </si>
  <si>
    <t>fullsize</t>
  </si>
  <si>
    <t>1999</t>
  </si>
  <si>
    <t>2008</t>
  </si>
  <si>
    <t>4</t>
  </si>
  <si>
    <t>6</t>
  </si>
  <si>
    <t>8</t>
  </si>
  <si>
    <t>sample</t>
  </si>
  <si>
    <t>제조사</t>
  </si>
  <si>
    <t>차명</t>
  </si>
  <si>
    <t>변속기 방식</t>
  </si>
  <si>
    <t>배기량 (리터)</t>
  </si>
  <si>
    <t>구동 방식 (f: 전륜 / r: 후륜 / 4: 4륜)</t>
  </si>
  <si>
    <t>연료 종류 (r: 일반경유 / p: 고급경유 / d: 디젤 / e: 에탄올 / c: 천연가스)</t>
  </si>
  <si>
    <t>도시 주행 연비</t>
  </si>
  <si>
    <t>고속도로 주행 연비</t>
  </si>
  <si>
    <t>실린더 개수</t>
  </si>
  <si>
    <t>자동차 유형</t>
  </si>
  <si>
    <t>출시 연도</t>
  </si>
  <si>
    <t>속성</t>
  </si>
  <si>
    <t>설명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</si>
</sst>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49" fontId="0" fillId="0" borderId="0" xfId="0" applyNumberFormat="1"/>
    <xf numFmtId="49" fontId="0" fillId="34" borderId="10" xfId="0" applyNumberFormat="1" applyFont="1" applyFill="1" applyBorder="1"/>
    <xf numFmtId="49" fontId="0" fillId="0" borderId="10" xfId="0" applyNumberFormat="1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12" xfId="0" applyFont="1" applyFill="1" applyBorder="1" applyAlignment="1">
      <alignment horizontal="center"/>
    </xf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left" indent="2"/>
    </xf>
    <xf numFmtId="0" fontId="13" fillId="33" borderId="13" xfId="0" applyFont="1" applyFill="1" applyBorder="1"/>
    <xf numFmtId="49" fontId="13" fillId="33" borderId="13" xfId="0" applyNumberFormat="1" applyFont="1" applyFill="1" applyBorder="1"/>
    <xf numFmtId="0" fontId="20" fillId="0" borderId="10" xfId="0" applyFont="1" applyBorder="1"/>
    <xf numFmtId="0" fontId="20" fillId="0" borderId="13" xfId="0" applyFont="1" applyBorder="1"/>
    <xf numFmtId="0" fontId="20" fillId="0" borderId="14" xfId="0" applyFont="1" applyBorder="1"/>
    <xf numFmtId="0" fontId="21" fillId="33" borderId="13" xfId="0" applyFont="1" applyFill="1" applyBorder="1"/>
    <xf numFmtId="0" fontId="0" fillId="34" borderId="14" xfId="0" applyFont="1" applyFill="1" applyBorder="1"/>
    <xf numFmtId="49" fontId="0" fillId="34" borderId="14" xfId="0" applyNumberFormat="1" applyFont="1" applyFill="1" applyBorder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1" fillId="33" borderId="15" xfId="0" applyFont="1" applyFill="1" applyBorder="1"/>
    <xf numFmtId="0" fontId="22" fillId="0" borderId="0" xfId="0" applyFont="1" applyBorder="1"/>
    <xf numFmtId="0" fontId="22" fillId="0" borderId="0" xfId="0" applyNumberFormat="1" applyFont="1" applyBorder="1"/>
    <xf numFmtId="0" fontId="0" fillId="0" borderId="0" xfId="0" applyFill="1"/>
    <xf numFmtId="0" fontId="23" fillId="0" borderId="16" xfId="0" applyFont="1" applyFill="1" applyBorder="1"/>
    <xf numFmtId="0" fontId="23" fillId="0" borderId="10" xfId="0" applyFont="1" applyFill="1" applyBorder="1"/>
    <xf numFmtId="49" fontId="23" fillId="0" borderId="10" xfId="0" applyNumberFormat="1" applyFont="1" applyFill="1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1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</a:t>
            </a:r>
            <a:r>
              <a:rPr lang="en-US" altLang="ko-KR" baseline="0"/>
              <a:t> vs. </a:t>
            </a:r>
            <a:r>
              <a:rPr lang="en-US" altLang="ko-KR"/>
              <a:t>cty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strRef>
                  <c:f>sample!$A$2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{437C06BB-67E6-4653-AE90-60F0108EB367}</c15:txfldGUID>
                      <c15:f>sample!$A$2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sample!$A$3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{8CC15747-D510-404B-9F7D-EEDFB8B0ED29}</c15:txfldGUID>
                      <c15:f>sample!$A$3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4.8783334557209235E-2"/>
                  <c:y val="-1.7667258319099287E-2"/>
                </c:manualLayout>
              </c:layout>
              <c:tx>
                <c:strRef>
                  <c:f>sample!$A$4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{48937860-7CFB-4F02-991A-0787FEB358C7}</c15:txfldGUID>
                      <c15:f>sample!$A$4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3.8117309904974826E-2"/>
                  <c:y val="-9.808234707709515E-2"/>
                </c:manualLayout>
              </c:layout>
              <c:tx>
                <c:strRef>
                  <c:f>sample!$A$5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{545C8B38-05E2-49CA-921C-646F2482357C}</c15:txfldGUID>
                      <c15:f>sample!$A$5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sample!$A$6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{DC5EE4D5-FC7A-46FD-9EAD-F5B2CC23B698}</c15:txfldGUID>
                      <c15:f>sample!$A$6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sample!$A$7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{AD0EE494-ED33-4E3F-9952-4CD3C7B0EA4D}</c15:txfldGUID>
                      <c15:f>sample!$A$7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sample!$A$8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{348FE033-3935-4577-A032-B4ADECB3166A}</c15:txfldGUID>
                      <c15:f>sample!$A$8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4.2321700482608584E-3"/>
                  <c:y val="-6.2699708023576939E-2"/>
                </c:manualLayout>
              </c:layout>
              <c:tx>
                <c:strRef>
                  <c:f>sample!$A$9</c:f>
                  <c:strCache>
                    <c:ptCount val="1"/>
                    <c:pt idx="0">
                      <c:v>hyundai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{E135CBF4-D073-4959-B076-1DD2E43456AE}</c15:txfldGUID>
                      <c15:f>sample!$A$9</c15:f>
                      <c15:dlblFieldTableCache>
                        <c:ptCount val="1"/>
                        <c:pt idx="0">
                          <c:v>hyundai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sample!$A$10</c:f>
                  <c:strCache>
                    <c:ptCount val="1"/>
                    <c:pt idx="0">
                      <c:v>nissan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{B5EDF041-7866-420A-BB73-884CA3EDC379}</c15:txfldGUID>
                      <c15:f>sample!$A$10</c15:f>
                      <c15:dlblFieldTableCache>
                        <c:ptCount val="1"/>
                        <c:pt idx="0">
                          <c:v>nissan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-7.3397237600827142E-2"/>
                  <c:y val="-4.6616690271977818E-2"/>
                </c:manualLayout>
              </c:layout>
              <c:tx>
                <c:strRef>
                  <c:f>sample!$A$11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{366DC08F-EF8D-4917-BDDC-5662575AE8D7}</c15:txfldGUID>
                      <c15:f>sample!$A$11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sample!$A$12</c:f>
                  <c:strCache>
                    <c:ptCount val="1"/>
                    <c:pt idx="0">
                      <c:v>subaru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{D510D727-05D9-4110-B38A-1C04F4DC56CA}</c15:txfldGUID>
                      <c15:f>sample!$A$12</c15:f>
                      <c15:dlblFieldTableCache>
                        <c:ptCount val="1"/>
                        <c:pt idx="0">
                          <c:v>subaru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sample!$A$13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{78198364-E552-4AAC-A33C-BDFB17769D7B}</c15:txfldGUID>
                      <c15:f>sample!$A$13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sample!$A$14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{7E10679D-3045-4DB1-95B5-F7F28F509C24}</c15:txfldGUID>
                      <c15:f>sample!$A$14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sample!$A$15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{A10D61DF-F345-445C-883D-B3CD6F4492BF}</c15:txfldGUID>
                      <c15:f>sample!$A$15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/>
              <c:tx>
                <c:strRef>
                  <c:f>sample!$A$16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{F2875ACB-DD86-4D3C-ABBB-51BE7495A758}</c15:txfldGUID>
                      <c15:f>sample!$A$16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/>
              <c:tx>
                <c:strRef>
                  <c:f>sample!$A$17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{B2F303B4-A452-4F44-B99F-647FF0440833}</c15:txfldGUID>
                      <c15:f>sample!$A$17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/>
              <c:tx>
                <c:strRef>
                  <c:f>sample!$A$18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{E6A9C693-4750-4ED1-8C87-459853B19188}</c15:txfldGUID>
                      <c15:f>sample!$A$18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7"/>
              <c:layout/>
              <c:tx>
                <c:strRef>
                  <c:f>sample!$A$19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{59E69C8F-6DB3-42B3-A881-5AF75F33CC70}</c15:txfldGUID>
                      <c15:f>sample!$A$19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8"/>
              <c:layout>
                <c:manualLayout>
                  <c:x val="-6.2457725136996933E-2"/>
                  <c:y val="-6.5916311573896838E-2"/>
                </c:manualLayout>
              </c:layout>
              <c:tx>
                <c:strRef>
                  <c:f>sample!$A$20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{15D61F2E-B9F9-40BD-BF62-16A429CD3E4E}</c15:txfldGUID>
                      <c15:f>sample!$A$20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9"/>
              <c:layout>
                <c:manualLayout>
                  <c:x val="-0.13614223261236644"/>
                  <c:y val="-1.7667258319099228E-2"/>
                </c:manualLayout>
              </c:layout>
              <c:tx>
                <c:strRef>
                  <c:f>sample!$A$21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{752F6171-F01D-4DD9-8051-1B81EFF71D15}</c15:txfldGUID>
                      <c15:f>sample!$A$21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0"/>
              <c:layout/>
              <c:tx>
                <c:strRef>
                  <c:f>sample!$A$22</c:f>
                  <c:strCache>
                    <c:ptCount val="1"/>
                    <c:pt idx="0">
                      <c:v>mercury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{13F82785-C302-430E-849F-6C2FF35DE3A3}</c15:txfldGUID>
                      <c15:f>sample!$A$22</c15:f>
                      <c15:dlblFieldTableCache>
                        <c:ptCount val="1"/>
                        <c:pt idx="0">
                          <c:v>mercury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1"/>
              <c:layout>
                <c:manualLayout>
                  <c:x val="-0.12842987632536609"/>
                  <c:y val="8.0655700834594644E-3"/>
                </c:manualLayout>
              </c:layout>
              <c:tx>
                <c:strRef>
                  <c:f>sample!$A$23</c:f>
                  <c:strCache>
                    <c:ptCount val="1"/>
                    <c:pt idx="0">
                      <c:v>land rover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{3C9BE5BD-C817-45F1-BFF5-3D880CD9F030}</c15:txfldGUID>
                      <c15:f>sample!$A$23</c15:f>
                      <c15:dlblFieldTableCache>
                        <c:ptCount val="1"/>
                        <c:pt idx="0">
                          <c:v>land rover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2"/>
              <c:layout/>
              <c:tx>
                <c:strRef>
                  <c:f>sample!$A$24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{6184841B-BFA7-4C3D-93DA-DE2E63EC3966}</c15:txfldGUID>
                      <c15:f>sample!$A$24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3"/>
              <c:layout/>
              <c:tx>
                <c:strRef>
                  <c:f>sample!$A$25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{2628BEB0-D10B-49F0-92C5-BCE022F30EE0}</c15:txfldGUID>
                      <c15:f>sample!$A$25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4"/>
              <c:layout/>
              <c:tx>
                <c:strRef>
                  <c:f>sample!$A$26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{B2DA137D-9F7C-4DDE-A547-C9C064781780}</c15:txfldGUID>
                      <c15:f>sample!$A$26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5"/>
              <c:layout/>
              <c:tx>
                <c:strRef>
                  <c:f>sample!$A$27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{9191E780-01BD-4C1B-BDF4-82BDCF19C85B}</c15:txfldGUID>
                      <c15:f>sample!$A$27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6"/>
              <c:layout>
                <c:manualLayout>
                  <c:x val="-2.6254829913193388E-3"/>
                  <c:y val="-2.0883861869419065E-2"/>
                </c:manualLayout>
              </c:layout>
              <c:tx>
                <c:strRef>
                  <c:f>sample!$A$28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{8425A4A4-8A75-474E-97CA-601A778915BF}</c15:txfldGUID>
                      <c15:f>sample!$A$28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>
                <c:manualLayout>
                  <c:x val="-1.6901546756617598E-2"/>
                  <c:y val="-0.1109487612783745"/>
                </c:manualLayout>
              </c:layout>
              <c:tx>
                <c:strRef>
                  <c:f>sample!$A$29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{D1792E7A-88CC-424D-8325-181E71E4071D}</c15:txfldGUID>
                      <c15:f>sample!$A$29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8"/>
              <c:layout/>
              <c:tx>
                <c:strRef>
                  <c:f>sample!$A$30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{19184E55-4BCC-42E7-861A-7FFB13537A0B}</c15:txfldGUID>
                      <c15:f>sample!$A$30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9"/>
              <c:layout/>
              <c:tx>
                <c:strRef>
                  <c:f>sample!$A$31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{A3C338DB-7A27-4B1E-AADF-760CCA94013C}</c15:txfldGUID>
                      <c15:f>sample!$A$31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0"/>
              <c:layout>
                <c:manualLayout>
                  <c:x val="-0.12084069722595067"/>
                  <c:y val="-4.0183483171338089E-2"/>
                </c:manualLayout>
              </c:layout>
              <c:tx>
                <c:strRef>
                  <c:f>sample!$A$32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{DB19ED94-AFCA-4BA8-874D-AD0066F5D048}</c15:txfldGUID>
                      <c15:f>sample!$A$32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1"/>
              <c:layout>
                <c:manualLayout>
                  <c:x val="-2.0285904588931668E-2"/>
                  <c:y val="-7.2349518674536456E-2"/>
                </c:manualLayout>
              </c:layout>
              <c:tx>
                <c:strRef>
                  <c:f>sample!$A$33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{31D0722B-1818-4C39-9075-920C7F93764F}</c15:txfldGUID>
                      <c15:f>sample!$A$33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2"/>
              <c:layout/>
              <c:tx>
                <c:strRef>
                  <c:f>sample!$A$34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{F9079BA7-B750-46D6-AADC-DF02D6A2F8A5}</c15:txfldGUID>
                      <c15:f>sample!$A$34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3"/>
              <c:layout/>
              <c:tx>
                <c:strRef>
                  <c:f>sample!$A$35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{4A98DC18-B44F-46FB-A876-1F6ACF25142E}</c15:txfldGUID>
                      <c15:f>sample!$A$35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sample!$E$2:$E$35</c:f>
              <c:numCache>
                <c:formatCode>General</c:formatCode>
                <c:ptCount val="34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2.4</c:v>
                </c:pt>
                <c:pt idx="9">
                  <c:v>2.4</c:v>
                </c:pt>
                <c:pt idx="10">
                  <c:v>2.5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3.3</c:v>
                </c:pt>
                <c:pt idx="15">
                  <c:v>3.6</c:v>
                </c:pt>
                <c:pt idx="16">
                  <c:v>3.6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</c:v>
                </c:pt>
                <c:pt idx="21">
                  <c:v>4.2</c:v>
                </c:pt>
                <c:pt idx="22">
                  <c:v>4.2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4.7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5.7</c:v>
                </c:pt>
              </c:numCache>
            </c:numRef>
          </c:xVal>
          <c:yVal>
            <c:numRef>
              <c:f>sample!$H$2:$H$35</c:f>
              <c:numCache>
                <c:formatCode>General</c:formatCode>
                <c:ptCount val="34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64216"/>
        <c:axId val="564169312"/>
      </c:scatterChart>
      <c:valAx>
        <c:axId val="5641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9312"/>
        <c:crosses val="autoZero"/>
        <c:crossBetween val="midCat"/>
      </c:valAx>
      <c:valAx>
        <c:axId val="5641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'피벗(수치)'!$E$58:$E$59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'피벗(수치)'!$E$60:$E$288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71080"/>
        <c:axId val="564165784"/>
      </c:barChart>
      <c:catAx>
        <c:axId val="57597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5784"/>
        <c:crosses val="autoZero"/>
        <c:auto val="1"/>
        <c:lblAlgn val="ctr"/>
        <c:lblOffset val="100"/>
        <c:noMultiLvlLbl val="0"/>
      </c:catAx>
      <c:valAx>
        <c:axId val="5641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 vs.</a:t>
            </a:r>
            <a:r>
              <a:rPr lang="en-US" altLang="ko-KR" baseline="0"/>
              <a:t> </a:t>
            </a:r>
            <a:r>
              <a:rPr lang="en-US" sz="1400" b="0" i="0" u="none" strike="noStrike" baseline="0">
                <a:effectLst/>
              </a:rPr>
              <a:t>cty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mpg!$E$2:$E$235</c:f>
              <c:numCache>
                <c:formatCode>General</c:formatCode>
                <c:ptCount val="234"/>
                <c:pt idx="0">
                  <c:v>3.9</c:v>
                </c:pt>
                <c:pt idx="1">
                  <c:v>4.5999999999999996</c:v>
                </c:pt>
                <c:pt idx="2">
                  <c:v>2</c:v>
                </c:pt>
                <c:pt idx="3">
                  <c:v>2.4</c:v>
                </c:pt>
                <c:pt idx="4">
                  <c:v>2</c:v>
                </c:pt>
                <c:pt idx="5">
                  <c:v>2</c:v>
                </c:pt>
                <c:pt idx="6">
                  <c:v>4.2</c:v>
                </c:pt>
                <c:pt idx="7">
                  <c:v>2.4</c:v>
                </c:pt>
                <c:pt idx="8">
                  <c:v>4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3.3</c:v>
                </c:pt>
                <c:pt idx="13">
                  <c:v>5.4</c:v>
                </c:pt>
                <c:pt idx="14">
                  <c:v>4.7</c:v>
                </c:pt>
                <c:pt idx="15">
                  <c:v>4.2</c:v>
                </c:pt>
                <c:pt idx="16">
                  <c:v>3.8</c:v>
                </c:pt>
                <c:pt idx="17">
                  <c:v>3.6</c:v>
                </c:pt>
                <c:pt idx="18">
                  <c:v>2.8</c:v>
                </c:pt>
                <c:pt idx="19">
                  <c:v>4</c:v>
                </c:pt>
                <c:pt idx="20">
                  <c:v>5.7</c:v>
                </c:pt>
                <c:pt idx="21">
                  <c:v>3</c:v>
                </c:pt>
                <c:pt idx="22">
                  <c:v>5.7</c:v>
                </c:pt>
                <c:pt idx="23">
                  <c:v>1.6</c:v>
                </c:pt>
                <c:pt idx="24">
                  <c:v>4.5999999999999996</c:v>
                </c:pt>
                <c:pt idx="25">
                  <c:v>5.4</c:v>
                </c:pt>
                <c:pt idx="26">
                  <c:v>4.7</c:v>
                </c:pt>
                <c:pt idx="27">
                  <c:v>4.5999999999999996</c:v>
                </c:pt>
                <c:pt idx="28">
                  <c:v>2.5</c:v>
                </c:pt>
                <c:pt idx="29">
                  <c:v>5.4</c:v>
                </c:pt>
                <c:pt idx="30">
                  <c:v>2</c:v>
                </c:pt>
                <c:pt idx="31">
                  <c:v>2.8</c:v>
                </c:pt>
                <c:pt idx="32">
                  <c:v>1.6</c:v>
                </c:pt>
                <c:pt idx="33">
                  <c:v>5.4</c:v>
                </c:pt>
                <c:pt idx="34">
                  <c:v>1.9</c:v>
                </c:pt>
                <c:pt idx="35">
                  <c:v>3.5</c:v>
                </c:pt>
                <c:pt idx="36">
                  <c:v>5.3</c:v>
                </c:pt>
                <c:pt idx="37">
                  <c:v>2</c:v>
                </c:pt>
                <c:pt idx="38">
                  <c:v>2</c:v>
                </c:pt>
                <c:pt idx="39">
                  <c:v>2.4</c:v>
                </c:pt>
                <c:pt idx="40">
                  <c:v>5.7</c:v>
                </c:pt>
                <c:pt idx="41">
                  <c:v>4.7</c:v>
                </c:pt>
                <c:pt idx="42">
                  <c:v>3.9</c:v>
                </c:pt>
                <c:pt idx="43">
                  <c:v>3</c:v>
                </c:pt>
                <c:pt idx="44">
                  <c:v>2.7</c:v>
                </c:pt>
                <c:pt idx="45">
                  <c:v>1.8</c:v>
                </c:pt>
                <c:pt idx="46">
                  <c:v>5.3</c:v>
                </c:pt>
                <c:pt idx="47">
                  <c:v>3.3</c:v>
                </c:pt>
                <c:pt idx="48">
                  <c:v>3.8</c:v>
                </c:pt>
                <c:pt idx="49">
                  <c:v>5.6</c:v>
                </c:pt>
                <c:pt idx="50">
                  <c:v>1.8</c:v>
                </c:pt>
                <c:pt idx="51">
                  <c:v>2.5</c:v>
                </c:pt>
                <c:pt idx="52">
                  <c:v>3.1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2.8</c:v>
                </c:pt>
                <c:pt idx="60">
                  <c:v>5.2</c:v>
                </c:pt>
                <c:pt idx="61">
                  <c:v>2.5</c:v>
                </c:pt>
                <c:pt idx="62">
                  <c:v>3</c:v>
                </c:pt>
                <c:pt idx="63">
                  <c:v>4.7</c:v>
                </c:pt>
                <c:pt idx="64">
                  <c:v>3.5</c:v>
                </c:pt>
                <c:pt idx="65">
                  <c:v>2.7</c:v>
                </c:pt>
                <c:pt idx="66">
                  <c:v>2</c:v>
                </c:pt>
                <c:pt idx="67">
                  <c:v>3.8</c:v>
                </c:pt>
                <c:pt idx="68">
                  <c:v>3.3</c:v>
                </c:pt>
                <c:pt idx="69">
                  <c:v>4.5999999999999996</c:v>
                </c:pt>
                <c:pt idx="70">
                  <c:v>2.4</c:v>
                </c:pt>
                <c:pt idx="71">
                  <c:v>5.3</c:v>
                </c:pt>
                <c:pt idx="72">
                  <c:v>3.3</c:v>
                </c:pt>
                <c:pt idx="73">
                  <c:v>6.1</c:v>
                </c:pt>
                <c:pt idx="74">
                  <c:v>4</c:v>
                </c:pt>
                <c:pt idx="75">
                  <c:v>3.1</c:v>
                </c:pt>
                <c:pt idx="76">
                  <c:v>3.5</c:v>
                </c:pt>
                <c:pt idx="77">
                  <c:v>5.7</c:v>
                </c:pt>
                <c:pt idx="78">
                  <c:v>4.2</c:v>
                </c:pt>
                <c:pt idx="79">
                  <c:v>2.5</c:v>
                </c:pt>
                <c:pt idx="80">
                  <c:v>4</c:v>
                </c:pt>
                <c:pt idx="81">
                  <c:v>4</c:v>
                </c:pt>
                <c:pt idx="82">
                  <c:v>3.8</c:v>
                </c:pt>
                <c:pt idx="83">
                  <c:v>2.5</c:v>
                </c:pt>
                <c:pt idx="84">
                  <c:v>3.4</c:v>
                </c:pt>
                <c:pt idx="85">
                  <c:v>5.4</c:v>
                </c:pt>
                <c:pt idx="86">
                  <c:v>4.5999999999999996</c:v>
                </c:pt>
                <c:pt idx="87">
                  <c:v>4.7</c:v>
                </c:pt>
                <c:pt idx="88">
                  <c:v>5</c:v>
                </c:pt>
                <c:pt idx="89">
                  <c:v>2.5</c:v>
                </c:pt>
                <c:pt idx="90">
                  <c:v>2.7</c:v>
                </c:pt>
                <c:pt idx="91">
                  <c:v>4</c:v>
                </c:pt>
                <c:pt idx="92">
                  <c:v>5.2</c:v>
                </c:pt>
                <c:pt idx="93">
                  <c:v>5.9</c:v>
                </c:pt>
                <c:pt idx="94">
                  <c:v>3.3</c:v>
                </c:pt>
                <c:pt idx="95">
                  <c:v>2</c:v>
                </c:pt>
                <c:pt idx="96">
                  <c:v>5.3</c:v>
                </c:pt>
                <c:pt idx="97">
                  <c:v>3</c:v>
                </c:pt>
                <c:pt idx="98">
                  <c:v>3.1</c:v>
                </c:pt>
                <c:pt idx="99">
                  <c:v>5.9</c:v>
                </c:pt>
                <c:pt idx="100">
                  <c:v>1.8</c:v>
                </c:pt>
                <c:pt idx="101">
                  <c:v>2.8</c:v>
                </c:pt>
                <c:pt idx="102">
                  <c:v>2.4</c:v>
                </c:pt>
                <c:pt idx="103">
                  <c:v>2.8</c:v>
                </c:pt>
                <c:pt idx="104">
                  <c:v>1.8</c:v>
                </c:pt>
                <c:pt idx="105">
                  <c:v>1.9</c:v>
                </c:pt>
                <c:pt idx="106">
                  <c:v>1.8</c:v>
                </c:pt>
                <c:pt idx="107">
                  <c:v>4.5999999999999996</c:v>
                </c:pt>
                <c:pt idx="108">
                  <c:v>1.9</c:v>
                </c:pt>
                <c:pt idx="109">
                  <c:v>6.5</c:v>
                </c:pt>
                <c:pt idx="110">
                  <c:v>2</c:v>
                </c:pt>
                <c:pt idx="111">
                  <c:v>3.5</c:v>
                </c:pt>
                <c:pt idx="112">
                  <c:v>2</c:v>
                </c:pt>
                <c:pt idx="113">
                  <c:v>3.3</c:v>
                </c:pt>
                <c:pt idx="114">
                  <c:v>2</c:v>
                </c:pt>
                <c:pt idx="115">
                  <c:v>2</c:v>
                </c:pt>
                <c:pt idx="116">
                  <c:v>6.2</c:v>
                </c:pt>
                <c:pt idx="117">
                  <c:v>4</c:v>
                </c:pt>
                <c:pt idx="118">
                  <c:v>1.6</c:v>
                </c:pt>
                <c:pt idx="119">
                  <c:v>1.8</c:v>
                </c:pt>
                <c:pt idx="120">
                  <c:v>2.4</c:v>
                </c:pt>
                <c:pt idx="121">
                  <c:v>2</c:v>
                </c:pt>
                <c:pt idx="122">
                  <c:v>4.7</c:v>
                </c:pt>
                <c:pt idx="123">
                  <c:v>4</c:v>
                </c:pt>
                <c:pt idx="124">
                  <c:v>2.5</c:v>
                </c:pt>
                <c:pt idx="125">
                  <c:v>2.5</c:v>
                </c:pt>
                <c:pt idx="126">
                  <c:v>5</c:v>
                </c:pt>
                <c:pt idx="127">
                  <c:v>4</c:v>
                </c:pt>
                <c:pt idx="128">
                  <c:v>2.8</c:v>
                </c:pt>
                <c:pt idx="129">
                  <c:v>5.2</c:v>
                </c:pt>
                <c:pt idx="130">
                  <c:v>4.7</c:v>
                </c:pt>
                <c:pt idx="131">
                  <c:v>3.7</c:v>
                </c:pt>
                <c:pt idx="132">
                  <c:v>5.7</c:v>
                </c:pt>
                <c:pt idx="133">
                  <c:v>3.3</c:v>
                </c:pt>
                <c:pt idx="134">
                  <c:v>4.7</c:v>
                </c:pt>
                <c:pt idx="135">
                  <c:v>2</c:v>
                </c:pt>
                <c:pt idx="136">
                  <c:v>4.7</c:v>
                </c:pt>
                <c:pt idx="137">
                  <c:v>2.7</c:v>
                </c:pt>
                <c:pt idx="138">
                  <c:v>4.2</c:v>
                </c:pt>
                <c:pt idx="139">
                  <c:v>7</c:v>
                </c:pt>
                <c:pt idx="140">
                  <c:v>1.8</c:v>
                </c:pt>
                <c:pt idx="141">
                  <c:v>3.8</c:v>
                </c:pt>
                <c:pt idx="142">
                  <c:v>2.2000000000000002</c:v>
                </c:pt>
                <c:pt idx="143">
                  <c:v>4</c:v>
                </c:pt>
                <c:pt idx="144">
                  <c:v>4</c:v>
                </c:pt>
                <c:pt idx="145">
                  <c:v>4.4000000000000004</c:v>
                </c:pt>
                <c:pt idx="146">
                  <c:v>3</c:v>
                </c:pt>
                <c:pt idx="147">
                  <c:v>3.7</c:v>
                </c:pt>
                <c:pt idx="148">
                  <c:v>3.9</c:v>
                </c:pt>
                <c:pt idx="149">
                  <c:v>4.7</c:v>
                </c:pt>
                <c:pt idx="150">
                  <c:v>2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4.7</c:v>
                </c:pt>
                <c:pt idx="155">
                  <c:v>5.4</c:v>
                </c:pt>
                <c:pt idx="156">
                  <c:v>4.5999999999999996</c:v>
                </c:pt>
                <c:pt idx="157">
                  <c:v>5.4</c:v>
                </c:pt>
                <c:pt idx="158">
                  <c:v>3.3</c:v>
                </c:pt>
                <c:pt idx="159">
                  <c:v>2.5</c:v>
                </c:pt>
                <c:pt idx="160">
                  <c:v>5.2</c:v>
                </c:pt>
                <c:pt idx="161">
                  <c:v>3.3</c:v>
                </c:pt>
                <c:pt idx="162">
                  <c:v>3.1</c:v>
                </c:pt>
                <c:pt idx="163">
                  <c:v>1.8</c:v>
                </c:pt>
                <c:pt idx="164">
                  <c:v>1.8</c:v>
                </c:pt>
                <c:pt idx="165">
                  <c:v>2.4</c:v>
                </c:pt>
                <c:pt idx="166">
                  <c:v>2.4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3.8</c:v>
                </c:pt>
                <c:pt idx="170">
                  <c:v>5.3</c:v>
                </c:pt>
                <c:pt idx="171">
                  <c:v>2.5</c:v>
                </c:pt>
                <c:pt idx="172">
                  <c:v>2.7</c:v>
                </c:pt>
                <c:pt idx="173">
                  <c:v>3</c:v>
                </c:pt>
                <c:pt idx="174">
                  <c:v>2.8</c:v>
                </c:pt>
                <c:pt idx="175">
                  <c:v>2.4</c:v>
                </c:pt>
                <c:pt idx="176">
                  <c:v>6</c:v>
                </c:pt>
                <c:pt idx="177">
                  <c:v>6.2</c:v>
                </c:pt>
                <c:pt idx="178">
                  <c:v>3.8</c:v>
                </c:pt>
                <c:pt idx="179">
                  <c:v>5.7</c:v>
                </c:pt>
                <c:pt idx="180">
                  <c:v>3</c:v>
                </c:pt>
                <c:pt idx="181">
                  <c:v>4.7</c:v>
                </c:pt>
                <c:pt idx="182">
                  <c:v>5.3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2.4</c:v>
                </c:pt>
                <c:pt idx="186">
                  <c:v>2.4</c:v>
                </c:pt>
                <c:pt idx="187">
                  <c:v>2.5</c:v>
                </c:pt>
                <c:pt idx="188">
                  <c:v>2.2000000000000002</c:v>
                </c:pt>
                <c:pt idx="189">
                  <c:v>2.4</c:v>
                </c:pt>
                <c:pt idx="190">
                  <c:v>5.7</c:v>
                </c:pt>
                <c:pt idx="191">
                  <c:v>1.8</c:v>
                </c:pt>
                <c:pt idx="192">
                  <c:v>1.8</c:v>
                </c:pt>
                <c:pt idx="193">
                  <c:v>4.7</c:v>
                </c:pt>
                <c:pt idx="194">
                  <c:v>5.2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3</c:v>
                </c:pt>
                <c:pt idx="198">
                  <c:v>4.7</c:v>
                </c:pt>
                <c:pt idx="199">
                  <c:v>3.1</c:v>
                </c:pt>
                <c:pt idx="200">
                  <c:v>2</c:v>
                </c:pt>
                <c:pt idx="201">
                  <c:v>2.7</c:v>
                </c:pt>
                <c:pt idx="202">
                  <c:v>3.7</c:v>
                </c:pt>
                <c:pt idx="203">
                  <c:v>2.5</c:v>
                </c:pt>
                <c:pt idx="204">
                  <c:v>2.5</c:v>
                </c:pt>
                <c:pt idx="205">
                  <c:v>2</c:v>
                </c:pt>
                <c:pt idx="206">
                  <c:v>4.5999999999999996</c:v>
                </c:pt>
                <c:pt idx="207">
                  <c:v>3.5</c:v>
                </c:pt>
                <c:pt idx="208">
                  <c:v>2</c:v>
                </c:pt>
                <c:pt idx="209">
                  <c:v>3.4</c:v>
                </c:pt>
                <c:pt idx="210">
                  <c:v>4.7</c:v>
                </c:pt>
                <c:pt idx="211">
                  <c:v>2.8</c:v>
                </c:pt>
                <c:pt idx="212">
                  <c:v>2.5</c:v>
                </c:pt>
                <c:pt idx="213">
                  <c:v>3.1</c:v>
                </c:pt>
                <c:pt idx="214">
                  <c:v>5.4</c:v>
                </c:pt>
                <c:pt idx="215">
                  <c:v>2.7</c:v>
                </c:pt>
                <c:pt idx="216">
                  <c:v>4.7</c:v>
                </c:pt>
                <c:pt idx="217">
                  <c:v>1.8</c:v>
                </c:pt>
                <c:pt idx="218">
                  <c:v>2.8</c:v>
                </c:pt>
                <c:pt idx="219">
                  <c:v>4</c:v>
                </c:pt>
                <c:pt idx="220">
                  <c:v>5.7</c:v>
                </c:pt>
                <c:pt idx="221">
                  <c:v>3.8</c:v>
                </c:pt>
                <c:pt idx="222">
                  <c:v>4.5999999999999996</c:v>
                </c:pt>
                <c:pt idx="223">
                  <c:v>3.4</c:v>
                </c:pt>
                <c:pt idx="224">
                  <c:v>2.2000000000000002</c:v>
                </c:pt>
                <c:pt idx="225">
                  <c:v>2.8</c:v>
                </c:pt>
                <c:pt idx="226">
                  <c:v>2.7</c:v>
                </c:pt>
                <c:pt idx="227">
                  <c:v>2.5</c:v>
                </c:pt>
                <c:pt idx="228">
                  <c:v>2.5</c:v>
                </c:pt>
                <c:pt idx="229">
                  <c:v>3.6</c:v>
                </c:pt>
                <c:pt idx="230">
                  <c:v>4.7</c:v>
                </c:pt>
                <c:pt idx="231">
                  <c:v>2.5</c:v>
                </c:pt>
                <c:pt idx="232">
                  <c:v>3.4</c:v>
                </c:pt>
                <c:pt idx="233">
                  <c:v>4</c:v>
                </c:pt>
              </c:numCache>
            </c:numRef>
          </c:xVal>
          <c:y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33</c:v>
                </c:pt>
                <c:pt idx="35">
                  <c:v>19</c:v>
                </c:pt>
                <c:pt idx="36">
                  <c:v>14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21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21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16</c:v>
                </c:pt>
                <c:pt idx="102">
                  <c:v>21</c:v>
                </c:pt>
                <c:pt idx="103">
                  <c:v>17</c:v>
                </c:pt>
                <c:pt idx="104">
                  <c:v>24</c:v>
                </c:pt>
                <c:pt idx="105">
                  <c:v>29</c:v>
                </c:pt>
                <c:pt idx="106">
                  <c:v>25</c:v>
                </c:pt>
                <c:pt idx="107">
                  <c:v>15</c:v>
                </c:pt>
                <c:pt idx="108">
                  <c:v>35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16</c:v>
                </c:pt>
                <c:pt idx="114">
                  <c:v>20</c:v>
                </c:pt>
                <c:pt idx="115">
                  <c:v>21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18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66568"/>
        <c:axId val="564166960"/>
      </c:scatterChart>
      <c:valAx>
        <c:axId val="56416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6960"/>
        <c:crosses val="autoZero"/>
        <c:crossBetween val="midCat"/>
      </c:valAx>
      <c:valAx>
        <c:axId val="564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</a:t>
            </a:r>
            <a:r>
              <a:rPr lang="en-US" altLang="ko-KR" baseline="0"/>
              <a:t> vs. </a:t>
            </a:r>
            <a:r>
              <a:rPr lang="en-US" altLang="ko-KR"/>
              <a:t>hwy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mpg!$I$1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33</c:v>
                </c:pt>
                <c:pt idx="35">
                  <c:v>19</c:v>
                </c:pt>
                <c:pt idx="36">
                  <c:v>14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21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21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16</c:v>
                </c:pt>
                <c:pt idx="102">
                  <c:v>21</c:v>
                </c:pt>
                <c:pt idx="103">
                  <c:v>17</c:v>
                </c:pt>
                <c:pt idx="104">
                  <c:v>24</c:v>
                </c:pt>
                <c:pt idx="105">
                  <c:v>29</c:v>
                </c:pt>
                <c:pt idx="106">
                  <c:v>25</c:v>
                </c:pt>
                <c:pt idx="107">
                  <c:v>15</c:v>
                </c:pt>
                <c:pt idx="108">
                  <c:v>35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16</c:v>
                </c:pt>
                <c:pt idx="114">
                  <c:v>20</c:v>
                </c:pt>
                <c:pt idx="115">
                  <c:v>21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18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xVal>
          <c:yVal>
            <c:numRef>
              <c:f>mpg!$I$2:$I$235</c:f>
              <c:numCache>
                <c:formatCode>General</c:formatCode>
                <c:ptCount val="234"/>
                <c:pt idx="0">
                  <c:v>17</c:v>
                </c:pt>
                <c:pt idx="1">
                  <c:v>16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18</c:v>
                </c:pt>
                <c:pt idx="7">
                  <c:v>31</c:v>
                </c:pt>
                <c:pt idx="8">
                  <c:v>24</c:v>
                </c:pt>
                <c:pt idx="9">
                  <c:v>29</c:v>
                </c:pt>
                <c:pt idx="10">
                  <c:v>35</c:v>
                </c:pt>
                <c:pt idx="11">
                  <c:v>26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19</c:v>
                </c:pt>
                <c:pt idx="20">
                  <c:v>17</c:v>
                </c:pt>
                <c:pt idx="21">
                  <c:v>24</c:v>
                </c:pt>
                <c:pt idx="22">
                  <c:v>23</c:v>
                </c:pt>
                <c:pt idx="23">
                  <c:v>29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27</c:v>
                </c:pt>
                <c:pt idx="29">
                  <c:v>20</c:v>
                </c:pt>
                <c:pt idx="30">
                  <c:v>27</c:v>
                </c:pt>
                <c:pt idx="31">
                  <c:v>25</c:v>
                </c:pt>
                <c:pt idx="32">
                  <c:v>32</c:v>
                </c:pt>
                <c:pt idx="33">
                  <c:v>15</c:v>
                </c:pt>
                <c:pt idx="34">
                  <c:v>44</c:v>
                </c:pt>
                <c:pt idx="35">
                  <c:v>25</c:v>
                </c:pt>
                <c:pt idx="36">
                  <c:v>20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22</c:v>
                </c:pt>
                <c:pt idx="44">
                  <c:v>20</c:v>
                </c:pt>
                <c:pt idx="45">
                  <c:v>30</c:v>
                </c:pt>
                <c:pt idx="46">
                  <c:v>14</c:v>
                </c:pt>
                <c:pt idx="47">
                  <c:v>27</c:v>
                </c:pt>
                <c:pt idx="48">
                  <c:v>25</c:v>
                </c:pt>
                <c:pt idx="49">
                  <c:v>18</c:v>
                </c:pt>
                <c:pt idx="50">
                  <c:v>37</c:v>
                </c:pt>
                <c:pt idx="51">
                  <c:v>27</c:v>
                </c:pt>
                <c:pt idx="52">
                  <c:v>26</c:v>
                </c:pt>
                <c:pt idx="53">
                  <c:v>15</c:v>
                </c:pt>
                <c:pt idx="54">
                  <c:v>17</c:v>
                </c:pt>
                <c:pt idx="55">
                  <c:v>29</c:v>
                </c:pt>
                <c:pt idx="56">
                  <c:v>25</c:v>
                </c:pt>
                <c:pt idx="57">
                  <c:v>32</c:v>
                </c:pt>
                <c:pt idx="58">
                  <c:v>27</c:v>
                </c:pt>
                <c:pt idx="59">
                  <c:v>25</c:v>
                </c:pt>
                <c:pt idx="60">
                  <c:v>16</c:v>
                </c:pt>
                <c:pt idx="61">
                  <c:v>27</c:v>
                </c:pt>
                <c:pt idx="62">
                  <c:v>26</c:v>
                </c:pt>
                <c:pt idx="63">
                  <c:v>19</c:v>
                </c:pt>
                <c:pt idx="64">
                  <c:v>28</c:v>
                </c:pt>
                <c:pt idx="65">
                  <c:v>20</c:v>
                </c:pt>
                <c:pt idx="66">
                  <c:v>29</c:v>
                </c:pt>
                <c:pt idx="67">
                  <c:v>28</c:v>
                </c:pt>
                <c:pt idx="68">
                  <c:v>22</c:v>
                </c:pt>
                <c:pt idx="69">
                  <c:v>22</c:v>
                </c:pt>
                <c:pt idx="70">
                  <c:v>26</c:v>
                </c:pt>
                <c:pt idx="71">
                  <c:v>19</c:v>
                </c:pt>
                <c:pt idx="72">
                  <c:v>28</c:v>
                </c:pt>
                <c:pt idx="73">
                  <c:v>14</c:v>
                </c:pt>
                <c:pt idx="74">
                  <c:v>20</c:v>
                </c:pt>
                <c:pt idx="75">
                  <c:v>25</c:v>
                </c:pt>
                <c:pt idx="76">
                  <c:v>27</c:v>
                </c:pt>
                <c:pt idx="77">
                  <c:v>18</c:v>
                </c:pt>
                <c:pt idx="78">
                  <c:v>17</c:v>
                </c:pt>
                <c:pt idx="79">
                  <c:v>26</c:v>
                </c:pt>
                <c:pt idx="80">
                  <c:v>19</c:v>
                </c:pt>
                <c:pt idx="81">
                  <c:v>18</c:v>
                </c:pt>
                <c:pt idx="82">
                  <c:v>23</c:v>
                </c:pt>
                <c:pt idx="83">
                  <c:v>29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12</c:v>
                </c:pt>
                <c:pt idx="88">
                  <c:v>17</c:v>
                </c:pt>
                <c:pt idx="89">
                  <c:v>29</c:v>
                </c:pt>
                <c:pt idx="90">
                  <c:v>20</c:v>
                </c:pt>
                <c:pt idx="91">
                  <c:v>17</c:v>
                </c:pt>
                <c:pt idx="92">
                  <c:v>15</c:v>
                </c:pt>
                <c:pt idx="93">
                  <c:v>15</c:v>
                </c:pt>
                <c:pt idx="94">
                  <c:v>17</c:v>
                </c:pt>
                <c:pt idx="95">
                  <c:v>30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15</c:v>
                </c:pt>
                <c:pt idx="100">
                  <c:v>29</c:v>
                </c:pt>
                <c:pt idx="101">
                  <c:v>23</c:v>
                </c:pt>
                <c:pt idx="102">
                  <c:v>31</c:v>
                </c:pt>
                <c:pt idx="103">
                  <c:v>24</c:v>
                </c:pt>
                <c:pt idx="104">
                  <c:v>36</c:v>
                </c:pt>
                <c:pt idx="105">
                  <c:v>41</c:v>
                </c:pt>
                <c:pt idx="106">
                  <c:v>36</c:v>
                </c:pt>
                <c:pt idx="107">
                  <c:v>23</c:v>
                </c:pt>
                <c:pt idx="108">
                  <c:v>44</c:v>
                </c:pt>
                <c:pt idx="109">
                  <c:v>17</c:v>
                </c:pt>
                <c:pt idx="110">
                  <c:v>29</c:v>
                </c:pt>
                <c:pt idx="111">
                  <c:v>29</c:v>
                </c:pt>
                <c:pt idx="112">
                  <c:v>26</c:v>
                </c:pt>
                <c:pt idx="113">
                  <c:v>22</c:v>
                </c:pt>
                <c:pt idx="114">
                  <c:v>28</c:v>
                </c:pt>
                <c:pt idx="115">
                  <c:v>29</c:v>
                </c:pt>
                <c:pt idx="116">
                  <c:v>25</c:v>
                </c:pt>
                <c:pt idx="117">
                  <c:v>26</c:v>
                </c:pt>
                <c:pt idx="118">
                  <c:v>32</c:v>
                </c:pt>
                <c:pt idx="119">
                  <c:v>33</c:v>
                </c:pt>
                <c:pt idx="120">
                  <c:v>27</c:v>
                </c:pt>
                <c:pt idx="121">
                  <c:v>31</c:v>
                </c:pt>
                <c:pt idx="122">
                  <c:v>17</c:v>
                </c:pt>
                <c:pt idx="123">
                  <c:v>23</c:v>
                </c:pt>
                <c:pt idx="124">
                  <c:v>29</c:v>
                </c:pt>
                <c:pt idx="125">
                  <c:v>26</c:v>
                </c:pt>
                <c:pt idx="126">
                  <c:v>17</c:v>
                </c:pt>
                <c:pt idx="127">
                  <c:v>20</c:v>
                </c:pt>
                <c:pt idx="128">
                  <c:v>24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26</c:v>
                </c:pt>
                <c:pt idx="133">
                  <c:v>17</c:v>
                </c:pt>
                <c:pt idx="134">
                  <c:v>12</c:v>
                </c:pt>
                <c:pt idx="135">
                  <c:v>26</c:v>
                </c:pt>
                <c:pt idx="136">
                  <c:v>17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27</c:v>
                </c:pt>
                <c:pt idx="142">
                  <c:v>29</c:v>
                </c:pt>
                <c:pt idx="143">
                  <c:v>19</c:v>
                </c:pt>
                <c:pt idx="144">
                  <c:v>20</c:v>
                </c:pt>
                <c:pt idx="145">
                  <c:v>18</c:v>
                </c:pt>
                <c:pt idx="146">
                  <c:v>26</c:v>
                </c:pt>
                <c:pt idx="147">
                  <c:v>19</c:v>
                </c:pt>
                <c:pt idx="148">
                  <c:v>17</c:v>
                </c:pt>
                <c:pt idx="149">
                  <c:v>12</c:v>
                </c:pt>
                <c:pt idx="150">
                  <c:v>29</c:v>
                </c:pt>
                <c:pt idx="151">
                  <c:v>27</c:v>
                </c:pt>
                <c:pt idx="152">
                  <c:v>32</c:v>
                </c:pt>
                <c:pt idx="153">
                  <c:v>33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24</c:v>
                </c:pt>
                <c:pt idx="159">
                  <c:v>28</c:v>
                </c:pt>
                <c:pt idx="160">
                  <c:v>15</c:v>
                </c:pt>
                <c:pt idx="161">
                  <c:v>24</c:v>
                </c:pt>
                <c:pt idx="162">
                  <c:v>26</c:v>
                </c:pt>
                <c:pt idx="163">
                  <c:v>34</c:v>
                </c:pt>
                <c:pt idx="164">
                  <c:v>29</c:v>
                </c:pt>
                <c:pt idx="165">
                  <c:v>31</c:v>
                </c:pt>
                <c:pt idx="166">
                  <c:v>24</c:v>
                </c:pt>
                <c:pt idx="167">
                  <c:v>26</c:v>
                </c:pt>
                <c:pt idx="168">
                  <c:v>26</c:v>
                </c:pt>
                <c:pt idx="169">
                  <c:v>22</c:v>
                </c:pt>
                <c:pt idx="170">
                  <c:v>20</c:v>
                </c:pt>
                <c:pt idx="171">
                  <c:v>31</c:v>
                </c:pt>
                <c:pt idx="172">
                  <c:v>24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17</c:v>
                </c:pt>
                <c:pt idx="177">
                  <c:v>26</c:v>
                </c:pt>
                <c:pt idx="178">
                  <c:v>26</c:v>
                </c:pt>
                <c:pt idx="179">
                  <c:v>15</c:v>
                </c:pt>
                <c:pt idx="180">
                  <c:v>26</c:v>
                </c:pt>
                <c:pt idx="181">
                  <c:v>12</c:v>
                </c:pt>
                <c:pt idx="182">
                  <c:v>15</c:v>
                </c:pt>
                <c:pt idx="183">
                  <c:v>30</c:v>
                </c:pt>
                <c:pt idx="184">
                  <c:v>29</c:v>
                </c:pt>
                <c:pt idx="185">
                  <c:v>31</c:v>
                </c:pt>
                <c:pt idx="186">
                  <c:v>27</c:v>
                </c:pt>
                <c:pt idx="187">
                  <c:v>24</c:v>
                </c:pt>
                <c:pt idx="188">
                  <c:v>27</c:v>
                </c:pt>
                <c:pt idx="189">
                  <c:v>27</c:v>
                </c:pt>
                <c:pt idx="190">
                  <c:v>18</c:v>
                </c:pt>
                <c:pt idx="191">
                  <c:v>29</c:v>
                </c:pt>
                <c:pt idx="192">
                  <c:v>29</c:v>
                </c:pt>
                <c:pt idx="193">
                  <c:v>19</c:v>
                </c:pt>
                <c:pt idx="194">
                  <c:v>16</c:v>
                </c:pt>
                <c:pt idx="195">
                  <c:v>22</c:v>
                </c:pt>
                <c:pt idx="196">
                  <c:v>17</c:v>
                </c:pt>
                <c:pt idx="197">
                  <c:v>26</c:v>
                </c:pt>
                <c:pt idx="198">
                  <c:v>17</c:v>
                </c:pt>
                <c:pt idx="199">
                  <c:v>25</c:v>
                </c:pt>
                <c:pt idx="200">
                  <c:v>28</c:v>
                </c:pt>
                <c:pt idx="201">
                  <c:v>20</c:v>
                </c:pt>
                <c:pt idx="202">
                  <c:v>19</c:v>
                </c:pt>
                <c:pt idx="203">
                  <c:v>25</c:v>
                </c:pt>
                <c:pt idx="204">
                  <c:v>25</c:v>
                </c:pt>
                <c:pt idx="205">
                  <c:v>28</c:v>
                </c:pt>
                <c:pt idx="206">
                  <c:v>21</c:v>
                </c:pt>
                <c:pt idx="207">
                  <c:v>26</c:v>
                </c:pt>
                <c:pt idx="208">
                  <c:v>29</c:v>
                </c:pt>
                <c:pt idx="209">
                  <c:v>19</c:v>
                </c:pt>
                <c:pt idx="210">
                  <c:v>12</c:v>
                </c:pt>
                <c:pt idx="211">
                  <c:v>26</c:v>
                </c:pt>
                <c:pt idx="212">
                  <c:v>26</c:v>
                </c:pt>
                <c:pt idx="213">
                  <c:v>27</c:v>
                </c:pt>
                <c:pt idx="214">
                  <c:v>17</c:v>
                </c:pt>
                <c:pt idx="215">
                  <c:v>22</c:v>
                </c:pt>
                <c:pt idx="216">
                  <c:v>15</c:v>
                </c:pt>
                <c:pt idx="217">
                  <c:v>35</c:v>
                </c:pt>
                <c:pt idx="218">
                  <c:v>26</c:v>
                </c:pt>
                <c:pt idx="219">
                  <c:v>17</c:v>
                </c:pt>
                <c:pt idx="220">
                  <c:v>17</c:v>
                </c:pt>
                <c:pt idx="221">
                  <c:v>26</c:v>
                </c:pt>
                <c:pt idx="222">
                  <c:v>16</c:v>
                </c:pt>
                <c:pt idx="223">
                  <c:v>17</c:v>
                </c:pt>
                <c:pt idx="224">
                  <c:v>26</c:v>
                </c:pt>
                <c:pt idx="225">
                  <c:v>26</c:v>
                </c:pt>
                <c:pt idx="226">
                  <c:v>24</c:v>
                </c:pt>
                <c:pt idx="227">
                  <c:v>25</c:v>
                </c:pt>
                <c:pt idx="228">
                  <c:v>26</c:v>
                </c:pt>
                <c:pt idx="229">
                  <c:v>26</c:v>
                </c:pt>
                <c:pt idx="230">
                  <c:v>17</c:v>
                </c:pt>
                <c:pt idx="231">
                  <c:v>23</c:v>
                </c:pt>
                <c:pt idx="232">
                  <c:v>17</c:v>
                </c:pt>
                <c:pt idx="23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4888"/>
        <c:axId val="576866848"/>
      </c:scatterChart>
      <c:valAx>
        <c:axId val="57686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6848"/>
        <c:crosses val="autoZero"/>
        <c:crossBetween val="midCat"/>
      </c:valAx>
      <c:valAx>
        <c:axId val="576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 vs. hwy (by disp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'스케터플롯(2)'!$L$1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'스케터플롯(2)'!$L$2:$L$41</c:f>
            </c:numRef>
          </c:yVal>
          <c:smooth val="0"/>
        </c:ser>
        <c:ser>
          <c:idx val="1"/>
          <c:order val="1"/>
          <c:tx>
            <c:strRef>
              <c:f>'스케터플롯(2)'!$M$1</c:f>
              <c:strCache>
                <c:ptCount val="1"/>
                <c:pt idx="0">
                  <c:v>midsize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'스케터플롯(2)'!$M$2:$M$41</c:f>
            </c:numRef>
          </c:yVal>
          <c:smooth val="0"/>
        </c:ser>
        <c:ser>
          <c:idx val="2"/>
          <c:order val="2"/>
          <c:tx>
            <c:strRef>
              <c:f>'스케터플롯(2)'!$N$1</c:f>
              <c:strCache>
                <c:ptCount val="1"/>
                <c:pt idx="0">
                  <c:v>fullsize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'스케터플롯(2)'!$N$2:$N$41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3712"/>
        <c:axId val="576866064"/>
      </c:scatterChart>
      <c:valAx>
        <c:axId val="5768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6064"/>
        <c:crosses val="autoZero"/>
        <c:crossBetween val="midCat"/>
      </c:valAx>
      <c:valAx>
        <c:axId val="576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cyl)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'스케터플롯(2)'!$O$1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'스케터플롯(2)'!$O$2:$O$41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'스케터플롯(2)'!$P$1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'스케터플롯(2)'!$P$2:$P$41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21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#N/A</c:v>
                </c:pt>
                <c:pt idx="22">
                  <c:v>17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'스케터플롯(2)'!$Q$1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'스케터플롯(2)'!$Q$2:$Q$41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#N/A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4104"/>
        <c:axId val="576865672"/>
      </c:scatterChart>
      <c:valAx>
        <c:axId val="57686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5672"/>
        <c:crosses val="autoZero"/>
        <c:crossBetween val="midCat"/>
      </c:valAx>
      <c:valAx>
        <c:axId val="5768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year)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'스케터플롯(2)'!$R$1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'스케터플롯(2)'!$R$2:$R$41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29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21</c:v>
                </c:pt>
                <c:pt idx="18">
                  <c:v>17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17</c:v>
                </c:pt>
                <c:pt idx="29">
                  <c:v>#N/A</c:v>
                </c:pt>
                <c:pt idx="30">
                  <c:v>#N/A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'스케터플롯(2)'!$S$1</c:f>
              <c:strCache>
                <c:ptCount val="1"/>
                <c:pt idx="0">
                  <c:v>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'스케터플롯(2)'!$S$2:$S$41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#N/A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#N/A</c:v>
                </c:pt>
                <c:pt idx="18">
                  <c:v>#N/A</c:v>
                </c:pt>
                <c:pt idx="19">
                  <c:v>24</c:v>
                </c:pt>
                <c:pt idx="20">
                  <c:v>19</c:v>
                </c:pt>
                <c:pt idx="21">
                  <c:v>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#N/A</c:v>
                </c:pt>
                <c:pt idx="29">
                  <c:v>18</c:v>
                </c:pt>
                <c:pt idx="30">
                  <c:v>20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6456"/>
        <c:axId val="576868024"/>
      </c:scatterChart>
      <c:valAx>
        <c:axId val="57686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8024"/>
        <c:crosses val="autoZero"/>
        <c:crossBetween val="midCat"/>
      </c:valAx>
      <c:valAx>
        <c:axId val="5768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도시 연비</a:t>
            </a:r>
            <a:r>
              <a:rPr lang="en-US" altLang="ko-KR"/>
              <a:t>(cty) </a:t>
            </a: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히스토그램!$A$2:$A$10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92</c:v>
                </c:pt>
                <c:pt idx="3">
                  <c:v>92</c:v>
                </c:pt>
                <c:pt idx="4">
                  <c:v>37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169704"/>
        <c:axId val="564164608"/>
      </c:barChart>
      <c:catAx>
        <c:axId val="56416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164608"/>
        <c:crosses val="autoZero"/>
        <c:auto val="1"/>
        <c:lblAlgn val="ctr"/>
        <c:lblOffset val="100"/>
        <c:noMultiLvlLbl val="0"/>
      </c:catAx>
      <c:valAx>
        <c:axId val="5641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16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600" b="1" i="0" u="none" strike="noStrike" baseline="0">
                <a:effectLst/>
              </a:rPr>
              <a:t>고속도로 연비</a:t>
            </a:r>
            <a:r>
              <a:rPr lang="en-US" sz="1600" b="1" i="0" u="none" strike="noStrike" baseline="0">
                <a:effectLst/>
              </a:rPr>
              <a:t>(hwy) </a:t>
            </a:r>
            <a:r>
              <a:rPr lang="ko-KR" altLang="en-US" sz="1600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히스토그램!$A$13:$A$21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72</c:v>
                </c:pt>
                <c:pt idx="4">
                  <c:v>44</c:v>
                </c:pt>
                <c:pt idx="5">
                  <c:v>79</c:v>
                </c:pt>
                <c:pt idx="6">
                  <c:v>19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170096"/>
        <c:axId val="564162648"/>
      </c:barChart>
      <c:catAx>
        <c:axId val="56417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162648"/>
        <c:crosses val="autoZero"/>
        <c:auto val="1"/>
        <c:lblAlgn val="ctr"/>
        <c:lblOffset val="100"/>
        <c:noMultiLvlLbl val="0"/>
      </c:catAx>
      <c:valAx>
        <c:axId val="56416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17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'피벗(카테고리2)'!$B$1:$B$2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'피벗(카테고리2)'!$A$3:$A$6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'피벗(카테고리2)'!$B$3:$B$6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'피벗(카테고리2)'!$C$1:$C$2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'피벗(카테고리2)'!$A$3:$A$6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'피벗(카테고리2)'!$C$3:$C$6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66376"/>
        <c:axId val="575968728"/>
      </c:barChart>
      <c:catAx>
        <c:axId val="5759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8728"/>
        <c:crosses val="autoZero"/>
        <c:auto val="1"/>
        <c:lblAlgn val="ctr"/>
        <c:lblOffset val="100"/>
        <c:noMultiLvlLbl val="0"/>
      </c:catAx>
      <c:valAx>
        <c:axId val="5759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'피벗(카테고리2)'!$B$10:$B$11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'피벗(카테고리2)'!$A$12:$A$17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'피벗(카테고리2)'!$B$12:$B$17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29</c:v>
                </c:pt>
              </c:numCache>
            </c:numRef>
          </c:val>
        </c:ser>
        <c:ser>
          <c:idx val="1"/>
          <c:order val="1"/>
          <c:tx>
            <c:strRef>
              <c:f>'피벗(카테고리2)'!$C$10:$C$11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'피벗(카테고리2)'!$A$12:$A$17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'피벗(카테고리2)'!$C$12:$C$17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67552"/>
        <c:axId val="575973040"/>
      </c:barChart>
      <c:catAx>
        <c:axId val="575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3040"/>
        <c:crosses val="autoZero"/>
        <c:auto val="1"/>
        <c:lblAlgn val="ctr"/>
        <c:lblOffset val="100"/>
        <c:noMultiLvlLbl val="0"/>
      </c:catAx>
      <c:valAx>
        <c:axId val="5759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'피벗(카테고리2)'!$B$21:$B$22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'피벗(카테고리2)'!$A$23:$A$26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'피벗(카테고리2)'!$B$23:$B$26</c:f>
              <c:numCache>
                <c:formatCode>General</c:formatCode>
                <c:ptCount val="3"/>
                <c:pt idx="1">
                  <c:v>20</c:v>
                </c:pt>
                <c:pt idx="2">
                  <c:v>93</c:v>
                </c:pt>
              </c:numCache>
            </c:numRef>
          </c:val>
        </c:ser>
        <c:ser>
          <c:idx val="1"/>
          <c:order val="1"/>
          <c:tx>
            <c:strRef>
              <c:f>'피벗(카테고리2)'!$C$21:$C$22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'피벗(카테고리2)'!$A$23:$A$26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'피벗(카테고리2)'!$C$23:$C$26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69512"/>
        <c:axId val="575971864"/>
      </c:barChart>
      <c:catAx>
        <c:axId val="57596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1864"/>
        <c:crosses val="autoZero"/>
        <c:auto val="1"/>
        <c:lblAlgn val="ctr"/>
        <c:lblOffset val="100"/>
        <c:noMultiLvlLbl val="0"/>
      </c:catAx>
      <c:valAx>
        <c:axId val="5759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'피벗(카테고리2)'!$B$31:$B$32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'피벗(카테고리2)'!$A$33:$A$48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'피벗(카테고리2)'!$B$33:$B$48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20</c:v>
                </c:pt>
                <c:pt idx="14">
                  <c:v>16</c:v>
                </c:pt>
              </c:numCache>
            </c:numRef>
          </c:val>
        </c:ser>
        <c:ser>
          <c:idx val="1"/>
          <c:order val="1"/>
          <c:tx>
            <c:strRef>
              <c:f>'피벗(카테고리2)'!$C$31:$C$32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'피벗(카테고리2)'!$A$33:$A$48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'피벗(카테고리2)'!$C$33:$C$48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69904"/>
        <c:axId val="575973432"/>
      </c:barChart>
      <c:catAx>
        <c:axId val="5759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3432"/>
        <c:crosses val="autoZero"/>
        <c:auto val="1"/>
        <c:lblAlgn val="ctr"/>
        <c:lblOffset val="100"/>
        <c:noMultiLvlLbl val="0"/>
      </c:catAx>
      <c:valAx>
        <c:axId val="5759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'피벗(수치)'!$B$4:$B$5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'피벗(수치)'!$B$6:$B$7</c:f>
              <c:numCache>
                <c:formatCode>General</c:formatCode>
                <c:ptCount val="2"/>
                <c:pt idx="0">
                  <c:v>17.017094017094017</c:v>
                </c:pt>
                <c:pt idx="1">
                  <c:v>23.427350427350426</c:v>
                </c:pt>
              </c:numCache>
            </c:numRef>
          </c:val>
        </c:ser>
        <c:ser>
          <c:idx val="1"/>
          <c:order val="1"/>
          <c:tx>
            <c:strRef>
              <c:f>'피벗(수치)'!$C$4:$C$5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'피벗(수치)'!$C$6:$C$7</c:f>
              <c:numCache>
                <c:formatCode>General</c:formatCode>
                <c:ptCount val="2"/>
                <c:pt idx="0">
                  <c:v>16.700854700854702</c:v>
                </c:pt>
                <c:pt idx="1">
                  <c:v>23.452991452991451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67944"/>
        <c:axId val="575970296"/>
      </c:barChart>
      <c:catAx>
        <c:axId val="5759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0296"/>
        <c:crosses val="autoZero"/>
        <c:auto val="1"/>
        <c:lblAlgn val="ctr"/>
        <c:lblOffset val="100"/>
        <c:noMultiLvlLbl val="0"/>
      </c:catAx>
      <c:valAx>
        <c:axId val="575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테이블15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'피벗(수치)'!$B$14:$B$15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'피벗(수치)'!$B$16:$B$54</c:f>
              <c:numCache>
                <c:formatCode>General</c:formatCode>
                <c:ptCount val="38"/>
                <c:pt idx="0">
                  <c:v>15.25</c:v>
                </c:pt>
                <c:pt idx="1">
                  <c:v>18.25</c:v>
                </c:pt>
                <c:pt idx="2">
                  <c:v>16.5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19.5</c:v>
                </c:pt>
                <c:pt idx="7">
                  <c:v>19.5</c:v>
                </c:pt>
                <c:pt idx="8">
                  <c:v>16.166666666666668</c:v>
                </c:pt>
                <c:pt idx="9">
                  <c:v>24.8</c:v>
                </c:pt>
                <c:pt idx="10">
                  <c:v>24.666666666666668</c:v>
                </c:pt>
                <c:pt idx="11">
                  <c:v>15.5</c:v>
                </c:pt>
                <c:pt idx="12">
                  <c:v>12.25</c:v>
                </c:pt>
                <c:pt idx="13">
                  <c:v>11.666666666666666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14.5</c:v>
                </c:pt>
                <c:pt idx="19">
                  <c:v>17</c:v>
                </c:pt>
                <c:pt idx="20">
                  <c:v>19</c:v>
                </c:pt>
                <c:pt idx="21">
                  <c:v>19.5</c:v>
                </c:pt>
                <c:pt idx="22">
                  <c:v>21.2</c:v>
                </c:pt>
                <c:pt idx="23">
                  <c:v>12.5</c:v>
                </c:pt>
                <c:pt idx="24">
                  <c:v>11</c:v>
                </c:pt>
                <c:pt idx="25">
                  <c:v>18.5</c:v>
                </c:pt>
                <c:pt idx="26">
                  <c:v>18.5</c:v>
                </c:pt>
                <c:pt idx="27">
                  <c:v>13.5</c:v>
                </c:pt>
                <c:pt idx="28">
                  <c:v>16.5</c:v>
                </c:pt>
                <c:pt idx="29">
                  <c:v>11</c:v>
                </c:pt>
                <c:pt idx="30">
                  <c:v>26</c:v>
                </c:pt>
                <c:pt idx="31">
                  <c:v>18.25</c:v>
                </c:pt>
                <c:pt idx="32">
                  <c:v>14.5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15.25</c:v>
                </c:pt>
              </c:numCache>
            </c:numRef>
          </c:val>
        </c:ser>
        <c:ser>
          <c:idx val="1"/>
          <c:order val="1"/>
          <c:tx>
            <c:strRef>
              <c:f>'피벗(수치)'!$C$14:$C$15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'피벗(수치)'!$C$16:$C$54</c:f>
              <c:numCache>
                <c:formatCode>General</c:formatCode>
                <c:ptCount val="38"/>
                <c:pt idx="0">
                  <c:v>15</c:v>
                </c:pt>
                <c:pt idx="1">
                  <c:v>19.666666666666668</c:v>
                </c:pt>
                <c:pt idx="2">
                  <c:v>17.75</c:v>
                </c:pt>
                <c:pt idx="3">
                  <c:v>16.5</c:v>
                </c:pt>
                <c:pt idx="4">
                  <c:v>21</c:v>
                </c:pt>
                <c:pt idx="5">
                  <c:v>12.75</c:v>
                </c:pt>
                <c:pt idx="6">
                  <c:v>20.333333333333332</c:v>
                </c:pt>
                <c:pt idx="7">
                  <c:v>20.333333333333332</c:v>
                </c:pt>
                <c:pt idx="8">
                  <c:v>15.4</c:v>
                </c:pt>
                <c:pt idx="9">
                  <c:v>24</c:v>
                </c:pt>
                <c:pt idx="10">
                  <c:v>27</c:v>
                </c:pt>
                <c:pt idx="11">
                  <c:v>15.333333333333334</c:v>
                </c:pt>
                <c:pt idx="12">
                  <c:v>13.2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19.25</c:v>
                </c:pt>
                <c:pt idx="18">
                  <c:v>13.166666666666666</c:v>
                </c:pt>
                <c:pt idx="19">
                  <c:v>17</c:v>
                </c:pt>
                <c:pt idx="20">
                  <c:v>21.5</c:v>
                </c:pt>
                <c:pt idx="21">
                  <c:v>19.75</c:v>
                </c:pt>
                <c:pt idx="22">
                  <c:v>21.25</c:v>
                </c:pt>
                <c:pt idx="23">
                  <c:v>12.5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15.4</c:v>
                </c:pt>
                <c:pt idx="29">
                  <c:v>12</c:v>
                </c:pt>
                <c:pt idx="30">
                  <c:v>20</c:v>
                </c:pt>
                <c:pt idx="31">
                  <c:v>19</c:v>
                </c:pt>
                <c:pt idx="32">
                  <c:v>13</c:v>
                </c:pt>
                <c:pt idx="33">
                  <c:v>11.571428571428571</c:v>
                </c:pt>
                <c:pt idx="34">
                  <c:v>12</c:v>
                </c:pt>
                <c:pt idx="35">
                  <c:v>20.333333333333332</c:v>
                </c:pt>
                <c:pt idx="36">
                  <c:v>18</c:v>
                </c:pt>
                <c:pt idx="3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71472"/>
        <c:axId val="575970688"/>
      </c:barChart>
      <c:catAx>
        <c:axId val="5759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0688"/>
        <c:crosses val="autoZero"/>
        <c:auto val="1"/>
        <c:lblAlgn val="ctr"/>
        <c:lblOffset val="100"/>
        <c:noMultiLvlLbl val="0"/>
      </c:catAx>
      <c:valAx>
        <c:axId val="575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243391</xdr:colOff>
      <xdr:row>2</xdr:row>
      <xdr:rowOff>50649</xdr:rowOff>
    </xdr:from>
    <xdr:to>
      <xdr:col>19</xdr:col>
      <xdr:colOff>10308</xdr:colOff>
      <xdr:row>24</xdr:row>
      <xdr:rowOff>1343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11</xdr:row>
      <xdr:rowOff>175260</xdr:rowOff>
    </xdr:from>
    <xdr:to>
      <xdr:col>9</xdr:col>
      <xdr:colOff>259080</xdr:colOff>
      <xdr:row>21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0</xdr:rowOff>
    </xdr:from>
    <xdr:to>
      <xdr:col>13</xdr:col>
      <xdr:colOff>0</xdr:colOff>
      <xdr:row>7</xdr:row>
      <xdr:rowOff>148590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8</xdr:row>
      <xdr:rowOff>179070</xdr:rowOff>
    </xdr:from>
    <xdr:to>
      <xdr:col>13</xdr:col>
      <xdr:colOff>7620</xdr:colOff>
      <xdr:row>17</xdr:row>
      <xdr:rowOff>137160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18</xdr:row>
      <xdr:rowOff>179070</xdr:rowOff>
    </xdr:from>
    <xdr:to>
      <xdr:col>13</xdr:col>
      <xdr:colOff>7620</xdr:colOff>
      <xdr:row>27</xdr:row>
      <xdr:rowOff>15240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156210</xdr:colOff>
      <xdr:row>29</xdr:row>
      <xdr:rowOff>171450</xdr:rowOff>
    </xdr:from>
    <xdr:to>
      <xdr:col>12</xdr:col>
      <xdr:colOff>594360</xdr:colOff>
      <xdr:row>47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0</xdr:rowOff>
    </xdr:from>
    <xdr:to>
      <xdr:col>9</xdr:col>
      <xdr:colOff>312420</xdr:colOff>
      <xdr:row>11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11</xdr:row>
      <xdr:rowOff>148590</xdr:rowOff>
    </xdr:from>
    <xdr:to>
      <xdr:col>18</xdr:col>
      <xdr:colOff>510540</xdr:colOff>
      <xdr:row>24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624840</xdr:colOff>
      <xdr:row>57</xdr:row>
      <xdr:rowOff>41910</xdr:rowOff>
    </xdr:from>
    <xdr:to>
      <xdr:col>19</xdr:col>
      <xdr:colOff>312420</xdr:colOff>
      <xdr:row>64</xdr:row>
      <xdr:rowOff>83820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502921</xdr:colOff>
      <xdr:row>1</xdr:row>
      <xdr:rowOff>152400</xdr:rowOff>
    </xdr:from>
    <xdr:to>
      <xdr:col>6</xdr:col>
      <xdr:colOff>214705</xdr:colOff>
      <xdr:row>16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324076</xdr:colOff>
      <xdr:row>1</xdr:row>
      <xdr:rowOff>158676</xdr:rowOff>
    </xdr:from>
    <xdr:to>
      <xdr:col>12</xdr:col>
      <xdr:colOff>35860</xdr:colOff>
      <xdr:row>16</xdr:row>
      <xdr:rowOff>158676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47</xdr:row>
      <xdr:rowOff>11430</xdr:rowOff>
    </xdr:from>
    <xdr:to>
      <xdr:col>27</xdr:col>
      <xdr:colOff>148814</xdr:colOff>
      <xdr:row>65</xdr:row>
      <xdr:rowOff>73512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106680</xdr:colOff>
      <xdr:row>0</xdr:row>
      <xdr:rowOff>30480</xdr:rowOff>
    </xdr:from>
    <xdr:to>
      <xdr:col>26</xdr:col>
      <xdr:colOff>411480</xdr:colOff>
      <xdr:row>15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15</xdr:row>
      <xdr:rowOff>57150</xdr:rowOff>
    </xdr:from>
    <xdr:to>
      <xdr:col>26</xdr:col>
      <xdr:colOff>403860</xdr:colOff>
      <xdr:row>30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277.849792245368" createdVersion="5" refreshedVersion="5" minRefreshableVersion="3" recordCount="234">
  <cacheSource type="worksheet">
    <worksheetSource name="표2"/>
  </cacheSource>
  <cacheFields count="11">
    <cacheField name="manufacturer" numFmtId="0">
      <sharedItems count="15">
        <s v="ford"/>
        <s v="volkswagen"/>
        <s v="toyota"/>
        <s v="hyundai"/>
        <s v="dodge"/>
        <s v="chevrolet"/>
        <s v="nissan"/>
        <s v="honda"/>
        <s v="subaru"/>
        <s v="land rover"/>
        <s v="mercury"/>
        <s v="audi"/>
        <s v="pontiac"/>
        <s v="jeep"/>
        <s v="lincoln"/>
      </sharedItems>
    </cacheField>
    <cacheField name="model" numFmtId="0">
      <sharedItems count="38">
        <s v="f150 pickup 4wd"/>
        <s v="jetta"/>
        <s v="expedition 2wd"/>
        <s v="camry solara"/>
        <s v="tiburon"/>
        <s v="durango 4wd"/>
        <s v="corvette"/>
        <s v="camry"/>
        <s v="malibu"/>
        <s v="4runner 4wd"/>
        <s v="sonata"/>
        <s v="altima"/>
        <s v="civic"/>
        <s v="impreza awd"/>
        <s v="passat"/>
        <s v="range rover"/>
        <s v="corolla"/>
        <s v="land cruiser wagon 4wd"/>
        <s v="gti"/>
        <s v="mountaineer 4wd"/>
        <s v="caravan 2wd"/>
        <s v="new beetle"/>
        <s v="maxima"/>
        <s v="a6 quattro"/>
        <s v="dakota pickup 4wd"/>
        <s v="grand prix"/>
        <s v="explorer 4wd"/>
        <s v="mustang"/>
        <s v="c1500 suburban 2wd"/>
        <s v="toyota tacoma 4wd"/>
        <s v="pathfinder 4wd"/>
        <s v="ram 1500 pickup 4wd"/>
        <s v="a4"/>
        <s v="a4 quattro"/>
        <s v="k1500 tahoe 4wd"/>
        <s v="grand cherokee 4wd"/>
        <s v="forester awd"/>
        <s v="navigator 2wd"/>
      </sharedItems>
    </cacheField>
    <cacheField name="trans" numFmtId="0">
      <sharedItems count="10">
        <s v="manual(m5)"/>
        <s v="auto(l4)"/>
        <s v="auto(s5)"/>
        <s v="auto(l5)"/>
        <s v="manual(m6)"/>
        <s v="auto(av)"/>
        <s v="auto(s6)"/>
        <s v="auto(l3)"/>
        <s v="auto(l6)"/>
        <s v="auto(s4)"/>
      </sharedItems>
    </cacheField>
    <cacheField name="drv" numFmtId="49">
      <sharedItems containsMixedTypes="1" containsNumber="1" containsInteger="1" minValue="4" maxValue="4" count="3">
        <n v="4"/>
        <s v="f"/>
        <s v="r"/>
      </sharedItems>
    </cacheField>
    <cacheField name="displ" numFmtId="0">
      <sharedItems containsSemiMixedTypes="0" containsString="0" containsNumber="1" minValue="1.6" maxValue="7" count="35">
        <n v="4.5999999999999996"/>
        <n v="2"/>
        <n v="5.4"/>
        <n v="2.4"/>
        <n v="4.7"/>
        <n v="6.2"/>
        <n v="4.2"/>
        <n v="3.1"/>
        <n v="3.4"/>
        <n v="2.7"/>
        <n v="1.6"/>
        <n v="2.2000000000000002"/>
        <n v="3.5"/>
        <n v="2.8"/>
        <n v="1.8"/>
        <n v="5.9"/>
        <n v="5.7"/>
        <n v="3"/>
        <n v="4"/>
        <n v="3.8"/>
        <n v="2.5"/>
        <n v="3.9"/>
        <n v="5.3"/>
        <n v="3.7"/>
        <n v="3.3"/>
        <n v="5.6"/>
        <n v="6"/>
        <n v="6.1"/>
        <n v="5.2"/>
        <n v="3.6"/>
        <n v="7"/>
        <n v="1.9"/>
        <n v="5"/>
        <n v="6.5"/>
        <n v="4.4000000000000004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8"/>
        <n v="4"/>
        <n v="6"/>
        <n v="5"/>
      </sharedItems>
    </cacheField>
    <cacheField name="cty" numFmtId="0">
      <sharedItems containsSemiMixedTypes="0" containsString="0" containsNumber="1" containsInteger="1" minValue="9" maxValue="35"/>
    </cacheField>
    <cacheField name="hwy" numFmtId="0">
      <sharedItems containsSemiMixedTypes="0" containsString="0" containsNumber="1" containsInteger="1" minValue="12" maxValue="44" count="27">
        <n v="16"/>
        <n v="29"/>
        <n v="17"/>
        <n v="31"/>
        <n v="26"/>
        <n v="12"/>
        <n v="19"/>
        <n v="27"/>
        <n v="24"/>
        <n v="32"/>
        <n v="18"/>
        <n v="30"/>
        <n v="15"/>
        <n v="25"/>
        <n v="21"/>
        <n v="33"/>
        <n v="23"/>
        <n v="20"/>
        <n v="28"/>
        <n v="22"/>
        <n v="14"/>
        <n v="35"/>
        <n v="36"/>
        <n v="37"/>
        <n v="44"/>
        <n v="41"/>
        <n v="34"/>
      </sharedItems>
    </cacheField>
    <cacheField name="fl" numFmtId="0">
      <sharedItems count="5">
        <s v="r"/>
        <s v="e"/>
        <s v="p"/>
        <s v="c"/>
        <s v="d"/>
      </sharedItems>
    </cacheField>
    <cacheField name="class" numFmtId="0">
      <sharedItems count="7">
        <s v="pickup"/>
        <s v="compact"/>
        <s v="suv"/>
        <s v="subcompact"/>
        <s v="2seater"/>
        <s v="midsize"/>
        <s v="miniv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n v="13"/>
    <x v="0"/>
    <x v="0"/>
    <x v="0"/>
  </r>
  <r>
    <x v="1"/>
    <x v="1"/>
    <x v="0"/>
    <x v="1"/>
    <x v="1"/>
    <x v="0"/>
    <x v="1"/>
    <n v="21"/>
    <x v="1"/>
    <x v="0"/>
    <x v="1"/>
  </r>
  <r>
    <x v="0"/>
    <x v="2"/>
    <x v="1"/>
    <x v="2"/>
    <x v="2"/>
    <x v="0"/>
    <x v="0"/>
    <n v="11"/>
    <x v="2"/>
    <x v="0"/>
    <x v="2"/>
  </r>
  <r>
    <x v="2"/>
    <x v="3"/>
    <x v="2"/>
    <x v="1"/>
    <x v="3"/>
    <x v="1"/>
    <x v="1"/>
    <n v="22"/>
    <x v="3"/>
    <x v="0"/>
    <x v="1"/>
  </r>
  <r>
    <x v="3"/>
    <x v="4"/>
    <x v="1"/>
    <x v="1"/>
    <x v="1"/>
    <x v="0"/>
    <x v="1"/>
    <n v="19"/>
    <x v="4"/>
    <x v="0"/>
    <x v="3"/>
  </r>
  <r>
    <x v="4"/>
    <x v="5"/>
    <x v="3"/>
    <x v="0"/>
    <x v="4"/>
    <x v="1"/>
    <x v="0"/>
    <n v="9"/>
    <x v="5"/>
    <x v="1"/>
    <x v="2"/>
  </r>
  <r>
    <x v="5"/>
    <x v="6"/>
    <x v="4"/>
    <x v="2"/>
    <x v="5"/>
    <x v="1"/>
    <x v="0"/>
    <n v="16"/>
    <x v="4"/>
    <x v="2"/>
    <x v="4"/>
  </r>
  <r>
    <x v="0"/>
    <x v="0"/>
    <x v="1"/>
    <x v="0"/>
    <x v="6"/>
    <x v="0"/>
    <x v="2"/>
    <n v="14"/>
    <x v="2"/>
    <x v="0"/>
    <x v="0"/>
  </r>
  <r>
    <x v="3"/>
    <x v="4"/>
    <x v="0"/>
    <x v="1"/>
    <x v="1"/>
    <x v="0"/>
    <x v="1"/>
    <n v="19"/>
    <x v="1"/>
    <x v="0"/>
    <x v="3"/>
  </r>
  <r>
    <x v="2"/>
    <x v="7"/>
    <x v="3"/>
    <x v="1"/>
    <x v="3"/>
    <x v="1"/>
    <x v="1"/>
    <n v="21"/>
    <x v="3"/>
    <x v="0"/>
    <x v="5"/>
  </r>
  <r>
    <x v="5"/>
    <x v="8"/>
    <x v="1"/>
    <x v="1"/>
    <x v="7"/>
    <x v="0"/>
    <x v="2"/>
    <n v="18"/>
    <x v="4"/>
    <x v="0"/>
    <x v="5"/>
  </r>
  <r>
    <x v="2"/>
    <x v="9"/>
    <x v="1"/>
    <x v="0"/>
    <x v="8"/>
    <x v="0"/>
    <x v="2"/>
    <n v="15"/>
    <x v="6"/>
    <x v="0"/>
    <x v="2"/>
  </r>
  <r>
    <x v="3"/>
    <x v="10"/>
    <x v="0"/>
    <x v="1"/>
    <x v="3"/>
    <x v="0"/>
    <x v="1"/>
    <n v="18"/>
    <x v="7"/>
    <x v="0"/>
    <x v="5"/>
  </r>
  <r>
    <x v="3"/>
    <x v="4"/>
    <x v="4"/>
    <x v="1"/>
    <x v="9"/>
    <x v="1"/>
    <x v="2"/>
    <n v="16"/>
    <x v="8"/>
    <x v="0"/>
    <x v="3"/>
  </r>
  <r>
    <x v="6"/>
    <x v="11"/>
    <x v="0"/>
    <x v="1"/>
    <x v="3"/>
    <x v="0"/>
    <x v="1"/>
    <n v="21"/>
    <x v="1"/>
    <x v="0"/>
    <x v="1"/>
  </r>
  <r>
    <x v="7"/>
    <x v="12"/>
    <x v="0"/>
    <x v="1"/>
    <x v="10"/>
    <x v="0"/>
    <x v="1"/>
    <n v="25"/>
    <x v="9"/>
    <x v="0"/>
    <x v="3"/>
  </r>
  <r>
    <x v="8"/>
    <x v="13"/>
    <x v="1"/>
    <x v="0"/>
    <x v="11"/>
    <x v="0"/>
    <x v="1"/>
    <n v="21"/>
    <x v="4"/>
    <x v="0"/>
    <x v="3"/>
  </r>
  <r>
    <x v="6"/>
    <x v="11"/>
    <x v="5"/>
    <x v="1"/>
    <x v="12"/>
    <x v="1"/>
    <x v="2"/>
    <n v="19"/>
    <x v="4"/>
    <x v="2"/>
    <x v="5"/>
  </r>
  <r>
    <x v="1"/>
    <x v="1"/>
    <x v="1"/>
    <x v="1"/>
    <x v="1"/>
    <x v="0"/>
    <x v="1"/>
    <n v="19"/>
    <x v="4"/>
    <x v="0"/>
    <x v="1"/>
  </r>
  <r>
    <x v="1"/>
    <x v="14"/>
    <x v="0"/>
    <x v="1"/>
    <x v="13"/>
    <x v="0"/>
    <x v="2"/>
    <n v="18"/>
    <x v="4"/>
    <x v="2"/>
    <x v="5"/>
  </r>
  <r>
    <x v="9"/>
    <x v="15"/>
    <x v="6"/>
    <x v="0"/>
    <x v="6"/>
    <x v="1"/>
    <x v="0"/>
    <n v="12"/>
    <x v="10"/>
    <x v="0"/>
    <x v="2"/>
  </r>
  <r>
    <x v="2"/>
    <x v="16"/>
    <x v="7"/>
    <x v="1"/>
    <x v="14"/>
    <x v="0"/>
    <x v="1"/>
    <n v="24"/>
    <x v="11"/>
    <x v="0"/>
    <x v="1"/>
  </r>
  <r>
    <x v="4"/>
    <x v="5"/>
    <x v="1"/>
    <x v="0"/>
    <x v="15"/>
    <x v="0"/>
    <x v="0"/>
    <n v="11"/>
    <x v="12"/>
    <x v="0"/>
    <x v="2"/>
  </r>
  <r>
    <x v="2"/>
    <x v="17"/>
    <x v="6"/>
    <x v="0"/>
    <x v="16"/>
    <x v="1"/>
    <x v="0"/>
    <n v="13"/>
    <x v="10"/>
    <x v="0"/>
    <x v="2"/>
  </r>
  <r>
    <x v="2"/>
    <x v="7"/>
    <x v="1"/>
    <x v="1"/>
    <x v="17"/>
    <x v="0"/>
    <x v="2"/>
    <n v="18"/>
    <x v="4"/>
    <x v="0"/>
    <x v="5"/>
  </r>
  <r>
    <x v="1"/>
    <x v="18"/>
    <x v="4"/>
    <x v="1"/>
    <x v="1"/>
    <x v="1"/>
    <x v="1"/>
    <n v="21"/>
    <x v="1"/>
    <x v="2"/>
    <x v="1"/>
  </r>
  <r>
    <x v="10"/>
    <x v="19"/>
    <x v="3"/>
    <x v="0"/>
    <x v="18"/>
    <x v="1"/>
    <x v="2"/>
    <n v="13"/>
    <x v="6"/>
    <x v="0"/>
    <x v="2"/>
  </r>
  <r>
    <x v="5"/>
    <x v="6"/>
    <x v="6"/>
    <x v="2"/>
    <x v="5"/>
    <x v="1"/>
    <x v="0"/>
    <n v="15"/>
    <x v="13"/>
    <x v="2"/>
    <x v="4"/>
  </r>
  <r>
    <x v="4"/>
    <x v="20"/>
    <x v="1"/>
    <x v="1"/>
    <x v="19"/>
    <x v="0"/>
    <x v="2"/>
    <n v="15"/>
    <x v="14"/>
    <x v="0"/>
    <x v="6"/>
  </r>
  <r>
    <x v="7"/>
    <x v="12"/>
    <x v="0"/>
    <x v="1"/>
    <x v="10"/>
    <x v="0"/>
    <x v="1"/>
    <n v="28"/>
    <x v="15"/>
    <x v="0"/>
    <x v="3"/>
  </r>
  <r>
    <x v="1"/>
    <x v="21"/>
    <x v="0"/>
    <x v="1"/>
    <x v="1"/>
    <x v="0"/>
    <x v="1"/>
    <n v="21"/>
    <x v="1"/>
    <x v="0"/>
    <x v="3"/>
  </r>
  <r>
    <x v="1"/>
    <x v="14"/>
    <x v="0"/>
    <x v="1"/>
    <x v="14"/>
    <x v="0"/>
    <x v="1"/>
    <n v="21"/>
    <x v="1"/>
    <x v="2"/>
    <x v="5"/>
  </r>
  <r>
    <x v="6"/>
    <x v="22"/>
    <x v="1"/>
    <x v="1"/>
    <x v="17"/>
    <x v="0"/>
    <x v="2"/>
    <n v="18"/>
    <x v="4"/>
    <x v="0"/>
    <x v="5"/>
  </r>
  <r>
    <x v="11"/>
    <x v="23"/>
    <x v="6"/>
    <x v="0"/>
    <x v="6"/>
    <x v="1"/>
    <x v="0"/>
    <n v="16"/>
    <x v="16"/>
    <x v="2"/>
    <x v="5"/>
  </r>
  <r>
    <x v="4"/>
    <x v="20"/>
    <x v="8"/>
    <x v="1"/>
    <x v="18"/>
    <x v="1"/>
    <x v="2"/>
    <n v="16"/>
    <x v="16"/>
    <x v="0"/>
    <x v="6"/>
  </r>
  <r>
    <x v="6"/>
    <x v="11"/>
    <x v="5"/>
    <x v="1"/>
    <x v="20"/>
    <x v="1"/>
    <x v="1"/>
    <n v="23"/>
    <x v="3"/>
    <x v="0"/>
    <x v="5"/>
  </r>
  <r>
    <x v="4"/>
    <x v="5"/>
    <x v="1"/>
    <x v="0"/>
    <x v="21"/>
    <x v="0"/>
    <x v="2"/>
    <n v="13"/>
    <x v="2"/>
    <x v="0"/>
    <x v="2"/>
  </r>
  <r>
    <x v="3"/>
    <x v="10"/>
    <x v="1"/>
    <x v="1"/>
    <x v="20"/>
    <x v="0"/>
    <x v="2"/>
    <n v="18"/>
    <x v="4"/>
    <x v="0"/>
    <x v="5"/>
  </r>
  <r>
    <x v="4"/>
    <x v="24"/>
    <x v="3"/>
    <x v="0"/>
    <x v="4"/>
    <x v="1"/>
    <x v="0"/>
    <n v="9"/>
    <x v="5"/>
    <x v="1"/>
    <x v="0"/>
  </r>
  <r>
    <x v="4"/>
    <x v="5"/>
    <x v="3"/>
    <x v="0"/>
    <x v="4"/>
    <x v="1"/>
    <x v="0"/>
    <n v="13"/>
    <x v="2"/>
    <x v="0"/>
    <x v="2"/>
  </r>
  <r>
    <x v="7"/>
    <x v="12"/>
    <x v="0"/>
    <x v="1"/>
    <x v="10"/>
    <x v="0"/>
    <x v="1"/>
    <n v="23"/>
    <x v="1"/>
    <x v="2"/>
    <x v="3"/>
  </r>
  <r>
    <x v="12"/>
    <x v="25"/>
    <x v="1"/>
    <x v="1"/>
    <x v="19"/>
    <x v="0"/>
    <x v="2"/>
    <n v="16"/>
    <x v="4"/>
    <x v="2"/>
    <x v="5"/>
  </r>
  <r>
    <x v="0"/>
    <x v="26"/>
    <x v="3"/>
    <x v="0"/>
    <x v="18"/>
    <x v="0"/>
    <x v="2"/>
    <n v="14"/>
    <x v="2"/>
    <x v="0"/>
    <x v="2"/>
  </r>
  <r>
    <x v="1"/>
    <x v="18"/>
    <x v="6"/>
    <x v="1"/>
    <x v="1"/>
    <x v="1"/>
    <x v="1"/>
    <n v="22"/>
    <x v="1"/>
    <x v="2"/>
    <x v="1"/>
  </r>
  <r>
    <x v="2"/>
    <x v="7"/>
    <x v="0"/>
    <x v="1"/>
    <x v="3"/>
    <x v="1"/>
    <x v="1"/>
    <n v="21"/>
    <x v="3"/>
    <x v="0"/>
    <x v="5"/>
  </r>
  <r>
    <x v="0"/>
    <x v="27"/>
    <x v="0"/>
    <x v="2"/>
    <x v="18"/>
    <x v="1"/>
    <x v="2"/>
    <n v="17"/>
    <x v="4"/>
    <x v="0"/>
    <x v="3"/>
  </r>
  <r>
    <x v="5"/>
    <x v="6"/>
    <x v="1"/>
    <x v="2"/>
    <x v="16"/>
    <x v="0"/>
    <x v="0"/>
    <n v="15"/>
    <x v="16"/>
    <x v="2"/>
    <x v="4"/>
  </r>
  <r>
    <x v="5"/>
    <x v="28"/>
    <x v="1"/>
    <x v="2"/>
    <x v="22"/>
    <x v="1"/>
    <x v="0"/>
    <n v="14"/>
    <x v="17"/>
    <x v="0"/>
    <x v="2"/>
  </r>
  <r>
    <x v="1"/>
    <x v="21"/>
    <x v="1"/>
    <x v="1"/>
    <x v="1"/>
    <x v="0"/>
    <x v="1"/>
    <n v="19"/>
    <x v="4"/>
    <x v="0"/>
    <x v="3"/>
  </r>
  <r>
    <x v="2"/>
    <x v="29"/>
    <x v="1"/>
    <x v="0"/>
    <x v="8"/>
    <x v="0"/>
    <x v="2"/>
    <n v="15"/>
    <x v="6"/>
    <x v="0"/>
    <x v="0"/>
  </r>
  <r>
    <x v="1"/>
    <x v="14"/>
    <x v="3"/>
    <x v="1"/>
    <x v="14"/>
    <x v="0"/>
    <x v="1"/>
    <n v="18"/>
    <x v="1"/>
    <x v="2"/>
    <x v="5"/>
  </r>
  <r>
    <x v="4"/>
    <x v="24"/>
    <x v="4"/>
    <x v="0"/>
    <x v="23"/>
    <x v="1"/>
    <x v="2"/>
    <n v="15"/>
    <x v="6"/>
    <x v="0"/>
    <x v="0"/>
  </r>
  <r>
    <x v="3"/>
    <x v="4"/>
    <x v="0"/>
    <x v="1"/>
    <x v="1"/>
    <x v="1"/>
    <x v="1"/>
    <n v="20"/>
    <x v="18"/>
    <x v="0"/>
    <x v="3"/>
  </r>
  <r>
    <x v="6"/>
    <x v="30"/>
    <x v="3"/>
    <x v="0"/>
    <x v="18"/>
    <x v="1"/>
    <x v="2"/>
    <n v="14"/>
    <x v="17"/>
    <x v="2"/>
    <x v="2"/>
  </r>
  <r>
    <x v="4"/>
    <x v="31"/>
    <x v="3"/>
    <x v="0"/>
    <x v="4"/>
    <x v="1"/>
    <x v="0"/>
    <n v="13"/>
    <x v="2"/>
    <x v="0"/>
    <x v="0"/>
  </r>
  <r>
    <x v="2"/>
    <x v="3"/>
    <x v="1"/>
    <x v="1"/>
    <x v="11"/>
    <x v="0"/>
    <x v="1"/>
    <n v="21"/>
    <x v="7"/>
    <x v="0"/>
    <x v="1"/>
  </r>
  <r>
    <x v="6"/>
    <x v="30"/>
    <x v="1"/>
    <x v="0"/>
    <x v="24"/>
    <x v="0"/>
    <x v="2"/>
    <n v="14"/>
    <x v="2"/>
    <x v="0"/>
    <x v="2"/>
  </r>
  <r>
    <x v="6"/>
    <x v="30"/>
    <x v="2"/>
    <x v="0"/>
    <x v="25"/>
    <x v="1"/>
    <x v="0"/>
    <n v="12"/>
    <x v="10"/>
    <x v="2"/>
    <x v="2"/>
  </r>
  <r>
    <x v="6"/>
    <x v="30"/>
    <x v="0"/>
    <x v="0"/>
    <x v="24"/>
    <x v="0"/>
    <x v="2"/>
    <n v="15"/>
    <x v="2"/>
    <x v="0"/>
    <x v="2"/>
  </r>
  <r>
    <x v="2"/>
    <x v="9"/>
    <x v="0"/>
    <x v="0"/>
    <x v="9"/>
    <x v="0"/>
    <x v="1"/>
    <n v="15"/>
    <x v="17"/>
    <x v="0"/>
    <x v="2"/>
  </r>
  <r>
    <x v="0"/>
    <x v="27"/>
    <x v="3"/>
    <x v="2"/>
    <x v="18"/>
    <x v="1"/>
    <x v="2"/>
    <n v="16"/>
    <x v="8"/>
    <x v="0"/>
    <x v="3"/>
  </r>
  <r>
    <x v="11"/>
    <x v="32"/>
    <x v="3"/>
    <x v="1"/>
    <x v="13"/>
    <x v="0"/>
    <x v="2"/>
    <n v="16"/>
    <x v="4"/>
    <x v="2"/>
    <x v="1"/>
  </r>
  <r>
    <x v="1"/>
    <x v="18"/>
    <x v="0"/>
    <x v="1"/>
    <x v="1"/>
    <x v="0"/>
    <x v="1"/>
    <n v="21"/>
    <x v="1"/>
    <x v="0"/>
    <x v="1"/>
  </r>
  <r>
    <x v="11"/>
    <x v="33"/>
    <x v="3"/>
    <x v="0"/>
    <x v="13"/>
    <x v="0"/>
    <x v="2"/>
    <n v="15"/>
    <x v="13"/>
    <x v="2"/>
    <x v="1"/>
  </r>
  <r>
    <x v="1"/>
    <x v="1"/>
    <x v="6"/>
    <x v="1"/>
    <x v="20"/>
    <x v="1"/>
    <x v="3"/>
    <n v="21"/>
    <x v="1"/>
    <x v="0"/>
    <x v="1"/>
  </r>
  <r>
    <x v="2"/>
    <x v="7"/>
    <x v="6"/>
    <x v="1"/>
    <x v="12"/>
    <x v="1"/>
    <x v="2"/>
    <n v="19"/>
    <x v="18"/>
    <x v="0"/>
    <x v="5"/>
  </r>
  <r>
    <x v="4"/>
    <x v="20"/>
    <x v="1"/>
    <x v="1"/>
    <x v="24"/>
    <x v="1"/>
    <x v="2"/>
    <n v="17"/>
    <x v="8"/>
    <x v="0"/>
    <x v="6"/>
  </r>
  <r>
    <x v="12"/>
    <x v="25"/>
    <x v="9"/>
    <x v="1"/>
    <x v="22"/>
    <x v="1"/>
    <x v="0"/>
    <n v="16"/>
    <x v="13"/>
    <x v="2"/>
    <x v="5"/>
  </r>
  <r>
    <x v="5"/>
    <x v="28"/>
    <x v="1"/>
    <x v="2"/>
    <x v="26"/>
    <x v="1"/>
    <x v="0"/>
    <n v="12"/>
    <x v="2"/>
    <x v="0"/>
    <x v="2"/>
  </r>
  <r>
    <x v="6"/>
    <x v="11"/>
    <x v="4"/>
    <x v="1"/>
    <x v="20"/>
    <x v="1"/>
    <x v="1"/>
    <n v="23"/>
    <x v="9"/>
    <x v="0"/>
    <x v="5"/>
  </r>
  <r>
    <x v="1"/>
    <x v="1"/>
    <x v="0"/>
    <x v="1"/>
    <x v="20"/>
    <x v="1"/>
    <x v="3"/>
    <n v="21"/>
    <x v="1"/>
    <x v="0"/>
    <x v="1"/>
  </r>
  <r>
    <x v="2"/>
    <x v="29"/>
    <x v="0"/>
    <x v="0"/>
    <x v="9"/>
    <x v="1"/>
    <x v="1"/>
    <n v="17"/>
    <x v="19"/>
    <x v="0"/>
    <x v="0"/>
  </r>
  <r>
    <x v="4"/>
    <x v="31"/>
    <x v="4"/>
    <x v="0"/>
    <x v="4"/>
    <x v="1"/>
    <x v="0"/>
    <n v="12"/>
    <x v="0"/>
    <x v="0"/>
    <x v="0"/>
  </r>
  <r>
    <x v="4"/>
    <x v="5"/>
    <x v="3"/>
    <x v="0"/>
    <x v="4"/>
    <x v="1"/>
    <x v="0"/>
    <n v="13"/>
    <x v="2"/>
    <x v="0"/>
    <x v="2"/>
  </r>
  <r>
    <x v="8"/>
    <x v="13"/>
    <x v="0"/>
    <x v="0"/>
    <x v="11"/>
    <x v="0"/>
    <x v="1"/>
    <n v="19"/>
    <x v="4"/>
    <x v="0"/>
    <x v="3"/>
  </r>
  <r>
    <x v="8"/>
    <x v="13"/>
    <x v="1"/>
    <x v="0"/>
    <x v="20"/>
    <x v="0"/>
    <x v="1"/>
    <n v="19"/>
    <x v="4"/>
    <x v="0"/>
    <x v="3"/>
  </r>
  <r>
    <x v="11"/>
    <x v="33"/>
    <x v="3"/>
    <x v="0"/>
    <x v="14"/>
    <x v="0"/>
    <x v="1"/>
    <n v="16"/>
    <x v="13"/>
    <x v="2"/>
    <x v="1"/>
  </r>
  <r>
    <x v="2"/>
    <x v="3"/>
    <x v="0"/>
    <x v="1"/>
    <x v="17"/>
    <x v="0"/>
    <x v="2"/>
    <n v="18"/>
    <x v="4"/>
    <x v="0"/>
    <x v="1"/>
  </r>
  <r>
    <x v="6"/>
    <x v="22"/>
    <x v="0"/>
    <x v="1"/>
    <x v="17"/>
    <x v="0"/>
    <x v="2"/>
    <n v="19"/>
    <x v="13"/>
    <x v="0"/>
    <x v="5"/>
  </r>
  <r>
    <x v="0"/>
    <x v="2"/>
    <x v="1"/>
    <x v="2"/>
    <x v="0"/>
    <x v="0"/>
    <x v="0"/>
    <n v="11"/>
    <x v="2"/>
    <x v="0"/>
    <x v="2"/>
  </r>
  <r>
    <x v="5"/>
    <x v="34"/>
    <x v="1"/>
    <x v="0"/>
    <x v="16"/>
    <x v="0"/>
    <x v="0"/>
    <n v="11"/>
    <x v="12"/>
    <x v="0"/>
    <x v="2"/>
  </r>
  <r>
    <x v="13"/>
    <x v="35"/>
    <x v="3"/>
    <x v="0"/>
    <x v="27"/>
    <x v="1"/>
    <x v="0"/>
    <n v="11"/>
    <x v="20"/>
    <x v="2"/>
    <x v="2"/>
  </r>
  <r>
    <x v="4"/>
    <x v="31"/>
    <x v="0"/>
    <x v="0"/>
    <x v="28"/>
    <x v="0"/>
    <x v="0"/>
    <n v="11"/>
    <x v="0"/>
    <x v="0"/>
    <x v="0"/>
  </r>
  <r>
    <x v="2"/>
    <x v="16"/>
    <x v="1"/>
    <x v="1"/>
    <x v="14"/>
    <x v="1"/>
    <x v="1"/>
    <n v="26"/>
    <x v="21"/>
    <x v="0"/>
    <x v="1"/>
  </r>
  <r>
    <x v="0"/>
    <x v="0"/>
    <x v="0"/>
    <x v="0"/>
    <x v="6"/>
    <x v="0"/>
    <x v="2"/>
    <n v="14"/>
    <x v="2"/>
    <x v="0"/>
    <x v="0"/>
  </r>
  <r>
    <x v="4"/>
    <x v="20"/>
    <x v="1"/>
    <x v="1"/>
    <x v="19"/>
    <x v="0"/>
    <x v="2"/>
    <n v="15"/>
    <x v="19"/>
    <x v="0"/>
    <x v="6"/>
  </r>
  <r>
    <x v="8"/>
    <x v="36"/>
    <x v="0"/>
    <x v="0"/>
    <x v="20"/>
    <x v="1"/>
    <x v="1"/>
    <n v="20"/>
    <x v="7"/>
    <x v="0"/>
    <x v="2"/>
  </r>
  <r>
    <x v="7"/>
    <x v="12"/>
    <x v="3"/>
    <x v="1"/>
    <x v="14"/>
    <x v="1"/>
    <x v="1"/>
    <n v="24"/>
    <x v="22"/>
    <x v="3"/>
    <x v="3"/>
  </r>
  <r>
    <x v="4"/>
    <x v="5"/>
    <x v="3"/>
    <x v="0"/>
    <x v="16"/>
    <x v="1"/>
    <x v="0"/>
    <n v="13"/>
    <x v="10"/>
    <x v="0"/>
    <x v="2"/>
  </r>
  <r>
    <x v="0"/>
    <x v="27"/>
    <x v="0"/>
    <x v="2"/>
    <x v="0"/>
    <x v="1"/>
    <x v="0"/>
    <n v="15"/>
    <x v="16"/>
    <x v="0"/>
    <x v="3"/>
  </r>
  <r>
    <x v="0"/>
    <x v="27"/>
    <x v="1"/>
    <x v="2"/>
    <x v="0"/>
    <x v="0"/>
    <x v="0"/>
    <n v="15"/>
    <x v="14"/>
    <x v="0"/>
    <x v="3"/>
  </r>
  <r>
    <x v="3"/>
    <x v="10"/>
    <x v="3"/>
    <x v="1"/>
    <x v="24"/>
    <x v="1"/>
    <x v="2"/>
    <n v="19"/>
    <x v="18"/>
    <x v="0"/>
    <x v="5"/>
  </r>
  <r>
    <x v="11"/>
    <x v="23"/>
    <x v="3"/>
    <x v="0"/>
    <x v="13"/>
    <x v="0"/>
    <x v="2"/>
    <n v="15"/>
    <x v="8"/>
    <x v="2"/>
    <x v="5"/>
  </r>
  <r>
    <x v="3"/>
    <x v="10"/>
    <x v="1"/>
    <x v="1"/>
    <x v="3"/>
    <x v="0"/>
    <x v="1"/>
    <n v="18"/>
    <x v="4"/>
    <x v="0"/>
    <x v="5"/>
  </r>
  <r>
    <x v="12"/>
    <x v="25"/>
    <x v="1"/>
    <x v="1"/>
    <x v="7"/>
    <x v="0"/>
    <x v="2"/>
    <n v="18"/>
    <x v="4"/>
    <x v="0"/>
    <x v="5"/>
  </r>
  <r>
    <x v="13"/>
    <x v="35"/>
    <x v="3"/>
    <x v="0"/>
    <x v="4"/>
    <x v="1"/>
    <x v="0"/>
    <n v="14"/>
    <x v="6"/>
    <x v="0"/>
    <x v="2"/>
  </r>
  <r>
    <x v="1"/>
    <x v="1"/>
    <x v="0"/>
    <x v="1"/>
    <x v="13"/>
    <x v="0"/>
    <x v="2"/>
    <n v="17"/>
    <x v="8"/>
    <x v="0"/>
    <x v="1"/>
  </r>
  <r>
    <x v="1"/>
    <x v="21"/>
    <x v="0"/>
    <x v="1"/>
    <x v="20"/>
    <x v="1"/>
    <x v="3"/>
    <n v="20"/>
    <x v="18"/>
    <x v="0"/>
    <x v="3"/>
  </r>
  <r>
    <x v="0"/>
    <x v="0"/>
    <x v="1"/>
    <x v="0"/>
    <x v="2"/>
    <x v="1"/>
    <x v="0"/>
    <n v="13"/>
    <x v="2"/>
    <x v="0"/>
    <x v="0"/>
  </r>
  <r>
    <x v="13"/>
    <x v="35"/>
    <x v="1"/>
    <x v="0"/>
    <x v="18"/>
    <x v="0"/>
    <x v="2"/>
    <n v="15"/>
    <x v="17"/>
    <x v="0"/>
    <x v="2"/>
  </r>
  <r>
    <x v="2"/>
    <x v="9"/>
    <x v="3"/>
    <x v="0"/>
    <x v="4"/>
    <x v="1"/>
    <x v="0"/>
    <n v="14"/>
    <x v="2"/>
    <x v="0"/>
    <x v="2"/>
  </r>
  <r>
    <x v="11"/>
    <x v="33"/>
    <x v="4"/>
    <x v="0"/>
    <x v="7"/>
    <x v="1"/>
    <x v="2"/>
    <n v="15"/>
    <x v="13"/>
    <x v="2"/>
    <x v="1"/>
  </r>
  <r>
    <x v="3"/>
    <x v="4"/>
    <x v="1"/>
    <x v="1"/>
    <x v="9"/>
    <x v="1"/>
    <x v="2"/>
    <n v="17"/>
    <x v="8"/>
    <x v="0"/>
    <x v="3"/>
  </r>
  <r>
    <x v="1"/>
    <x v="14"/>
    <x v="3"/>
    <x v="1"/>
    <x v="13"/>
    <x v="0"/>
    <x v="2"/>
    <n v="16"/>
    <x v="4"/>
    <x v="2"/>
    <x v="5"/>
  </r>
  <r>
    <x v="4"/>
    <x v="20"/>
    <x v="7"/>
    <x v="1"/>
    <x v="3"/>
    <x v="0"/>
    <x v="1"/>
    <n v="18"/>
    <x v="8"/>
    <x v="0"/>
    <x v="6"/>
  </r>
  <r>
    <x v="3"/>
    <x v="10"/>
    <x v="0"/>
    <x v="1"/>
    <x v="20"/>
    <x v="0"/>
    <x v="2"/>
    <n v="18"/>
    <x v="4"/>
    <x v="0"/>
    <x v="5"/>
  </r>
  <r>
    <x v="2"/>
    <x v="17"/>
    <x v="1"/>
    <x v="0"/>
    <x v="4"/>
    <x v="0"/>
    <x v="0"/>
    <n v="11"/>
    <x v="12"/>
    <x v="0"/>
    <x v="2"/>
  </r>
  <r>
    <x v="10"/>
    <x v="19"/>
    <x v="3"/>
    <x v="0"/>
    <x v="18"/>
    <x v="0"/>
    <x v="2"/>
    <n v="14"/>
    <x v="2"/>
    <x v="0"/>
    <x v="2"/>
  </r>
  <r>
    <x v="4"/>
    <x v="20"/>
    <x v="1"/>
    <x v="1"/>
    <x v="24"/>
    <x v="0"/>
    <x v="2"/>
    <n v="16"/>
    <x v="19"/>
    <x v="0"/>
    <x v="6"/>
  </r>
  <r>
    <x v="11"/>
    <x v="23"/>
    <x v="6"/>
    <x v="0"/>
    <x v="7"/>
    <x v="1"/>
    <x v="2"/>
    <n v="17"/>
    <x v="13"/>
    <x v="2"/>
    <x v="5"/>
  </r>
  <r>
    <x v="14"/>
    <x v="37"/>
    <x v="1"/>
    <x v="2"/>
    <x v="2"/>
    <x v="0"/>
    <x v="0"/>
    <n v="11"/>
    <x v="0"/>
    <x v="2"/>
    <x v="2"/>
  </r>
  <r>
    <x v="3"/>
    <x v="10"/>
    <x v="1"/>
    <x v="1"/>
    <x v="3"/>
    <x v="1"/>
    <x v="1"/>
    <n v="21"/>
    <x v="11"/>
    <x v="0"/>
    <x v="5"/>
  </r>
  <r>
    <x v="11"/>
    <x v="32"/>
    <x v="5"/>
    <x v="1"/>
    <x v="7"/>
    <x v="1"/>
    <x v="2"/>
    <n v="18"/>
    <x v="7"/>
    <x v="2"/>
    <x v="1"/>
  </r>
  <r>
    <x v="2"/>
    <x v="3"/>
    <x v="1"/>
    <x v="1"/>
    <x v="17"/>
    <x v="0"/>
    <x v="2"/>
    <n v="18"/>
    <x v="4"/>
    <x v="0"/>
    <x v="1"/>
  </r>
  <r>
    <x v="2"/>
    <x v="3"/>
    <x v="0"/>
    <x v="1"/>
    <x v="3"/>
    <x v="1"/>
    <x v="1"/>
    <n v="21"/>
    <x v="3"/>
    <x v="0"/>
    <x v="1"/>
  </r>
  <r>
    <x v="1"/>
    <x v="14"/>
    <x v="6"/>
    <x v="1"/>
    <x v="29"/>
    <x v="1"/>
    <x v="2"/>
    <n v="17"/>
    <x v="4"/>
    <x v="2"/>
    <x v="5"/>
  </r>
  <r>
    <x v="7"/>
    <x v="12"/>
    <x v="1"/>
    <x v="1"/>
    <x v="10"/>
    <x v="0"/>
    <x v="1"/>
    <n v="24"/>
    <x v="9"/>
    <x v="0"/>
    <x v="3"/>
  </r>
  <r>
    <x v="2"/>
    <x v="7"/>
    <x v="0"/>
    <x v="1"/>
    <x v="11"/>
    <x v="0"/>
    <x v="1"/>
    <n v="21"/>
    <x v="1"/>
    <x v="0"/>
    <x v="5"/>
  </r>
  <r>
    <x v="0"/>
    <x v="0"/>
    <x v="1"/>
    <x v="0"/>
    <x v="0"/>
    <x v="0"/>
    <x v="0"/>
    <n v="13"/>
    <x v="0"/>
    <x v="0"/>
    <x v="0"/>
  </r>
  <r>
    <x v="4"/>
    <x v="31"/>
    <x v="4"/>
    <x v="0"/>
    <x v="4"/>
    <x v="1"/>
    <x v="0"/>
    <n v="12"/>
    <x v="0"/>
    <x v="0"/>
    <x v="0"/>
  </r>
  <r>
    <x v="13"/>
    <x v="35"/>
    <x v="3"/>
    <x v="0"/>
    <x v="17"/>
    <x v="1"/>
    <x v="2"/>
    <n v="17"/>
    <x v="19"/>
    <x v="4"/>
    <x v="2"/>
  </r>
  <r>
    <x v="2"/>
    <x v="9"/>
    <x v="3"/>
    <x v="0"/>
    <x v="18"/>
    <x v="1"/>
    <x v="2"/>
    <n v="16"/>
    <x v="17"/>
    <x v="0"/>
    <x v="2"/>
  </r>
  <r>
    <x v="1"/>
    <x v="21"/>
    <x v="6"/>
    <x v="1"/>
    <x v="20"/>
    <x v="1"/>
    <x v="3"/>
    <n v="20"/>
    <x v="1"/>
    <x v="0"/>
    <x v="3"/>
  </r>
  <r>
    <x v="4"/>
    <x v="31"/>
    <x v="3"/>
    <x v="0"/>
    <x v="4"/>
    <x v="1"/>
    <x v="0"/>
    <n v="13"/>
    <x v="2"/>
    <x v="0"/>
    <x v="0"/>
  </r>
  <r>
    <x v="4"/>
    <x v="20"/>
    <x v="8"/>
    <x v="1"/>
    <x v="19"/>
    <x v="1"/>
    <x v="2"/>
    <n v="16"/>
    <x v="16"/>
    <x v="0"/>
    <x v="6"/>
  </r>
  <r>
    <x v="4"/>
    <x v="24"/>
    <x v="0"/>
    <x v="0"/>
    <x v="28"/>
    <x v="0"/>
    <x v="0"/>
    <n v="11"/>
    <x v="2"/>
    <x v="0"/>
    <x v="0"/>
  </r>
  <r>
    <x v="5"/>
    <x v="28"/>
    <x v="1"/>
    <x v="2"/>
    <x v="22"/>
    <x v="1"/>
    <x v="0"/>
    <n v="11"/>
    <x v="12"/>
    <x v="1"/>
    <x v="2"/>
  </r>
  <r>
    <x v="0"/>
    <x v="26"/>
    <x v="8"/>
    <x v="0"/>
    <x v="0"/>
    <x v="1"/>
    <x v="0"/>
    <n v="13"/>
    <x v="6"/>
    <x v="0"/>
    <x v="2"/>
  </r>
  <r>
    <x v="8"/>
    <x v="36"/>
    <x v="0"/>
    <x v="0"/>
    <x v="20"/>
    <x v="0"/>
    <x v="1"/>
    <n v="18"/>
    <x v="13"/>
    <x v="0"/>
    <x v="2"/>
  </r>
  <r>
    <x v="5"/>
    <x v="8"/>
    <x v="1"/>
    <x v="1"/>
    <x v="3"/>
    <x v="1"/>
    <x v="1"/>
    <n v="22"/>
    <x v="11"/>
    <x v="0"/>
    <x v="5"/>
  </r>
  <r>
    <x v="5"/>
    <x v="6"/>
    <x v="4"/>
    <x v="2"/>
    <x v="30"/>
    <x v="1"/>
    <x v="0"/>
    <n v="15"/>
    <x v="8"/>
    <x v="2"/>
    <x v="4"/>
  </r>
  <r>
    <x v="8"/>
    <x v="13"/>
    <x v="0"/>
    <x v="0"/>
    <x v="20"/>
    <x v="1"/>
    <x v="1"/>
    <n v="19"/>
    <x v="13"/>
    <x v="2"/>
    <x v="1"/>
  </r>
  <r>
    <x v="2"/>
    <x v="29"/>
    <x v="1"/>
    <x v="0"/>
    <x v="9"/>
    <x v="0"/>
    <x v="1"/>
    <n v="16"/>
    <x v="17"/>
    <x v="0"/>
    <x v="0"/>
  </r>
  <r>
    <x v="2"/>
    <x v="16"/>
    <x v="0"/>
    <x v="1"/>
    <x v="14"/>
    <x v="1"/>
    <x v="1"/>
    <n v="28"/>
    <x v="23"/>
    <x v="0"/>
    <x v="1"/>
  </r>
  <r>
    <x v="1"/>
    <x v="1"/>
    <x v="0"/>
    <x v="1"/>
    <x v="31"/>
    <x v="0"/>
    <x v="1"/>
    <n v="33"/>
    <x v="24"/>
    <x v="4"/>
    <x v="1"/>
  </r>
  <r>
    <x v="4"/>
    <x v="24"/>
    <x v="1"/>
    <x v="0"/>
    <x v="28"/>
    <x v="0"/>
    <x v="0"/>
    <n v="11"/>
    <x v="12"/>
    <x v="0"/>
    <x v="0"/>
  </r>
  <r>
    <x v="7"/>
    <x v="12"/>
    <x v="4"/>
    <x v="1"/>
    <x v="1"/>
    <x v="1"/>
    <x v="1"/>
    <n v="21"/>
    <x v="1"/>
    <x v="2"/>
    <x v="3"/>
  </r>
  <r>
    <x v="11"/>
    <x v="32"/>
    <x v="0"/>
    <x v="1"/>
    <x v="14"/>
    <x v="0"/>
    <x v="1"/>
    <n v="21"/>
    <x v="1"/>
    <x v="2"/>
    <x v="1"/>
  </r>
  <r>
    <x v="4"/>
    <x v="31"/>
    <x v="4"/>
    <x v="0"/>
    <x v="4"/>
    <x v="1"/>
    <x v="0"/>
    <n v="9"/>
    <x v="5"/>
    <x v="1"/>
    <x v="0"/>
  </r>
  <r>
    <x v="5"/>
    <x v="28"/>
    <x v="1"/>
    <x v="2"/>
    <x v="16"/>
    <x v="0"/>
    <x v="0"/>
    <n v="13"/>
    <x v="2"/>
    <x v="0"/>
    <x v="2"/>
  </r>
  <r>
    <x v="4"/>
    <x v="31"/>
    <x v="1"/>
    <x v="0"/>
    <x v="28"/>
    <x v="0"/>
    <x v="0"/>
    <n v="11"/>
    <x v="12"/>
    <x v="0"/>
    <x v="0"/>
  </r>
  <r>
    <x v="12"/>
    <x v="25"/>
    <x v="1"/>
    <x v="1"/>
    <x v="19"/>
    <x v="0"/>
    <x v="2"/>
    <n v="17"/>
    <x v="7"/>
    <x v="0"/>
    <x v="5"/>
  </r>
  <r>
    <x v="4"/>
    <x v="24"/>
    <x v="0"/>
    <x v="0"/>
    <x v="21"/>
    <x v="0"/>
    <x v="2"/>
    <n v="14"/>
    <x v="2"/>
    <x v="0"/>
    <x v="0"/>
  </r>
  <r>
    <x v="11"/>
    <x v="33"/>
    <x v="6"/>
    <x v="0"/>
    <x v="7"/>
    <x v="1"/>
    <x v="2"/>
    <n v="17"/>
    <x v="13"/>
    <x v="2"/>
    <x v="1"/>
  </r>
  <r>
    <x v="0"/>
    <x v="0"/>
    <x v="1"/>
    <x v="0"/>
    <x v="0"/>
    <x v="1"/>
    <x v="0"/>
    <n v="13"/>
    <x v="2"/>
    <x v="0"/>
    <x v="0"/>
  </r>
  <r>
    <x v="10"/>
    <x v="19"/>
    <x v="8"/>
    <x v="0"/>
    <x v="0"/>
    <x v="1"/>
    <x v="0"/>
    <n v="13"/>
    <x v="6"/>
    <x v="0"/>
    <x v="2"/>
  </r>
  <r>
    <x v="2"/>
    <x v="29"/>
    <x v="3"/>
    <x v="0"/>
    <x v="18"/>
    <x v="1"/>
    <x v="2"/>
    <n v="16"/>
    <x v="17"/>
    <x v="0"/>
    <x v="0"/>
  </r>
  <r>
    <x v="2"/>
    <x v="29"/>
    <x v="0"/>
    <x v="0"/>
    <x v="8"/>
    <x v="0"/>
    <x v="2"/>
    <n v="15"/>
    <x v="2"/>
    <x v="0"/>
    <x v="0"/>
  </r>
  <r>
    <x v="8"/>
    <x v="13"/>
    <x v="0"/>
    <x v="0"/>
    <x v="20"/>
    <x v="1"/>
    <x v="1"/>
    <n v="20"/>
    <x v="7"/>
    <x v="0"/>
    <x v="1"/>
  </r>
  <r>
    <x v="4"/>
    <x v="24"/>
    <x v="1"/>
    <x v="0"/>
    <x v="21"/>
    <x v="0"/>
    <x v="2"/>
    <n v="13"/>
    <x v="2"/>
    <x v="0"/>
    <x v="0"/>
  </r>
  <r>
    <x v="0"/>
    <x v="27"/>
    <x v="4"/>
    <x v="2"/>
    <x v="2"/>
    <x v="1"/>
    <x v="0"/>
    <n v="14"/>
    <x v="17"/>
    <x v="2"/>
    <x v="3"/>
  </r>
  <r>
    <x v="11"/>
    <x v="33"/>
    <x v="0"/>
    <x v="0"/>
    <x v="13"/>
    <x v="0"/>
    <x v="2"/>
    <n v="17"/>
    <x v="13"/>
    <x v="2"/>
    <x v="1"/>
  </r>
  <r>
    <x v="3"/>
    <x v="10"/>
    <x v="0"/>
    <x v="1"/>
    <x v="3"/>
    <x v="1"/>
    <x v="1"/>
    <n v="21"/>
    <x v="3"/>
    <x v="0"/>
    <x v="5"/>
  </r>
  <r>
    <x v="5"/>
    <x v="8"/>
    <x v="1"/>
    <x v="1"/>
    <x v="12"/>
    <x v="1"/>
    <x v="2"/>
    <n v="18"/>
    <x v="1"/>
    <x v="0"/>
    <x v="5"/>
  </r>
  <r>
    <x v="5"/>
    <x v="6"/>
    <x v="4"/>
    <x v="2"/>
    <x v="16"/>
    <x v="0"/>
    <x v="0"/>
    <n v="16"/>
    <x v="4"/>
    <x v="2"/>
    <x v="4"/>
  </r>
  <r>
    <x v="1"/>
    <x v="14"/>
    <x v="6"/>
    <x v="1"/>
    <x v="1"/>
    <x v="1"/>
    <x v="1"/>
    <n v="19"/>
    <x v="18"/>
    <x v="2"/>
    <x v="5"/>
  </r>
  <r>
    <x v="0"/>
    <x v="27"/>
    <x v="0"/>
    <x v="2"/>
    <x v="0"/>
    <x v="0"/>
    <x v="0"/>
    <n v="15"/>
    <x v="19"/>
    <x v="0"/>
    <x v="3"/>
  </r>
  <r>
    <x v="8"/>
    <x v="13"/>
    <x v="0"/>
    <x v="0"/>
    <x v="20"/>
    <x v="0"/>
    <x v="1"/>
    <n v="19"/>
    <x v="4"/>
    <x v="0"/>
    <x v="3"/>
  </r>
  <r>
    <x v="8"/>
    <x v="36"/>
    <x v="1"/>
    <x v="0"/>
    <x v="20"/>
    <x v="0"/>
    <x v="1"/>
    <n v="18"/>
    <x v="8"/>
    <x v="0"/>
    <x v="2"/>
  </r>
  <r>
    <x v="13"/>
    <x v="35"/>
    <x v="3"/>
    <x v="0"/>
    <x v="16"/>
    <x v="1"/>
    <x v="0"/>
    <n v="13"/>
    <x v="10"/>
    <x v="0"/>
    <x v="2"/>
  </r>
  <r>
    <x v="9"/>
    <x v="15"/>
    <x v="1"/>
    <x v="0"/>
    <x v="0"/>
    <x v="0"/>
    <x v="0"/>
    <n v="11"/>
    <x v="12"/>
    <x v="2"/>
    <x v="2"/>
  </r>
  <r>
    <x v="11"/>
    <x v="33"/>
    <x v="6"/>
    <x v="0"/>
    <x v="1"/>
    <x v="1"/>
    <x v="1"/>
    <n v="19"/>
    <x v="7"/>
    <x v="2"/>
    <x v="1"/>
  </r>
  <r>
    <x v="4"/>
    <x v="24"/>
    <x v="1"/>
    <x v="0"/>
    <x v="23"/>
    <x v="1"/>
    <x v="2"/>
    <n v="14"/>
    <x v="10"/>
    <x v="0"/>
    <x v="0"/>
  </r>
  <r>
    <x v="7"/>
    <x v="12"/>
    <x v="3"/>
    <x v="1"/>
    <x v="14"/>
    <x v="1"/>
    <x v="1"/>
    <n v="25"/>
    <x v="22"/>
    <x v="0"/>
    <x v="3"/>
  </r>
  <r>
    <x v="3"/>
    <x v="4"/>
    <x v="0"/>
    <x v="1"/>
    <x v="9"/>
    <x v="1"/>
    <x v="2"/>
    <n v="17"/>
    <x v="8"/>
    <x v="0"/>
    <x v="3"/>
  </r>
  <r>
    <x v="4"/>
    <x v="24"/>
    <x v="3"/>
    <x v="0"/>
    <x v="4"/>
    <x v="1"/>
    <x v="0"/>
    <n v="14"/>
    <x v="6"/>
    <x v="0"/>
    <x v="0"/>
  </r>
  <r>
    <x v="0"/>
    <x v="26"/>
    <x v="0"/>
    <x v="0"/>
    <x v="18"/>
    <x v="0"/>
    <x v="2"/>
    <n v="15"/>
    <x v="6"/>
    <x v="0"/>
    <x v="2"/>
  </r>
  <r>
    <x v="1"/>
    <x v="21"/>
    <x v="1"/>
    <x v="1"/>
    <x v="31"/>
    <x v="0"/>
    <x v="1"/>
    <n v="29"/>
    <x v="25"/>
    <x v="4"/>
    <x v="3"/>
  </r>
  <r>
    <x v="5"/>
    <x v="34"/>
    <x v="1"/>
    <x v="0"/>
    <x v="22"/>
    <x v="1"/>
    <x v="0"/>
    <n v="14"/>
    <x v="6"/>
    <x v="0"/>
    <x v="2"/>
  </r>
  <r>
    <x v="0"/>
    <x v="26"/>
    <x v="1"/>
    <x v="0"/>
    <x v="32"/>
    <x v="0"/>
    <x v="0"/>
    <n v="13"/>
    <x v="2"/>
    <x v="0"/>
    <x v="2"/>
  </r>
  <r>
    <x v="8"/>
    <x v="13"/>
    <x v="9"/>
    <x v="0"/>
    <x v="20"/>
    <x v="1"/>
    <x v="1"/>
    <n v="20"/>
    <x v="13"/>
    <x v="2"/>
    <x v="1"/>
  </r>
  <r>
    <x v="11"/>
    <x v="32"/>
    <x v="3"/>
    <x v="1"/>
    <x v="14"/>
    <x v="0"/>
    <x v="1"/>
    <n v="18"/>
    <x v="1"/>
    <x v="2"/>
    <x v="1"/>
  </r>
  <r>
    <x v="0"/>
    <x v="27"/>
    <x v="0"/>
    <x v="2"/>
    <x v="19"/>
    <x v="0"/>
    <x v="2"/>
    <n v="18"/>
    <x v="4"/>
    <x v="0"/>
    <x v="3"/>
  </r>
  <r>
    <x v="0"/>
    <x v="2"/>
    <x v="8"/>
    <x v="2"/>
    <x v="2"/>
    <x v="1"/>
    <x v="0"/>
    <n v="12"/>
    <x v="10"/>
    <x v="0"/>
    <x v="2"/>
  </r>
  <r>
    <x v="2"/>
    <x v="7"/>
    <x v="1"/>
    <x v="1"/>
    <x v="11"/>
    <x v="0"/>
    <x v="1"/>
    <n v="21"/>
    <x v="7"/>
    <x v="0"/>
    <x v="5"/>
  </r>
  <r>
    <x v="14"/>
    <x v="37"/>
    <x v="1"/>
    <x v="2"/>
    <x v="2"/>
    <x v="0"/>
    <x v="0"/>
    <n v="11"/>
    <x v="2"/>
    <x v="0"/>
    <x v="2"/>
  </r>
  <r>
    <x v="14"/>
    <x v="37"/>
    <x v="8"/>
    <x v="2"/>
    <x v="2"/>
    <x v="1"/>
    <x v="0"/>
    <n v="12"/>
    <x v="10"/>
    <x v="0"/>
    <x v="2"/>
  </r>
  <r>
    <x v="5"/>
    <x v="28"/>
    <x v="1"/>
    <x v="2"/>
    <x v="22"/>
    <x v="1"/>
    <x v="0"/>
    <n v="14"/>
    <x v="17"/>
    <x v="0"/>
    <x v="2"/>
  </r>
  <r>
    <x v="2"/>
    <x v="3"/>
    <x v="2"/>
    <x v="1"/>
    <x v="24"/>
    <x v="1"/>
    <x v="2"/>
    <n v="18"/>
    <x v="7"/>
    <x v="0"/>
    <x v="1"/>
  </r>
  <r>
    <x v="6"/>
    <x v="11"/>
    <x v="1"/>
    <x v="1"/>
    <x v="3"/>
    <x v="0"/>
    <x v="1"/>
    <n v="19"/>
    <x v="7"/>
    <x v="0"/>
    <x v="1"/>
  </r>
  <r>
    <x v="2"/>
    <x v="7"/>
    <x v="0"/>
    <x v="1"/>
    <x v="17"/>
    <x v="0"/>
    <x v="2"/>
    <n v="18"/>
    <x v="4"/>
    <x v="0"/>
    <x v="5"/>
  </r>
  <r>
    <x v="0"/>
    <x v="0"/>
    <x v="1"/>
    <x v="0"/>
    <x v="2"/>
    <x v="0"/>
    <x v="0"/>
    <n v="11"/>
    <x v="12"/>
    <x v="0"/>
    <x v="0"/>
  </r>
  <r>
    <x v="5"/>
    <x v="34"/>
    <x v="1"/>
    <x v="0"/>
    <x v="22"/>
    <x v="1"/>
    <x v="0"/>
    <n v="11"/>
    <x v="20"/>
    <x v="1"/>
    <x v="2"/>
  </r>
  <r>
    <x v="2"/>
    <x v="16"/>
    <x v="0"/>
    <x v="1"/>
    <x v="14"/>
    <x v="0"/>
    <x v="1"/>
    <n v="26"/>
    <x v="21"/>
    <x v="0"/>
    <x v="1"/>
  </r>
  <r>
    <x v="4"/>
    <x v="20"/>
    <x v="1"/>
    <x v="1"/>
    <x v="24"/>
    <x v="1"/>
    <x v="2"/>
    <n v="17"/>
    <x v="8"/>
    <x v="0"/>
    <x v="6"/>
  </r>
  <r>
    <x v="8"/>
    <x v="36"/>
    <x v="1"/>
    <x v="0"/>
    <x v="20"/>
    <x v="1"/>
    <x v="1"/>
    <n v="20"/>
    <x v="4"/>
    <x v="0"/>
    <x v="2"/>
  </r>
  <r>
    <x v="6"/>
    <x v="11"/>
    <x v="4"/>
    <x v="1"/>
    <x v="12"/>
    <x v="1"/>
    <x v="2"/>
    <n v="19"/>
    <x v="7"/>
    <x v="2"/>
    <x v="5"/>
  </r>
  <r>
    <x v="2"/>
    <x v="29"/>
    <x v="0"/>
    <x v="0"/>
    <x v="9"/>
    <x v="0"/>
    <x v="1"/>
    <n v="15"/>
    <x v="17"/>
    <x v="0"/>
    <x v="0"/>
  </r>
  <r>
    <x v="2"/>
    <x v="29"/>
    <x v="4"/>
    <x v="0"/>
    <x v="18"/>
    <x v="1"/>
    <x v="2"/>
    <n v="15"/>
    <x v="10"/>
    <x v="0"/>
    <x v="0"/>
  </r>
  <r>
    <x v="11"/>
    <x v="33"/>
    <x v="4"/>
    <x v="0"/>
    <x v="1"/>
    <x v="1"/>
    <x v="1"/>
    <n v="20"/>
    <x v="18"/>
    <x v="2"/>
    <x v="1"/>
  </r>
  <r>
    <x v="1"/>
    <x v="18"/>
    <x v="0"/>
    <x v="1"/>
    <x v="13"/>
    <x v="0"/>
    <x v="2"/>
    <n v="17"/>
    <x v="8"/>
    <x v="0"/>
    <x v="1"/>
  </r>
  <r>
    <x v="4"/>
    <x v="5"/>
    <x v="1"/>
    <x v="0"/>
    <x v="28"/>
    <x v="0"/>
    <x v="0"/>
    <n v="11"/>
    <x v="0"/>
    <x v="0"/>
    <x v="2"/>
  </r>
  <r>
    <x v="5"/>
    <x v="8"/>
    <x v="6"/>
    <x v="1"/>
    <x v="29"/>
    <x v="1"/>
    <x v="2"/>
    <n v="17"/>
    <x v="4"/>
    <x v="0"/>
    <x v="5"/>
  </r>
  <r>
    <x v="1"/>
    <x v="1"/>
    <x v="6"/>
    <x v="1"/>
    <x v="1"/>
    <x v="1"/>
    <x v="1"/>
    <n v="22"/>
    <x v="1"/>
    <x v="2"/>
    <x v="1"/>
  </r>
  <r>
    <x v="2"/>
    <x v="3"/>
    <x v="0"/>
    <x v="1"/>
    <x v="11"/>
    <x v="0"/>
    <x v="1"/>
    <n v="21"/>
    <x v="1"/>
    <x v="0"/>
    <x v="1"/>
  </r>
  <r>
    <x v="1"/>
    <x v="18"/>
    <x v="1"/>
    <x v="1"/>
    <x v="1"/>
    <x v="0"/>
    <x v="1"/>
    <n v="19"/>
    <x v="4"/>
    <x v="0"/>
    <x v="1"/>
  </r>
  <r>
    <x v="8"/>
    <x v="13"/>
    <x v="9"/>
    <x v="0"/>
    <x v="20"/>
    <x v="1"/>
    <x v="1"/>
    <n v="20"/>
    <x v="7"/>
    <x v="0"/>
    <x v="1"/>
  </r>
  <r>
    <x v="1"/>
    <x v="1"/>
    <x v="1"/>
    <x v="1"/>
    <x v="13"/>
    <x v="0"/>
    <x v="2"/>
    <n v="16"/>
    <x v="16"/>
    <x v="0"/>
    <x v="1"/>
  </r>
  <r>
    <x v="4"/>
    <x v="20"/>
    <x v="1"/>
    <x v="1"/>
    <x v="24"/>
    <x v="1"/>
    <x v="2"/>
    <n v="11"/>
    <x v="2"/>
    <x v="1"/>
    <x v="6"/>
  </r>
  <r>
    <x v="11"/>
    <x v="32"/>
    <x v="4"/>
    <x v="1"/>
    <x v="1"/>
    <x v="1"/>
    <x v="1"/>
    <n v="20"/>
    <x v="3"/>
    <x v="2"/>
    <x v="1"/>
  </r>
  <r>
    <x v="1"/>
    <x v="21"/>
    <x v="0"/>
    <x v="1"/>
    <x v="31"/>
    <x v="0"/>
    <x v="1"/>
    <n v="35"/>
    <x v="24"/>
    <x v="4"/>
    <x v="3"/>
  </r>
  <r>
    <x v="0"/>
    <x v="26"/>
    <x v="3"/>
    <x v="0"/>
    <x v="18"/>
    <x v="0"/>
    <x v="2"/>
    <n v="14"/>
    <x v="2"/>
    <x v="0"/>
    <x v="2"/>
  </r>
  <r>
    <x v="10"/>
    <x v="19"/>
    <x v="1"/>
    <x v="0"/>
    <x v="32"/>
    <x v="0"/>
    <x v="0"/>
    <n v="13"/>
    <x v="2"/>
    <x v="0"/>
    <x v="2"/>
  </r>
  <r>
    <x v="2"/>
    <x v="9"/>
    <x v="0"/>
    <x v="0"/>
    <x v="8"/>
    <x v="0"/>
    <x v="2"/>
    <n v="15"/>
    <x v="2"/>
    <x v="0"/>
    <x v="2"/>
  </r>
  <r>
    <x v="1"/>
    <x v="14"/>
    <x v="4"/>
    <x v="1"/>
    <x v="1"/>
    <x v="1"/>
    <x v="1"/>
    <n v="21"/>
    <x v="1"/>
    <x v="2"/>
    <x v="5"/>
  </r>
  <r>
    <x v="4"/>
    <x v="31"/>
    <x v="1"/>
    <x v="0"/>
    <x v="15"/>
    <x v="0"/>
    <x v="0"/>
    <n v="11"/>
    <x v="12"/>
    <x v="0"/>
    <x v="0"/>
  </r>
  <r>
    <x v="11"/>
    <x v="33"/>
    <x v="0"/>
    <x v="0"/>
    <x v="14"/>
    <x v="0"/>
    <x v="1"/>
    <n v="18"/>
    <x v="4"/>
    <x v="2"/>
    <x v="1"/>
  </r>
  <r>
    <x v="3"/>
    <x v="4"/>
    <x v="1"/>
    <x v="1"/>
    <x v="1"/>
    <x v="1"/>
    <x v="1"/>
    <n v="20"/>
    <x v="7"/>
    <x v="0"/>
    <x v="3"/>
  </r>
  <r>
    <x v="5"/>
    <x v="8"/>
    <x v="1"/>
    <x v="1"/>
    <x v="3"/>
    <x v="0"/>
    <x v="1"/>
    <n v="19"/>
    <x v="7"/>
    <x v="0"/>
    <x v="5"/>
  </r>
  <r>
    <x v="7"/>
    <x v="12"/>
    <x v="0"/>
    <x v="1"/>
    <x v="14"/>
    <x v="1"/>
    <x v="1"/>
    <n v="26"/>
    <x v="26"/>
    <x v="0"/>
    <x v="3"/>
  </r>
  <r>
    <x v="13"/>
    <x v="35"/>
    <x v="1"/>
    <x v="0"/>
    <x v="4"/>
    <x v="0"/>
    <x v="0"/>
    <n v="14"/>
    <x v="2"/>
    <x v="0"/>
    <x v="2"/>
  </r>
  <r>
    <x v="0"/>
    <x v="27"/>
    <x v="1"/>
    <x v="2"/>
    <x v="19"/>
    <x v="0"/>
    <x v="2"/>
    <n v="18"/>
    <x v="13"/>
    <x v="0"/>
    <x v="3"/>
  </r>
  <r>
    <x v="2"/>
    <x v="9"/>
    <x v="1"/>
    <x v="0"/>
    <x v="9"/>
    <x v="0"/>
    <x v="1"/>
    <n v="16"/>
    <x v="17"/>
    <x v="0"/>
    <x v="2"/>
  </r>
  <r>
    <x v="4"/>
    <x v="24"/>
    <x v="3"/>
    <x v="0"/>
    <x v="4"/>
    <x v="1"/>
    <x v="0"/>
    <n v="14"/>
    <x v="6"/>
    <x v="0"/>
    <x v="0"/>
  </r>
  <r>
    <x v="4"/>
    <x v="20"/>
    <x v="1"/>
    <x v="1"/>
    <x v="24"/>
    <x v="0"/>
    <x v="2"/>
    <n v="16"/>
    <x v="19"/>
    <x v="0"/>
    <x v="6"/>
  </r>
  <r>
    <x v="1"/>
    <x v="1"/>
    <x v="4"/>
    <x v="1"/>
    <x v="1"/>
    <x v="1"/>
    <x v="1"/>
    <n v="21"/>
    <x v="1"/>
    <x v="2"/>
    <x v="1"/>
  </r>
  <r>
    <x v="2"/>
    <x v="16"/>
    <x v="1"/>
    <x v="1"/>
    <x v="14"/>
    <x v="0"/>
    <x v="1"/>
    <n v="24"/>
    <x v="15"/>
    <x v="0"/>
    <x v="1"/>
  </r>
  <r>
    <x v="4"/>
    <x v="20"/>
    <x v="1"/>
    <x v="1"/>
    <x v="17"/>
    <x v="0"/>
    <x v="2"/>
    <n v="17"/>
    <x v="8"/>
    <x v="0"/>
    <x v="6"/>
  </r>
  <r>
    <x v="0"/>
    <x v="27"/>
    <x v="3"/>
    <x v="2"/>
    <x v="0"/>
    <x v="1"/>
    <x v="0"/>
    <n v="15"/>
    <x v="19"/>
    <x v="0"/>
    <x v="3"/>
  </r>
  <r>
    <x v="6"/>
    <x v="22"/>
    <x v="5"/>
    <x v="1"/>
    <x v="12"/>
    <x v="1"/>
    <x v="2"/>
    <n v="19"/>
    <x v="13"/>
    <x v="2"/>
    <x v="5"/>
  </r>
  <r>
    <x v="9"/>
    <x v="15"/>
    <x v="1"/>
    <x v="0"/>
    <x v="18"/>
    <x v="0"/>
    <x v="0"/>
    <n v="11"/>
    <x v="12"/>
    <x v="2"/>
    <x v="2"/>
  </r>
  <r>
    <x v="11"/>
    <x v="32"/>
    <x v="0"/>
    <x v="1"/>
    <x v="13"/>
    <x v="0"/>
    <x v="2"/>
    <n v="18"/>
    <x v="4"/>
    <x v="2"/>
    <x v="1"/>
  </r>
  <r>
    <x v="13"/>
    <x v="35"/>
    <x v="3"/>
    <x v="0"/>
    <x v="23"/>
    <x v="1"/>
    <x v="2"/>
    <n v="15"/>
    <x v="6"/>
    <x v="0"/>
    <x v="2"/>
  </r>
  <r>
    <x v="7"/>
    <x v="12"/>
    <x v="1"/>
    <x v="1"/>
    <x v="10"/>
    <x v="0"/>
    <x v="1"/>
    <n v="24"/>
    <x v="9"/>
    <x v="0"/>
    <x v="3"/>
  </r>
  <r>
    <x v="12"/>
    <x v="25"/>
    <x v="1"/>
    <x v="1"/>
    <x v="19"/>
    <x v="1"/>
    <x v="2"/>
    <n v="18"/>
    <x v="18"/>
    <x v="0"/>
    <x v="5"/>
  </r>
  <r>
    <x v="13"/>
    <x v="35"/>
    <x v="3"/>
    <x v="0"/>
    <x v="4"/>
    <x v="1"/>
    <x v="0"/>
    <n v="9"/>
    <x v="5"/>
    <x v="1"/>
    <x v="2"/>
  </r>
  <r>
    <x v="4"/>
    <x v="31"/>
    <x v="3"/>
    <x v="0"/>
    <x v="4"/>
    <x v="1"/>
    <x v="0"/>
    <n v="9"/>
    <x v="5"/>
    <x v="1"/>
    <x v="0"/>
  </r>
  <r>
    <x v="8"/>
    <x v="36"/>
    <x v="1"/>
    <x v="0"/>
    <x v="20"/>
    <x v="1"/>
    <x v="1"/>
    <n v="18"/>
    <x v="16"/>
    <x v="2"/>
    <x v="2"/>
  </r>
  <r>
    <x v="0"/>
    <x v="26"/>
    <x v="3"/>
    <x v="0"/>
    <x v="18"/>
    <x v="1"/>
    <x v="2"/>
    <n v="13"/>
    <x v="6"/>
    <x v="0"/>
    <x v="2"/>
  </r>
  <r>
    <x v="8"/>
    <x v="36"/>
    <x v="0"/>
    <x v="0"/>
    <x v="20"/>
    <x v="1"/>
    <x v="1"/>
    <n v="19"/>
    <x v="13"/>
    <x v="2"/>
    <x v="2"/>
  </r>
  <r>
    <x v="4"/>
    <x v="31"/>
    <x v="3"/>
    <x v="0"/>
    <x v="16"/>
    <x v="1"/>
    <x v="0"/>
    <n v="13"/>
    <x v="2"/>
    <x v="0"/>
    <x v="0"/>
  </r>
  <r>
    <x v="5"/>
    <x v="34"/>
    <x v="1"/>
    <x v="0"/>
    <x v="33"/>
    <x v="0"/>
    <x v="0"/>
    <n v="14"/>
    <x v="2"/>
    <x v="4"/>
    <x v="2"/>
  </r>
  <r>
    <x v="11"/>
    <x v="32"/>
    <x v="5"/>
    <x v="1"/>
    <x v="1"/>
    <x v="1"/>
    <x v="1"/>
    <n v="21"/>
    <x v="11"/>
    <x v="2"/>
    <x v="1"/>
  </r>
  <r>
    <x v="9"/>
    <x v="15"/>
    <x v="6"/>
    <x v="0"/>
    <x v="34"/>
    <x v="1"/>
    <x v="0"/>
    <n v="12"/>
    <x v="1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J1:K9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31:D48" firstHeaderRow="1" firstDataRow="2" firstDataCol="1"/>
  <pivotFields count="11">
    <pivotField axis="axisRow" showAll="0">
      <items count="16">
        <item x="11"/>
        <item x="5"/>
        <item x="4"/>
        <item x="0"/>
        <item x="7"/>
        <item x="3"/>
        <item x="13"/>
        <item x="9"/>
        <item x="14"/>
        <item x="10"/>
        <item x="6"/>
        <item x="12"/>
        <item x="8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피벗 테이블16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58:D288" firstHeaderRow="1" firstDataRow="2" firstDataCol="1" rowPageCount="1" colPageCount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axis="axisPage" multipleItemSelectionAllowed="1" showAll="0">
      <items count="11">
        <item x="5"/>
        <item x="7"/>
        <item x="1"/>
        <item x="3"/>
        <item x="8"/>
        <item x="9"/>
        <item x="2"/>
        <item x="6"/>
        <item h="1" x="0"/>
        <item h="1"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6">
        <item x="10"/>
        <item x="14"/>
        <item x="31"/>
        <item x="1"/>
        <item x="11"/>
        <item x="3"/>
        <item x="20"/>
        <item x="9"/>
        <item x="13"/>
        <item x="17"/>
        <item x="7"/>
        <item x="24"/>
        <item x="8"/>
        <item x="12"/>
        <item x="29"/>
        <item x="23"/>
        <item x="19"/>
        <item x="21"/>
        <item x="18"/>
        <item x="6"/>
        <item x="34"/>
        <item x="0"/>
        <item x="4"/>
        <item x="32"/>
        <item x="28"/>
        <item x="22"/>
        <item x="2"/>
        <item x="25"/>
        <item x="16"/>
        <item x="15"/>
        <item x="26"/>
        <item x="27"/>
        <item x="5"/>
        <item x="33"/>
        <item x="3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3">
    <field x="1"/>
    <field x="9"/>
    <field x="4"/>
  </rowFields>
  <rowItems count="229">
    <i>
      <x/>
    </i>
    <i r="1">
      <x v="4"/>
    </i>
    <i r="2">
      <x v="7"/>
    </i>
    <i r="2">
      <x v="12"/>
    </i>
    <i r="2">
      <x v="18"/>
    </i>
    <i r="2">
      <x v="22"/>
    </i>
    <i>
      <x v="1"/>
    </i>
    <i r="1">
      <x v="3"/>
    </i>
    <i r="2">
      <x v="1"/>
    </i>
    <i r="2">
      <x v="3"/>
    </i>
    <i r="2">
      <x v="8"/>
    </i>
    <i r="2">
      <x v="10"/>
    </i>
    <i>
      <x v="2"/>
    </i>
    <i r="1">
      <x v="3"/>
    </i>
    <i r="2">
      <x v="1"/>
    </i>
    <i r="2">
      <x v="3"/>
    </i>
    <i r="2">
      <x v="8"/>
    </i>
    <i r="2">
      <x v="10"/>
    </i>
    <i>
      <x v="3"/>
    </i>
    <i r="1">
      <x v="3"/>
    </i>
    <i r="2">
      <x v="8"/>
    </i>
    <i r="2">
      <x v="10"/>
    </i>
    <i r="2">
      <x v="19"/>
    </i>
    <i>
      <x v="4"/>
    </i>
    <i r="1">
      <x v="3"/>
    </i>
    <i r="2">
      <x v="13"/>
    </i>
    <i r="1">
      <x v="4"/>
    </i>
    <i r="2">
      <x v="5"/>
    </i>
    <i r="2">
      <x v="6"/>
    </i>
    <i>
      <x v="5"/>
    </i>
    <i r="1">
      <x v="2"/>
    </i>
    <i r="2">
      <x v="25"/>
    </i>
    <i r="1">
      <x v="4"/>
    </i>
    <i r="2">
      <x v="25"/>
    </i>
    <i r="2">
      <x v="28"/>
    </i>
    <i r="2">
      <x v="30"/>
    </i>
    <i>
      <x v="6"/>
    </i>
    <i r="1">
      <x v="4"/>
    </i>
    <i r="2">
      <x v="4"/>
    </i>
    <i r="2">
      <x v="5"/>
    </i>
    <i r="2">
      <x v="9"/>
    </i>
    <i r="2">
      <x v="13"/>
    </i>
    <i>
      <x v="7"/>
    </i>
    <i r="1">
      <x v="4"/>
    </i>
    <i r="2">
      <x v="4"/>
    </i>
    <i r="2">
      <x v="5"/>
    </i>
    <i r="2">
      <x v="9"/>
    </i>
    <i r="2">
      <x v="11"/>
    </i>
    <i>
      <x v="8"/>
    </i>
    <i r="1">
      <x v="2"/>
    </i>
    <i r="2">
      <x v="11"/>
    </i>
    <i r="1">
      <x v="4"/>
    </i>
    <i r="2">
      <x v="5"/>
    </i>
    <i r="2">
      <x v="9"/>
    </i>
    <i r="2">
      <x v="11"/>
    </i>
    <i r="2">
      <x v="16"/>
    </i>
    <i r="2">
      <x v="18"/>
    </i>
    <i>
      <x v="9"/>
    </i>
    <i r="1">
      <x/>
    </i>
    <i r="2">
      <x v="1"/>
    </i>
    <i r="1">
      <x v="4"/>
    </i>
    <i r="2">
      <x/>
    </i>
    <i r="2">
      <x v="1"/>
    </i>
    <i>
      <x v="10"/>
    </i>
    <i r="1">
      <x v="4"/>
    </i>
    <i r="2">
      <x v="1"/>
    </i>
    <i>
      <x v="11"/>
    </i>
    <i r="1">
      <x v="3"/>
    </i>
    <i r="2">
      <x v="28"/>
    </i>
    <i r="2">
      <x v="32"/>
    </i>
    <i>
      <x v="12"/>
    </i>
    <i r="1">
      <x v="2"/>
    </i>
    <i r="2">
      <x v="22"/>
    </i>
    <i r="1">
      <x v="4"/>
    </i>
    <i r="2">
      <x v="15"/>
    </i>
    <i r="2">
      <x v="17"/>
    </i>
    <i r="2">
      <x v="22"/>
    </i>
    <i r="2">
      <x v="24"/>
    </i>
    <i>
      <x v="13"/>
    </i>
    <i r="1">
      <x v="2"/>
    </i>
    <i r="2">
      <x v="22"/>
    </i>
    <i r="1">
      <x v="4"/>
    </i>
    <i r="2">
      <x v="17"/>
    </i>
    <i r="2">
      <x v="22"/>
    </i>
    <i r="2">
      <x v="24"/>
    </i>
    <i r="2">
      <x v="28"/>
    </i>
    <i r="2">
      <x v="29"/>
    </i>
    <i>
      <x v="14"/>
    </i>
    <i r="1">
      <x v="4"/>
    </i>
    <i r="2">
      <x v="21"/>
    </i>
    <i r="2">
      <x v="26"/>
    </i>
    <i>
      <x v="15"/>
    </i>
    <i r="1">
      <x v="4"/>
    </i>
    <i r="2">
      <x v="18"/>
    </i>
    <i r="2">
      <x v="21"/>
    </i>
    <i r="2">
      <x v="23"/>
    </i>
    <i>
      <x v="16"/>
    </i>
    <i r="1">
      <x v="4"/>
    </i>
    <i r="2">
      <x v="19"/>
    </i>
    <i r="2">
      <x v="21"/>
    </i>
    <i r="2">
      <x v="26"/>
    </i>
    <i>
      <x v="17"/>
    </i>
    <i r="1">
      <x v="3"/>
    </i>
    <i r="2">
      <x v="6"/>
    </i>
    <i r="1">
      <x v="4"/>
    </i>
    <i r="2">
      <x v="6"/>
    </i>
    <i>
      <x v="18"/>
    </i>
    <i r="1">
      <x v="1"/>
    </i>
    <i r="2">
      <x v="9"/>
    </i>
    <i r="1">
      <x v="2"/>
    </i>
    <i r="2">
      <x v="22"/>
    </i>
    <i r="1">
      <x v="3"/>
    </i>
    <i r="2">
      <x v="31"/>
    </i>
    <i r="1">
      <x v="4"/>
    </i>
    <i r="2">
      <x v="15"/>
    </i>
    <i r="2">
      <x v="18"/>
    </i>
    <i r="2">
      <x v="22"/>
    </i>
    <i r="2">
      <x v="28"/>
    </i>
    <i>
      <x v="19"/>
    </i>
    <i r="1">
      <x v="3"/>
    </i>
    <i r="2">
      <x v="16"/>
    </i>
    <i r="2">
      <x v="25"/>
    </i>
    <i r="1">
      <x v="4"/>
    </i>
    <i r="2">
      <x v="10"/>
    </i>
    <i r="2">
      <x v="16"/>
    </i>
    <i>
      <x v="20"/>
    </i>
    <i r="1">
      <x v="3"/>
    </i>
    <i r="2">
      <x v="3"/>
    </i>
    <i r="1">
      <x v="4"/>
    </i>
    <i r="2">
      <x v="3"/>
    </i>
    <i>
      <x v="21"/>
    </i>
    <i r="1">
      <x v="3"/>
    </i>
    <i r="2">
      <x v="6"/>
    </i>
    <i r="1">
      <x v="4"/>
    </i>
    <i r="2">
      <x v="4"/>
    </i>
    <i r="2">
      <x v="6"/>
    </i>
    <i>
      <x v="22"/>
    </i>
    <i r="1">
      <x v="3"/>
    </i>
    <i r="2">
      <x v="3"/>
    </i>
    <i r="1">
      <x v="4"/>
    </i>
    <i r="2">
      <x v="3"/>
    </i>
    <i r="2">
      <x v="6"/>
    </i>
    <i r="2">
      <x v="8"/>
    </i>
    <i>
      <x v="23"/>
    </i>
    <i r="1">
      <x v="1"/>
    </i>
    <i r="2">
      <x v="33"/>
    </i>
    <i r="1">
      <x v="2"/>
    </i>
    <i r="2">
      <x v="25"/>
    </i>
    <i r="1">
      <x v="4"/>
    </i>
    <i r="2">
      <x v="25"/>
    </i>
    <i r="2">
      <x v="28"/>
    </i>
    <i>
      <x v="24"/>
    </i>
    <i r="1">
      <x v="4"/>
    </i>
    <i r="2">
      <x v="22"/>
    </i>
    <i r="2">
      <x v="28"/>
    </i>
    <i>
      <x v="25"/>
    </i>
    <i r="1">
      <x v="4"/>
    </i>
    <i r="2">
      <x v="5"/>
    </i>
    <i r="2">
      <x v="10"/>
    </i>
    <i r="2">
      <x v="13"/>
    </i>
    <i r="2">
      <x v="14"/>
    </i>
    <i>
      <x v="26"/>
    </i>
    <i r="1">
      <x v="3"/>
    </i>
    <i r="2">
      <x v="13"/>
    </i>
    <i r="1">
      <x v="4"/>
    </i>
    <i r="2">
      <x v="9"/>
    </i>
    <i>
      <x v="27"/>
    </i>
    <i r="1">
      <x v="4"/>
    </i>
    <i r="2">
      <x v="18"/>
    </i>
    <i r="2">
      <x v="21"/>
    </i>
    <i r="2">
      <x v="23"/>
    </i>
    <i>
      <x v="28"/>
    </i>
    <i r="1">
      <x v="4"/>
    </i>
    <i r="2">
      <x v="16"/>
    </i>
    <i r="2">
      <x v="18"/>
    </i>
    <i r="2">
      <x v="21"/>
    </i>
    <i>
      <x v="29"/>
    </i>
    <i r="1">
      <x v="3"/>
    </i>
    <i r="2">
      <x v="26"/>
    </i>
    <i r="1">
      <x v="4"/>
    </i>
    <i r="2">
      <x v="26"/>
    </i>
    <i>
      <x v="30"/>
    </i>
    <i r="1">
      <x v="1"/>
    </i>
    <i r="2">
      <x v="2"/>
    </i>
    <i r="1">
      <x v="4"/>
    </i>
    <i r="2">
      <x v="3"/>
    </i>
    <i r="2">
      <x v="6"/>
    </i>
    <i>
      <x v="31"/>
    </i>
    <i r="1">
      <x v="3"/>
    </i>
    <i r="2">
      <x v="1"/>
    </i>
    <i r="2">
      <x v="3"/>
    </i>
    <i r="2">
      <x v="8"/>
    </i>
    <i r="2">
      <x v="14"/>
    </i>
    <i>
      <x v="32"/>
    </i>
    <i r="1">
      <x v="3"/>
    </i>
    <i r="2">
      <x v="18"/>
    </i>
    <i r="2">
      <x v="27"/>
    </i>
    <i r="1">
      <x v="4"/>
    </i>
    <i r="2">
      <x v="11"/>
    </i>
    <i>
      <x v="33"/>
    </i>
    <i r="1">
      <x v="2"/>
    </i>
    <i r="2">
      <x v="22"/>
    </i>
    <i r="1">
      <x v="4"/>
    </i>
    <i r="2">
      <x v="22"/>
    </i>
    <i r="2">
      <x v="24"/>
    </i>
    <i r="2">
      <x v="28"/>
    </i>
    <i r="2">
      <x v="29"/>
    </i>
    <i>
      <x v="34"/>
    </i>
    <i r="1">
      <x v="3"/>
    </i>
    <i r="2">
      <x v="18"/>
    </i>
    <i r="2">
      <x v="21"/>
    </i>
    <i r="1">
      <x v="4"/>
    </i>
    <i r="2">
      <x v="19"/>
    </i>
    <i r="2">
      <x v="20"/>
    </i>
    <i>
      <x v="35"/>
    </i>
    <i r="1">
      <x v="4"/>
    </i>
    <i r="2">
      <x v="5"/>
    </i>
    <i r="2">
      <x v="6"/>
    </i>
    <i r="2">
      <x v="11"/>
    </i>
    <i>
      <x v="36"/>
    </i>
    <i r="1">
      <x v="4"/>
    </i>
    <i r="2">
      <x v="3"/>
    </i>
    <i r="2">
      <x v="7"/>
    </i>
    <i>
      <x v="37"/>
    </i>
    <i r="1">
      <x v="4"/>
    </i>
    <i r="2">
      <x v="7"/>
    </i>
    <i r="2">
      <x v="12"/>
    </i>
    <i r="2">
      <x v="1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피벗 테이블15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14:D54" firstHeaderRow="1" firstDataRow="2" firstDataCol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피벗 테이블2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5">
  <location ref="A4:D7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5"/>
  </colFields>
  <colItems count="3">
    <i>
      <x/>
    </i>
    <i>
      <x v="1"/>
    </i>
    <i t="grand">
      <x/>
    </i>
  </colItems>
  <dataFields count="2">
    <dataField name="평균 : cty" fld="7" subtotal="average" baseField="5" baseItem="0"/>
    <dataField name="평균 : hwy" fld="8" subtotal="average" baseField="5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8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1:B6" firstHeaderRow="1" firstDataRow="1" firstDataCol="1"/>
  <pivotFields count="11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2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G1:H4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G7:H13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0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9:B13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9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D1:E12" firstHeaderRow="1" firstDataRow="1" firstDataCol="1"/>
  <pivotFields count="11">
    <pivotField showAll="0"/>
    <pivotField showAll="0"/>
    <pivotField axis="axisRow"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9">
  <location ref="A1:D6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h="1"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9">
  <location ref="A10:D17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axis="axisRow" showAll="0">
      <items count="8">
        <item h="1" x="4"/>
        <item x="1"/>
        <item x="5"/>
        <item h="1" x="6"/>
        <item x="0"/>
        <item x="3"/>
        <item x="2"/>
        <item t="default"/>
      </items>
    </pivotField>
  </pivotFields>
  <rowFields count="1">
    <field x="10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21:D26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h="1" x="3"/>
        <item h="1"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9"/>
  </rowFields>
  <rowItems count="4"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L235" totalsRowShown="0">
  <autoFilter ref="A1:L235"/>
  <sortState ref="A4:L231">
    <sortCondition ref="B2:B235"/>
    <sortCondition ref="E2:E235"/>
    <sortCondition ref="C2:C235"/>
  </sortState>
  <tableColumns count="12">
    <tableColumn id="1" name="manufacturer"/>
    <tableColumn id="2" name="model"/>
    <tableColumn id="6" name="trans"/>
    <tableColumn id="7" name="drv" dataDxfId="52"/>
    <tableColumn id="3" name="displ" dataDxfId="51"/>
    <tableColumn id="4" name="year" dataDxfId="50"/>
    <tableColumn id="5" name="cyl" dataDxfId="49"/>
    <tableColumn id="8" name="cty"/>
    <tableColumn id="9" name="hwy"/>
    <tableColumn id="10" name="fl"/>
    <tableColumn id="11" name="class"/>
    <tableColumn id="12" name="sample" dataDxfId="48">
      <calculatedColumnFormula>RAND()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B12" totalsRowShown="0" headerRowDxfId="47" dataDxfId="46">
  <autoFilter ref="A1:B12"/>
  <tableColumns count="2">
    <tableColumn id="1" name="속성" dataDxfId="45"/>
    <tableColumn id="2" name="설명" dataDxfId="4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K35" totalsRowShown="0" headerRowDxfId="43" dataDxfId="41" headerRowBorderDxfId="42" tableBorderDxfId="40" totalsRowBorderDxfId="39">
  <autoFilter ref="A1:K35"/>
  <sortState ref="A2:K35">
    <sortCondition ref="E1:E35"/>
  </sortState>
  <tableColumns count="11">
    <tableColumn id="1" name="manufacturer" dataDxfId="38"/>
    <tableColumn id="2" name="model" dataDxfId="37"/>
    <tableColumn id="3" name="trans" dataDxfId="36"/>
    <tableColumn id="4" name="drv" dataDxfId="35"/>
    <tableColumn id="5" name="displ" dataDxfId="34"/>
    <tableColumn id="6" name="year" dataDxfId="33"/>
    <tableColumn id="7" name="cyl" dataDxfId="32"/>
    <tableColumn id="8" name="cty" dataDxfId="31"/>
    <tableColumn id="9" name="hwy" dataDxfId="30"/>
    <tableColumn id="10" name="fl" dataDxfId="29"/>
    <tableColumn id="11" name="class" dataDxfId="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표1_4" displayName="표1_4" ref="A1:M35" totalsRowShown="0" headerRowDxfId="27" dataDxfId="25" headerRowBorderDxfId="26" tableBorderDxfId="24" totalsRowBorderDxfId="23">
  <autoFilter ref="A1:M35"/>
  <sortState ref="A2:L35">
    <sortCondition ref="E6"/>
  </sortState>
  <tableColumns count="13">
    <tableColumn id="1" name="manufacturer" dataDxfId="22"/>
    <tableColumn id="2" name="model" dataDxfId="21"/>
    <tableColumn id="3" name="trans" dataDxfId="20"/>
    <tableColumn id="4" name="drv" dataDxfId="19"/>
    <tableColumn id="5" name="displ" dataDxfId="18"/>
    <tableColumn id="6" name="year" dataDxfId="17"/>
    <tableColumn id="7" name="cyl" dataDxfId="16"/>
    <tableColumn id="8" name="cty" dataDxfId="15"/>
    <tableColumn id="9" name="hwy" dataDxfId="14"/>
    <tableColumn id="10" name="fl" dataDxfId="13"/>
    <tableColumn id="11" name="class" dataDxfId="12"/>
    <tableColumn id="12" name="small" dataDxfId="11">
      <calculatedColumnFormula>IF(E2&lt;=2,I2,NA())</calculatedColumnFormula>
    </tableColumn>
    <tableColumn id="13" name="midsize" dataDxfId="10">
      <calculatedColumnFormula>IF(AND($E2&gt;2,$E2&lt;=4),$I2,NA())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표4" displayName="표4" ref="N1:S35" totalsRowShown="0" headerRowDxfId="9" dataDxfId="7" headerRowBorderDxfId="8" tableBorderDxfId="6">
  <autoFilter ref="N1:S35"/>
  <tableColumns count="6">
    <tableColumn id="1" name="fullsize" dataDxfId="5">
      <calculatedColumnFormula>IF($E2&gt;4,$I2,NA())</calculatedColumnFormula>
    </tableColumn>
    <tableColumn id="2" name="4" dataDxfId="4">
      <calculatedColumnFormula>IF($G2=4,$I2,NA())</calculatedColumnFormula>
    </tableColumn>
    <tableColumn id="3" name="6" dataDxfId="3">
      <calculatedColumnFormula>IF($G2=6,$I2,NA())</calculatedColumnFormula>
    </tableColumn>
    <tableColumn id="4" name="8" dataDxfId="2">
      <calculatedColumnFormula>IF($G2=8,$I2,NA())</calculatedColumnFormula>
    </tableColumn>
    <tableColumn id="5" name="1999" dataDxfId="1">
      <calculatedColumnFormula>IF($F2=1999,I2,NA())</calculatedColumnFormula>
    </tableColumn>
    <tableColumn id="6" name="2008" dataDxfId="0">
      <calculatedColumnFormula>IF($F2=2008,I2,NA())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selection sqref="A1:L5"/>
    </sheetView>
  </sheetViews>
  <sheetFormatPr defaultRowHeight="14.4" x14ac:dyDescent="0.3"/>
  <cols>
    <col min="1" max="1" width="14" customWidth="1"/>
    <col min="3" max="3" width="12.6640625" customWidth="1"/>
    <col min="7" max="7" width="8.88671875" style="3"/>
  </cols>
  <sheetData>
    <row r="1" spans="1:14" x14ac:dyDescent="0.3">
      <c r="A1" t="s">
        <v>0</v>
      </c>
      <c r="B1" t="s">
        <v>1</v>
      </c>
      <c r="C1" t="s">
        <v>5</v>
      </c>
      <c r="D1" s="3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127</v>
      </c>
      <c r="N1" t="s">
        <v>89</v>
      </c>
    </row>
    <row r="2" spans="1:14" x14ac:dyDescent="0.3">
      <c r="A2" t="s">
        <v>35</v>
      </c>
      <c r="B2" t="s">
        <v>42</v>
      </c>
      <c r="C2" t="s">
        <v>26</v>
      </c>
      <c r="D2" s="3">
        <v>4</v>
      </c>
      <c r="E2">
        <v>3.9</v>
      </c>
      <c r="F2">
        <v>1999</v>
      </c>
      <c r="G2">
        <v>6</v>
      </c>
      <c r="H2">
        <v>13</v>
      </c>
      <c r="I2">
        <v>17</v>
      </c>
      <c r="J2" t="s">
        <v>27</v>
      </c>
      <c r="K2" t="s">
        <v>28</v>
      </c>
      <c r="L2">
        <f t="shared" ref="L2:L65" ca="1" si="0">RAND()</f>
        <v>7.8660369694516508E-4</v>
      </c>
      <c r="N2">
        <v>0</v>
      </c>
    </row>
    <row r="3" spans="1:14" x14ac:dyDescent="0.3">
      <c r="A3" t="s">
        <v>44</v>
      </c>
      <c r="B3" t="s">
        <v>47</v>
      </c>
      <c r="C3" t="s">
        <v>17</v>
      </c>
      <c r="D3" s="3">
        <v>4</v>
      </c>
      <c r="E3">
        <v>4.5999999999999996</v>
      </c>
      <c r="F3">
        <v>1999</v>
      </c>
      <c r="G3">
        <v>8</v>
      </c>
      <c r="H3">
        <v>13</v>
      </c>
      <c r="I3">
        <v>16</v>
      </c>
      <c r="J3" t="s">
        <v>27</v>
      </c>
      <c r="K3" t="s">
        <v>41</v>
      </c>
      <c r="L3">
        <f t="shared" ca="1" si="0"/>
        <v>9.8725731291885666E-2</v>
      </c>
      <c r="N3">
        <v>10</v>
      </c>
    </row>
    <row r="4" spans="1:14" x14ac:dyDescent="0.3">
      <c r="A4" t="s">
        <v>82</v>
      </c>
      <c r="B4" t="s">
        <v>83</v>
      </c>
      <c r="C4" t="s">
        <v>26</v>
      </c>
      <c r="D4" s="3" t="s">
        <v>14</v>
      </c>
      <c r="E4">
        <v>2</v>
      </c>
      <c r="F4">
        <v>1999</v>
      </c>
      <c r="G4">
        <v>4</v>
      </c>
      <c r="H4">
        <v>19</v>
      </c>
      <c r="I4">
        <v>26</v>
      </c>
      <c r="J4" t="s">
        <v>27</v>
      </c>
      <c r="K4" t="s">
        <v>16</v>
      </c>
      <c r="L4">
        <f t="shared" ca="1" si="0"/>
        <v>0.12663520849619181</v>
      </c>
      <c r="N4">
        <v>15</v>
      </c>
    </row>
    <row r="5" spans="1:14" x14ac:dyDescent="0.3">
      <c r="A5" t="s">
        <v>64</v>
      </c>
      <c r="B5" t="s">
        <v>65</v>
      </c>
      <c r="C5" t="s">
        <v>17</v>
      </c>
      <c r="D5" s="3" t="s">
        <v>14</v>
      </c>
      <c r="E5">
        <v>2.4</v>
      </c>
      <c r="F5">
        <v>1999</v>
      </c>
      <c r="G5">
        <v>4</v>
      </c>
      <c r="H5">
        <v>21</v>
      </c>
      <c r="I5">
        <v>29</v>
      </c>
      <c r="J5" t="s">
        <v>27</v>
      </c>
      <c r="K5" t="s">
        <v>16</v>
      </c>
      <c r="L5">
        <f t="shared" ca="1" si="0"/>
        <v>0.17300411698269635</v>
      </c>
      <c r="N5">
        <v>20</v>
      </c>
    </row>
    <row r="6" spans="1:14" x14ac:dyDescent="0.3">
      <c r="A6" t="s">
        <v>82</v>
      </c>
      <c r="B6" t="s">
        <v>83</v>
      </c>
      <c r="C6" t="s">
        <v>21</v>
      </c>
      <c r="D6" s="3" t="s">
        <v>14</v>
      </c>
      <c r="E6">
        <v>2</v>
      </c>
      <c r="F6">
        <v>2008</v>
      </c>
      <c r="G6">
        <v>4</v>
      </c>
      <c r="H6">
        <v>22</v>
      </c>
      <c r="I6">
        <v>29</v>
      </c>
      <c r="J6" t="s">
        <v>15</v>
      </c>
      <c r="K6" t="s">
        <v>16</v>
      </c>
      <c r="L6">
        <f t="shared" ca="1" si="0"/>
        <v>0.29215328469423341</v>
      </c>
      <c r="N6">
        <v>25</v>
      </c>
    </row>
    <row r="7" spans="1:14" x14ac:dyDescent="0.3">
      <c r="A7" t="s">
        <v>82</v>
      </c>
      <c r="B7" t="s">
        <v>83</v>
      </c>
      <c r="C7" t="s">
        <v>17</v>
      </c>
      <c r="D7" s="3" t="s">
        <v>14</v>
      </c>
      <c r="E7">
        <v>2</v>
      </c>
      <c r="F7">
        <v>1999</v>
      </c>
      <c r="G7">
        <v>4</v>
      </c>
      <c r="H7">
        <v>21</v>
      </c>
      <c r="I7">
        <v>29</v>
      </c>
      <c r="J7" t="s">
        <v>27</v>
      </c>
      <c r="K7" t="s">
        <v>16</v>
      </c>
      <c r="L7">
        <f t="shared" ca="1" si="0"/>
        <v>0.27989476866749596</v>
      </c>
      <c r="N7">
        <v>30</v>
      </c>
    </row>
    <row r="8" spans="1:14" x14ac:dyDescent="0.3">
      <c r="A8" t="s">
        <v>58</v>
      </c>
      <c r="B8" t="s">
        <v>59</v>
      </c>
      <c r="C8" t="s">
        <v>21</v>
      </c>
      <c r="D8" s="3">
        <v>4</v>
      </c>
      <c r="E8">
        <v>4.2</v>
      </c>
      <c r="F8">
        <v>2008</v>
      </c>
      <c r="G8">
        <v>8</v>
      </c>
      <c r="H8">
        <v>12</v>
      </c>
      <c r="I8">
        <v>18</v>
      </c>
      <c r="J8" t="s">
        <v>27</v>
      </c>
      <c r="K8" t="s">
        <v>28</v>
      </c>
      <c r="L8">
        <f t="shared" ca="1" si="0"/>
        <v>0.74670992401392466</v>
      </c>
      <c r="N8">
        <v>40</v>
      </c>
    </row>
    <row r="9" spans="1:14" x14ac:dyDescent="0.3">
      <c r="A9" t="s">
        <v>75</v>
      </c>
      <c r="B9" t="s">
        <v>77</v>
      </c>
      <c r="C9" t="s">
        <v>13</v>
      </c>
      <c r="D9" s="3" t="s">
        <v>14</v>
      </c>
      <c r="E9">
        <v>2.4</v>
      </c>
      <c r="F9">
        <v>2008</v>
      </c>
      <c r="G9">
        <v>4</v>
      </c>
      <c r="H9">
        <v>21</v>
      </c>
      <c r="I9">
        <v>31</v>
      </c>
      <c r="J9" t="s">
        <v>27</v>
      </c>
      <c r="K9" t="s">
        <v>23</v>
      </c>
      <c r="L9">
        <f t="shared" ca="1" si="0"/>
        <v>0.80613991994235479</v>
      </c>
      <c r="N9">
        <v>50</v>
      </c>
    </row>
    <row r="10" spans="1:14" x14ac:dyDescent="0.3">
      <c r="A10" t="s">
        <v>44</v>
      </c>
      <c r="B10" t="s">
        <v>48</v>
      </c>
      <c r="C10" t="s">
        <v>13</v>
      </c>
      <c r="D10" s="3" t="s">
        <v>27</v>
      </c>
      <c r="E10">
        <v>4</v>
      </c>
      <c r="F10">
        <v>2008</v>
      </c>
      <c r="G10">
        <v>6</v>
      </c>
      <c r="H10">
        <v>16</v>
      </c>
      <c r="I10">
        <v>24</v>
      </c>
      <c r="J10" t="s">
        <v>27</v>
      </c>
      <c r="K10" t="s">
        <v>49</v>
      </c>
      <c r="L10">
        <f t="shared" ca="1" si="0"/>
        <v>0.45418557777622159</v>
      </c>
    </row>
    <row r="11" spans="1:14" x14ac:dyDescent="0.3">
      <c r="A11" t="s">
        <v>82</v>
      </c>
      <c r="B11" t="s">
        <v>83</v>
      </c>
      <c r="C11" t="s">
        <v>18</v>
      </c>
      <c r="D11" s="3" t="s">
        <v>14</v>
      </c>
      <c r="E11">
        <v>2</v>
      </c>
      <c r="F11">
        <v>2008</v>
      </c>
      <c r="G11">
        <v>4</v>
      </c>
      <c r="H11">
        <v>21</v>
      </c>
      <c r="I11">
        <v>29</v>
      </c>
      <c r="J11" t="s">
        <v>15</v>
      </c>
      <c r="K11" t="s">
        <v>16</v>
      </c>
      <c r="L11">
        <f t="shared" ca="1" si="0"/>
        <v>0.44798655535921172</v>
      </c>
    </row>
    <row r="12" spans="1:14" x14ac:dyDescent="0.3">
      <c r="A12" t="s">
        <v>75</v>
      </c>
      <c r="B12" t="s">
        <v>79</v>
      </c>
      <c r="C12" t="s">
        <v>17</v>
      </c>
      <c r="D12" s="3" t="s">
        <v>14</v>
      </c>
      <c r="E12">
        <v>1.8</v>
      </c>
      <c r="F12">
        <v>1999</v>
      </c>
      <c r="G12">
        <v>4</v>
      </c>
      <c r="H12">
        <v>26</v>
      </c>
      <c r="I12">
        <v>35</v>
      </c>
      <c r="J12" t="s">
        <v>27</v>
      </c>
      <c r="K12" t="s">
        <v>16</v>
      </c>
      <c r="L12">
        <f t="shared" ca="1" si="0"/>
        <v>0.7076790897512486</v>
      </c>
    </row>
    <row r="13" spans="1:14" x14ac:dyDescent="0.3">
      <c r="A13" t="s">
        <v>11</v>
      </c>
      <c r="B13" t="s">
        <v>20</v>
      </c>
      <c r="C13" t="s">
        <v>17</v>
      </c>
      <c r="D13" s="3">
        <v>4</v>
      </c>
      <c r="E13">
        <v>1.8</v>
      </c>
      <c r="F13">
        <v>1999</v>
      </c>
      <c r="G13">
        <v>4</v>
      </c>
      <c r="H13">
        <v>18</v>
      </c>
      <c r="I13">
        <v>26</v>
      </c>
      <c r="J13" t="s">
        <v>15</v>
      </c>
      <c r="K13" t="s">
        <v>16</v>
      </c>
      <c r="L13">
        <f t="shared" ca="1" si="0"/>
        <v>0.27835759152716899</v>
      </c>
    </row>
    <row r="14" spans="1:14" x14ac:dyDescent="0.3">
      <c r="A14" t="s">
        <v>35</v>
      </c>
      <c r="B14" t="s">
        <v>36</v>
      </c>
      <c r="C14" t="s">
        <v>26</v>
      </c>
      <c r="D14" s="3" t="s">
        <v>14</v>
      </c>
      <c r="E14">
        <v>3.3</v>
      </c>
      <c r="F14">
        <v>2008</v>
      </c>
      <c r="G14">
        <v>6</v>
      </c>
      <c r="H14">
        <v>11</v>
      </c>
      <c r="I14">
        <v>17</v>
      </c>
      <c r="J14" t="s">
        <v>29</v>
      </c>
      <c r="K14" t="s">
        <v>38</v>
      </c>
      <c r="L14">
        <f t="shared" ca="1" si="0"/>
        <v>0.92519209506026356</v>
      </c>
    </row>
    <row r="15" spans="1:14" x14ac:dyDescent="0.3">
      <c r="A15" t="s">
        <v>44</v>
      </c>
      <c r="B15" t="s">
        <v>45</v>
      </c>
      <c r="C15" t="s">
        <v>26</v>
      </c>
      <c r="D15" s="3" t="s">
        <v>27</v>
      </c>
      <c r="E15">
        <v>5.4</v>
      </c>
      <c r="F15">
        <v>1999</v>
      </c>
      <c r="G15">
        <v>8</v>
      </c>
      <c r="H15">
        <v>11</v>
      </c>
      <c r="I15">
        <v>17</v>
      </c>
      <c r="J15" t="s">
        <v>27</v>
      </c>
      <c r="K15" t="s">
        <v>28</v>
      </c>
      <c r="L15">
        <f t="shared" ca="1" si="0"/>
        <v>0.19191843656559515</v>
      </c>
    </row>
    <row r="16" spans="1:14" x14ac:dyDescent="0.3">
      <c r="A16" t="s">
        <v>35</v>
      </c>
      <c r="B16" t="s">
        <v>40</v>
      </c>
      <c r="C16" t="s">
        <v>13</v>
      </c>
      <c r="D16" s="3">
        <v>4</v>
      </c>
      <c r="E16">
        <v>4.7</v>
      </c>
      <c r="F16">
        <v>2008</v>
      </c>
      <c r="G16">
        <v>8</v>
      </c>
      <c r="H16">
        <v>14</v>
      </c>
      <c r="I16">
        <v>19</v>
      </c>
      <c r="J16" t="s">
        <v>27</v>
      </c>
      <c r="K16" t="s">
        <v>41</v>
      </c>
      <c r="L16">
        <f t="shared" ca="1" si="0"/>
        <v>1.3044345133255697E-2</v>
      </c>
    </row>
    <row r="17" spans="1:12" x14ac:dyDescent="0.3">
      <c r="A17" t="s">
        <v>44</v>
      </c>
      <c r="B17" t="s">
        <v>47</v>
      </c>
      <c r="C17" t="s">
        <v>26</v>
      </c>
      <c r="D17" s="3">
        <v>4</v>
      </c>
      <c r="E17">
        <v>4.2</v>
      </c>
      <c r="F17">
        <v>1999</v>
      </c>
      <c r="G17">
        <v>6</v>
      </c>
      <c r="H17">
        <v>14</v>
      </c>
      <c r="I17">
        <v>17</v>
      </c>
      <c r="J17" t="s">
        <v>27</v>
      </c>
      <c r="K17" t="s">
        <v>41</v>
      </c>
      <c r="L17">
        <f t="shared" ca="1" si="0"/>
        <v>0.55811970642428177</v>
      </c>
    </row>
    <row r="18" spans="1:12" x14ac:dyDescent="0.3">
      <c r="A18" t="s">
        <v>35</v>
      </c>
      <c r="B18" t="s">
        <v>36</v>
      </c>
      <c r="C18" t="s">
        <v>26</v>
      </c>
      <c r="D18" s="3" t="s">
        <v>14</v>
      </c>
      <c r="E18">
        <v>3.8</v>
      </c>
      <c r="F18">
        <v>1999</v>
      </c>
      <c r="G18">
        <v>6</v>
      </c>
      <c r="H18">
        <v>15</v>
      </c>
      <c r="I18">
        <v>21</v>
      </c>
      <c r="J18" t="s">
        <v>27</v>
      </c>
      <c r="K18" t="s">
        <v>38</v>
      </c>
      <c r="L18">
        <f t="shared" ca="1" si="0"/>
        <v>0.50047866440858313</v>
      </c>
    </row>
    <row r="19" spans="1:12" x14ac:dyDescent="0.3">
      <c r="A19" t="s">
        <v>24</v>
      </c>
      <c r="B19" t="s">
        <v>34</v>
      </c>
      <c r="C19" t="s">
        <v>21</v>
      </c>
      <c r="D19" s="3" t="s">
        <v>14</v>
      </c>
      <c r="E19">
        <v>3.6</v>
      </c>
      <c r="F19">
        <v>2008</v>
      </c>
      <c r="G19">
        <v>6</v>
      </c>
      <c r="H19">
        <v>17</v>
      </c>
      <c r="I19">
        <v>26</v>
      </c>
      <c r="J19" t="s">
        <v>27</v>
      </c>
      <c r="K19" t="s">
        <v>23</v>
      </c>
      <c r="L19">
        <f t="shared" ca="1" si="0"/>
        <v>0.16979375683877285</v>
      </c>
    </row>
    <row r="20" spans="1:12" x14ac:dyDescent="0.3">
      <c r="A20" t="s">
        <v>82</v>
      </c>
      <c r="B20" t="s">
        <v>83</v>
      </c>
      <c r="C20" t="s">
        <v>17</v>
      </c>
      <c r="D20" s="3" t="s">
        <v>14</v>
      </c>
      <c r="E20">
        <v>2.8</v>
      </c>
      <c r="F20">
        <v>1999</v>
      </c>
      <c r="G20">
        <v>6</v>
      </c>
      <c r="H20">
        <v>17</v>
      </c>
      <c r="I20">
        <v>24</v>
      </c>
      <c r="J20" t="s">
        <v>27</v>
      </c>
      <c r="K20" t="s">
        <v>16</v>
      </c>
      <c r="L20">
        <f t="shared" ca="1" si="0"/>
        <v>0.61379446901395696</v>
      </c>
    </row>
    <row r="21" spans="1:12" x14ac:dyDescent="0.3">
      <c r="A21" t="s">
        <v>62</v>
      </c>
      <c r="B21" t="s">
        <v>63</v>
      </c>
      <c r="C21" t="s">
        <v>13</v>
      </c>
      <c r="D21" s="3">
        <v>4</v>
      </c>
      <c r="E21">
        <v>4</v>
      </c>
      <c r="F21">
        <v>2008</v>
      </c>
      <c r="G21">
        <v>6</v>
      </c>
      <c r="H21">
        <v>13</v>
      </c>
      <c r="I21">
        <v>19</v>
      </c>
      <c r="J21" t="s">
        <v>27</v>
      </c>
      <c r="K21" t="s">
        <v>28</v>
      </c>
      <c r="L21">
        <f t="shared" ca="1" si="0"/>
        <v>0.49932540044204954</v>
      </c>
    </row>
    <row r="22" spans="1:12" x14ac:dyDescent="0.3">
      <c r="A22" t="s">
        <v>24</v>
      </c>
      <c r="B22" t="s">
        <v>25</v>
      </c>
      <c r="C22" t="s">
        <v>26</v>
      </c>
      <c r="D22" s="3" t="s">
        <v>27</v>
      </c>
      <c r="E22">
        <v>5.7</v>
      </c>
      <c r="F22">
        <v>1999</v>
      </c>
      <c r="G22">
        <v>8</v>
      </c>
      <c r="H22">
        <v>13</v>
      </c>
      <c r="I22">
        <v>17</v>
      </c>
      <c r="J22" t="s">
        <v>27</v>
      </c>
      <c r="K22" t="s">
        <v>28</v>
      </c>
      <c r="L22">
        <f t="shared" ca="1" si="0"/>
        <v>0.61701002773279789</v>
      </c>
    </row>
    <row r="23" spans="1:12" x14ac:dyDescent="0.3">
      <c r="A23" t="s">
        <v>35</v>
      </c>
      <c r="B23" t="s">
        <v>36</v>
      </c>
      <c r="C23" t="s">
        <v>26</v>
      </c>
      <c r="D23" s="3" t="s">
        <v>14</v>
      </c>
      <c r="E23">
        <v>3</v>
      </c>
      <c r="F23">
        <v>1999</v>
      </c>
      <c r="G23">
        <v>6</v>
      </c>
      <c r="H23">
        <v>17</v>
      </c>
      <c r="I23">
        <v>24</v>
      </c>
      <c r="J23" t="s">
        <v>27</v>
      </c>
      <c r="K23" t="s">
        <v>38</v>
      </c>
      <c r="L23">
        <f t="shared" ca="1" si="0"/>
        <v>0.91579904456083761</v>
      </c>
    </row>
    <row r="24" spans="1:12" x14ac:dyDescent="0.3">
      <c r="A24" t="s">
        <v>24</v>
      </c>
      <c r="B24" t="s">
        <v>30</v>
      </c>
      <c r="C24" t="s">
        <v>26</v>
      </c>
      <c r="D24" s="3" t="s">
        <v>27</v>
      </c>
      <c r="E24">
        <v>5.7</v>
      </c>
      <c r="F24">
        <v>1999</v>
      </c>
      <c r="G24">
        <v>8</v>
      </c>
      <c r="H24">
        <v>15</v>
      </c>
      <c r="I24">
        <v>23</v>
      </c>
      <c r="J24" t="s">
        <v>15</v>
      </c>
      <c r="K24" t="s">
        <v>31</v>
      </c>
      <c r="L24">
        <f t="shared" ca="1" si="0"/>
        <v>0.82116470988377166</v>
      </c>
    </row>
    <row r="25" spans="1:12" x14ac:dyDescent="0.3">
      <c r="A25" t="s">
        <v>50</v>
      </c>
      <c r="B25" t="s">
        <v>51</v>
      </c>
      <c r="C25" t="s">
        <v>17</v>
      </c>
      <c r="D25" s="3" t="s">
        <v>14</v>
      </c>
      <c r="E25">
        <v>1.6</v>
      </c>
      <c r="F25">
        <v>1999</v>
      </c>
      <c r="G25">
        <v>4</v>
      </c>
      <c r="H25">
        <v>23</v>
      </c>
      <c r="I25">
        <v>29</v>
      </c>
      <c r="J25" t="s">
        <v>15</v>
      </c>
      <c r="K25" t="s">
        <v>49</v>
      </c>
      <c r="L25">
        <f t="shared" ca="1" si="0"/>
        <v>0.13938262473475471</v>
      </c>
    </row>
    <row r="26" spans="1:12" x14ac:dyDescent="0.3">
      <c r="A26" t="s">
        <v>44</v>
      </c>
      <c r="B26" t="s">
        <v>45</v>
      </c>
      <c r="C26" t="s">
        <v>26</v>
      </c>
      <c r="D26" s="3" t="s">
        <v>27</v>
      </c>
      <c r="E26">
        <v>4.5999999999999996</v>
      </c>
      <c r="F26">
        <v>1999</v>
      </c>
      <c r="G26">
        <v>8</v>
      </c>
      <c r="H26">
        <v>11</v>
      </c>
      <c r="I26">
        <v>17</v>
      </c>
      <c r="J26" t="s">
        <v>27</v>
      </c>
      <c r="K26" t="s">
        <v>28</v>
      </c>
      <c r="L26">
        <f t="shared" ca="1" si="0"/>
        <v>0.24986268002369127</v>
      </c>
    </row>
    <row r="27" spans="1:12" x14ac:dyDescent="0.3">
      <c r="A27" t="s">
        <v>44</v>
      </c>
      <c r="B27" t="s">
        <v>45</v>
      </c>
      <c r="C27" t="s">
        <v>39</v>
      </c>
      <c r="D27" s="3" t="s">
        <v>27</v>
      </c>
      <c r="E27">
        <v>5.4</v>
      </c>
      <c r="F27">
        <v>2008</v>
      </c>
      <c r="G27">
        <v>8</v>
      </c>
      <c r="H27">
        <v>12</v>
      </c>
      <c r="I27">
        <v>18</v>
      </c>
      <c r="J27" t="s">
        <v>27</v>
      </c>
      <c r="K27" t="s">
        <v>28</v>
      </c>
      <c r="L27">
        <f t="shared" ca="1" si="0"/>
        <v>0.95506522109351588</v>
      </c>
    </row>
    <row r="28" spans="1:12" x14ac:dyDescent="0.3">
      <c r="A28" t="s">
        <v>35</v>
      </c>
      <c r="B28" t="s">
        <v>42</v>
      </c>
      <c r="C28" t="s">
        <v>13</v>
      </c>
      <c r="D28" s="3">
        <v>4</v>
      </c>
      <c r="E28">
        <v>4.7</v>
      </c>
      <c r="F28">
        <v>2008</v>
      </c>
      <c r="G28">
        <v>8</v>
      </c>
      <c r="H28">
        <v>13</v>
      </c>
      <c r="I28">
        <v>17</v>
      </c>
      <c r="J28" t="s">
        <v>27</v>
      </c>
      <c r="K28" t="s">
        <v>28</v>
      </c>
      <c r="L28">
        <f t="shared" ca="1" si="0"/>
        <v>0.64878064258546519</v>
      </c>
    </row>
    <row r="29" spans="1:12" x14ac:dyDescent="0.3">
      <c r="A29" t="s">
        <v>44</v>
      </c>
      <c r="B29" t="s">
        <v>46</v>
      </c>
      <c r="C29" t="s">
        <v>39</v>
      </c>
      <c r="D29" s="3">
        <v>4</v>
      </c>
      <c r="E29">
        <v>4.5999999999999996</v>
      </c>
      <c r="F29">
        <v>2008</v>
      </c>
      <c r="G29">
        <v>8</v>
      </c>
      <c r="H29">
        <v>13</v>
      </c>
      <c r="I29">
        <v>19</v>
      </c>
      <c r="J29" t="s">
        <v>27</v>
      </c>
      <c r="K29" t="s">
        <v>28</v>
      </c>
      <c r="L29">
        <f t="shared" ca="1" si="0"/>
        <v>0.42432396711356279</v>
      </c>
    </row>
    <row r="30" spans="1:12" x14ac:dyDescent="0.3">
      <c r="A30" t="s">
        <v>72</v>
      </c>
      <c r="B30" t="s">
        <v>74</v>
      </c>
      <c r="C30" t="s">
        <v>17</v>
      </c>
      <c r="D30" s="3">
        <v>4</v>
      </c>
      <c r="E30">
        <v>2.5</v>
      </c>
      <c r="F30">
        <v>2008</v>
      </c>
      <c r="G30">
        <v>4</v>
      </c>
      <c r="H30">
        <v>20</v>
      </c>
      <c r="I30">
        <v>27</v>
      </c>
      <c r="J30" t="s">
        <v>27</v>
      </c>
      <c r="K30" t="s">
        <v>16</v>
      </c>
      <c r="L30">
        <f t="shared" ca="1" si="0"/>
        <v>0.42162917981757531</v>
      </c>
    </row>
    <row r="31" spans="1:12" x14ac:dyDescent="0.3">
      <c r="A31" t="s">
        <v>44</v>
      </c>
      <c r="B31" t="s">
        <v>48</v>
      </c>
      <c r="C31" t="s">
        <v>18</v>
      </c>
      <c r="D31" s="3" t="s">
        <v>27</v>
      </c>
      <c r="E31">
        <v>5.4</v>
      </c>
      <c r="F31">
        <v>2008</v>
      </c>
      <c r="G31">
        <v>8</v>
      </c>
      <c r="H31">
        <v>14</v>
      </c>
      <c r="I31">
        <v>20</v>
      </c>
      <c r="J31" t="s">
        <v>15</v>
      </c>
      <c r="K31" t="s">
        <v>49</v>
      </c>
      <c r="L31">
        <f t="shared" ca="1" si="0"/>
        <v>0.77544142553273365</v>
      </c>
    </row>
    <row r="32" spans="1:12" x14ac:dyDescent="0.3">
      <c r="A32" t="s">
        <v>53</v>
      </c>
      <c r="B32" t="s">
        <v>55</v>
      </c>
      <c r="C32" t="s">
        <v>26</v>
      </c>
      <c r="D32" s="3" t="s">
        <v>14</v>
      </c>
      <c r="E32">
        <v>2</v>
      </c>
      <c r="F32">
        <v>2008</v>
      </c>
      <c r="G32">
        <v>4</v>
      </c>
      <c r="H32">
        <v>20</v>
      </c>
      <c r="I32">
        <v>27</v>
      </c>
      <c r="J32" t="s">
        <v>27</v>
      </c>
      <c r="K32" t="s">
        <v>49</v>
      </c>
      <c r="L32">
        <f t="shared" ca="1" si="0"/>
        <v>0.73055883622659212</v>
      </c>
    </row>
    <row r="33" spans="1:12" x14ac:dyDescent="0.3">
      <c r="A33" t="s">
        <v>11</v>
      </c>
      <c r="B33" t="s">
        <v>20</v>
      </c>
      <c r="C33" t="s">
        <v>17</v>
      </c>
      <c r="D33" s="3">
        <v>4</v>
      </c>
      <c r="E33">
        <v>2.8</v>
      </c>
      <c r="F33">
        <v>1999</v>
      </c>
      <c r="G33">
        <v>6</v>
      </c>
      <c r="H33">
        <v>17</v>
      </c>
      <c r="I33">
        <v>25</v>
      </c>
      <c r="J33" t="s">
        <v>15</v>
      </c>
      <c r="K33" t="s">
        <v>16</v>
      </c>
      <c r="L33">
        <f t="shared" ca="1" si="0"/>
        <v>0.49288722113203776</v>
      </c>
    </row>
    <row r="34" spans="1:12" x14ac:dyDescent="0.3">
      <c r="A34" t="s">
        <v>50</v>
      </c>
      <c r="B34" t="s">
        <v>51</v>
      </c>
      <c r="C34" t="s">
        <v>26</v>
      </c>
      <c r="D34" s="3" t="s">
        <v>14</v>
      </c>
      <c r="E34">
        <v>1.6</v>
      </c>
      <c r="F34">
        <v>1999</v>
      </c>
      <c r="G34">
        <v>4</v>
      </c>
      <c r="H34">
        <v>24</v>
      </c>
      <c r="I34">
        <v>32</v>
      </c>
      <c r="J34" t="s">
        <v>27</v>
      </c>
      <c r="K34" t="s">
        <v>49</v>
      </c>
      <c r="L34">
        <f t="shared" ca="1" si="0"/>
        <v>0.3365257812282143</v>
      </c>
    </row>
    <row r="35" spans="1:12" x14ac:dyDescent="0.3">
      <c r="A35" t="s">
        <v>44</v>
      </c>
      <c r="B35" t="s">
        <v>47</v>
      </c>
      <c r="C35" t="s">
        <v>26</v>
      </c>
      <c r="D35" s="3">
        <v>4</v>
      </c>
      <c r="E35">
        <v>5.4</v>
      </c>
      <c r="F35">
        <v>1999</v>
      </c>
      <c r="G35">
        <v>8</v>
      </c>
      <c r="H35">
        <v>11</v>
      </c>
      <c r="I35">
        <v>15</v>
      </c>
      <c r="J35" t="s">
        <v>27</v>
      </c>
      <c r="K35" t="s">
        <v>41</v>
      </c>
      <c r="L35">
        <f t="shared" ca="1" si="0"/>
        <v>0.82617244636405396</v>
      </c>
    </row>
    <row r="36" spans="1:12" x14ac:dyDescent="0.3">
      <c r="A36" t="s">
        <v>82</v>
      </c>
      <c r="B36" t="s">
        <v>84</v>
      </c>
      <c r="C36" t="s">
        <v>17</v>
      </c>
      <c r="D36" s="3" t="s">
        <v>14</v>
      </c>
      <c r="E36">
        <v>1.9</v>
      </c>
      <c r="F36">
        <v>1999</v>
      </c>
      <c r="G36">
        <v>4</v>
      </c>
      <c r="H36">
        <v>33</v>
      </c>
      <c r="I36">
        <v>44</v>
      </c>
      <c r="J36" t="s">
        <v>33</v>
      </c>
      <c r="K36" t="s">
        <v>16</v>
      </c>
      <c r="L36">
        <f t="shared" ca="1" si="0"/>
        <v>0.52858479906536882</v>
      </c>
    </row>
    <row r="37" spans="1:12" x14ac:dyDescent="0.3">
      <c r="A37" t="s">
        <v>64</v>
      </c>
      <c r="B37" t="s">
        <v>66</v>
      </c>
      <c r="C37" t="s">
        <v>19</v>
      </c>
      <c r="D37" s="3" t="s">
        <v>14</v>
      </c>
      <c r="E37">
        <v>3.5</v>
      </c>
      <c r="F37">
        <v>2008</v>
      </c>
      <c r="G37">
        <v>6</v>
      </c>
      <c r="H37">
        <v>19</v>
      </c>
      <c r="I37">
        <v>25</v>
      </c>
      <c r="J37" t="s">
        <v>15</v>
      </c>
      <c r="K37" t="s">
        <v>23</v>
      </c>
      <c r="L37">
        <f t="shared" ca="1" si="0"/>
        <v>0.54905233332853276</v>
      </c>
    </row>
    <row r="38" spans="1:12" x14ac:dyDescent="0.3">
      <c r="A38" t="s">
        <v>24</v>
      </c>
      <c r="B38" t="s">
        <v>25</v>
      </c>
      <c r="C38" t="s">
        <v>26</v>
      </c>
      <c r="D38" s="3" t="s">
        <v>27</v>
      </c>
      <c r="E38">
        <v>5.3</v>
      </c>
      <c r="F38">
        <v>2008</v>
      </c>
      <c r="G38">
        <v>8</v>
      </c>
      <c r="H38">
        <v>14</v>
      </c>
      <c r="I38">
        <v>20</v>
      </c>
      <c r="J38" t="s">
        <v>27</v>
      </c>
      <c r="K38" t="s">
        <v>28</v>
      </c>
      <c r="L38">
        <f t="shared" ca="1" si="0"/>
        <v>0.19836792709658368</v>
      </c>
    </row>
    <row r="39" spans="1:12" x14ac:dyDescent="0.3">
      <c r="A39" t="s">
        <v>82</v>
      </c>
      <c r="B39" t="s">
        <v>84</v>
      </c>
      <c r="C39" t="s">
        <v>26</v>
      </c>
      <c r="D39" s="3" t="s">
        <v>14</v>
      </c>
      <c r="E39">
        <v>2</v>
      </c>
      <c r="F39">
        <v>1999</v>
      </c>
      <c r="G39">
        <v>4</v>
      </c>
      <c r="H39">
        <v>19</v>
      </c>
      <c r="I39">
        <v>26</v>
      </c>
      <c r="J39" t="s">
        <v>27</v>
      </c>
      <c r="K39" t="s">
        <v>16</v>
      </c>
      <c r="L39">
        <f t="shared" ca="1" si="0"/>
        <v>0.19749664630124719</v>
      </c>
    </row>
    <row r="40" spans="1:12" x14ac:dyDescent="0.3">
      <c r="A40" t="s">
        <v>82</v>
      </c>
      <c r="B40" t="s">
        <v>84</v>
      </c>
      <c r="C40" t="s">
        <v>21</v>
      </c>
      <c r="D40" s="3" t="s">
        <v>14</v>
      </c>
      <c r="E40">
        <v>2</v>
      </c>
      <c r="F40">
        <v>2008</v>
      </c>
      <c r="G40">
        <v>4</v>
      </c>
      <c r="H40">
        <v>22</v>
      </c>
      <c r="I40">
        <v>29</v>
      </c>
      <c r="J40" t="s">
        <v>15</v>
      </c>
      <c r="K40" t="s">
        <v>16</v>
      </c>
      <c r="L40">
        <f t="shared" ca="1" si="0"/>
        <v>0.61332385280833701</v>
      </c>
    </row>
    <row r="41" spans="1:12" x14ac:dyDescent="0.3">
      <c r="A41" t="s">
        <v>75</v>
      </c>
      <c r="B41" t="s">
        <v>78</v>
      </c>
      <c r="C41" t="s">
        <v>17</v>
      </c>
      <c r="D41" s="3" t="s">
        <v>14</v>
      </c>
      <c r="E41">
        <v>2.4</v>
      </c>
      <c r="F41">
        <v>2008</v>
      </c>
      <c r="G41">
        <v>4</v>
      </c>
      <c r="H41">
        <v>21</v>
      </c>
      <c r="I41">
        <v>31</v>
      </c>
      <c r="J41" t="s">
        <v>27</v>
      </c>
      <c r="K41" t="s">
        <v>16</v>
      </c>
      <c r="L41">
        <f t="shared" ca="1" si="0"/>
        <v>0.35979025426478617</v>
      </c>
    </row>
    <row r="42" spans="1:12" x14ac:dyDescent="0.3">
      <c r="A42" t="s">
        <v>75</v>
      </c>
      <c r="B42" t="s">
        <v>80</v>
      </c>
      <c r="C42" t="s">
        <v>21</v>
      </c>
      <c r="D42" s="3">
        <v>4</v>
      </c>
      <c r="E42">
        <v>5.7</v>
      </c>
      <c r="F42">
        <v>2008</v>
      </c>
      <c r="G42">
        <v>8</v>
      </c>
      <c r="H42">
        <v>13</v>
      </c>
      <c r="I42">
        <v>18</v>
      </c>
      <c r="J42" t="s">
        <v>27</v>
      </c>
      <c r="K42" t="s">
        <v>28</v>
      </c>
      <c r="L42">
        <f t="shared" ca="1" si="0"/>
        <v>0.64120786651142969</v>
      </c>
    </row>
    <row r="43" spans="1:12" x14ac:dyDescent="0.3">
      <c r="A43" t="s">
        <v>35</v>
      </c>
      <c r="B43" t="s">
        <v>43</v>
      </c>
      <c r="C43" t="s">
        <v>13</v>
      </c>
      <c r="D43" s="3">
        <v>4</v>
      </c>
      <c r="E43">
        <v>4.7</v>
      </c>
      <c r="F43">
        <v>2008</v>
      </c>
      <c r="G43">
        <v>8</v>
      </c>
      <c r="H43">
        <v>13</v>
      </c>
      <c r="I43">
        <v>17</v>
      </c>
      <c r="J43" t="s">
        <v>27</v>
      </c>
      <c r="K43" t="s">
        <v>41</v>
      </c>
      <c r="L43">
        <f t="shared" ca="1" si="0"/>
        <v>0.95274063447788448</v>
      </c>
    </row>
    <row r="44" spans="1:12" x14ac:dyDescent="0.3">
      <c r="A44" t="s">
        <v>35</v>
      </c>
      <c r="B44" t="s">
        <v>40</v>
      </c>
      <c r="C44" t="s">
        <v>17</v>
      </c>
      <c r="D44" s="3">
        <v>4</v>
      </c>
      <c r="E44">
        <v>3.9</v>
      </c>
      <c r="F44">
        <v>1999</v>
      </c>
      <c r="G44">
        <v>6</v>
      </c>
      <c r="H44">
        <v>14</v>
      </c>
      <c r="I44">
        <v>17</v>
      </c>
      <c r="J44" t="s">
        <v>27</v>
      </c>
      <c r="K44" t="s">
        <v>41</v>
      </c>
      <c r="L44">
        <f t="shared" ca="1" si="0"/>
        <v>0.71374938461766613</v>
      </c>
    </row>
    <row r="45" spans="1:12" x14ac:dyDescent="0.3">
      <c r="A45" t="s">
        <v>56</v>
      </c>
      <c r="B45" t="s">
        <v>57</v>
      </c>
      <c r="C45" t="s">
        <v>13</v>
      </c>
      <c r="D45" s="3">
        <v>4</v>
      </c>
      <c r="E45">
        <v>3</v>
      </c>
      <c r="F45">
        <v>2008</v>
      </c>
      <c r="G45">
        <v>6</v>
      </c>
      <c r="H45">
        <v>17</v>
      </c>
      <c r="I45">
        <v>22</v>
      </c>
      <c r="J45" t="s">
        <v>33</v>
      </c>
      <c r="K45" t="s">
        <v>28</v>
      </c>
      <c r="L45">
        <f t="shared" ca="1" si="0"/>
        <v>0.61473410641780513</v>
      </c>
    </row>
    <row r="46" spans="1:12" x14ac:dyDescent="0.3">
      <c r="A46" t="s">
        <v>75</v>
      </c>
      <c r="B46" t="s">
        <v>76</v>
      </c>
      <c r="C46" t="s">
        <v>17</v>
      </c>
      <c r="D46" s="3">
        <v>4</v>
      </c>
      <c r="E46">
        <v>2.7</v>
      </c>
      <c r="F46">
        <v>1999</v>
      </c>
      <c r="G46">
        <v>4</v>
      </c>
      <c r="H46">
        <v>15</v>
      </c>
      <c r="I46">
        <v>20</v>
      </c>
      <c r="J46" t="s">
        <v>27</v>
      </c>
      <c r="K46" t="s">
        <v>28</v>
      </c>
      <c r="L46">
        <f t="shared" ca="1" si="0"/>
        <v>0.42847274825713433</v>
      </c>
    </row>
    <row r="47" spans="1:12" x14ac:dyDescent="0.3">
      <c r="A47" t="s">
        <v>75</v>
      </c>
      <c r="B47" t="s">
        <v>79</v>
      </c>
      <c r="C47" t="s">
        <v>37</v>
      </c>
      <c r="D47" s="3" t="s">
        <v>14</v>
      </c>
      <c r="E47">
        <v>1.8</v>
      </c>
      <c r="F47">
        <v>1999</v>
      </c>
      <c r="G47">
        <v>4</v>
      </c>
      <c r="H47">
        <v>24</v>
      </c>
      <c r="I47">
        <v>30</v>
      </c>
      <c r="J47" t="s">
        <v>27</v>
      </c>
      <c r="K47" t="s">
        <v>16</v>
      </c>
      <c r="L47">
        <f t="shared" ca="1" si="0"/>
        <v>0.30693073539457294</v>
      </c>
    </row>
    <row r="48" spans="1:12" x14ac:dyDescent="0.3">
      <c r="A48" t="s">
        <v>24</v>
      </c>
      <c r="B48" t="s">
        <v>32</v>
      </c>
      <c r="C48" t="s">
        <v>26</v>
      </c>
      <c r="D48" s="3">
        <v>4</v>
      </c>
      <c r="E48">
        <v>5.3</v>
      </c>
      <c r="F48">
        <v>2008</v>
      </c>
      <c r="G48">
        <v>8</v>
      </c>
      <c r="H48">
        <v>11</v>
      </c>
      <c r="I48">
        <v>14</v>
      </c>
      <c r="J48" t="s">
        <v>29</v>
      </c>
      <c r="K48" t="s">
        <v>28</v>
      </c>
      <c r="L48">
        <f t="shared" ca="1" si="0"/>
        <v>0.59601568255985493</v>
      </c>
    </row>
    <row r="49" spans="1:12" x14ac:dyDescent="0.3">
      <c r="A49" t="s">
        <v>75</v>
      </c>
      <c r="B49" t="s">
        <v>78</v>
      </c>
      <c r="C49" t="s">
        <v>68</v>
      </c>
      <c r="D49" s="3" t="s">
        <v>14</v>
      </c>
      <c r="E49">
        <v>3.3</v>
      </c>
      <c r="F49">
        <v>2008</v>
      </c>
      <c r="G49">
        <v>6</v>
      </c>
      <c r="H49">
        <v>18</v>
      </c>
      <c r="I49">
        <v>27</v>
      </c>
      <c r="J49" t="s">
        <v>27</v>
      </c>
      <c r="K49" t="s">
        <v>16</v>
      </c>
      <c r="L49">
        <f t="shared" ca="1" si="0"/>
        <v>0.47456418985245774</v>
      </c>
    </row>
    <row r="50" spans="1:12" x14ac:dyDescent="0.3">
      <c r="A50" t="s">
        <v>44</v>
      </c>
      <c r="B50" t="s">
        <v>48</v>
      </c>
      <c r="C50" t="s">
        <v>26</v>
      </c>
      <c r="D50" s="3" t="s">
        <v>27</v>
      </c>
      <c r="E50">
        <v>3.8</v>
      </c>
      <c r="F50">
        <v>1999</v>
      </c>
      <c r="G50">
        <v>6</v>
      </c>
      <c r="H50">
        <v>18</v>
      </c>
      <c r="I50">
        <v>25</v>
      </c>
      <c r="J50" t="s">
        <v>27</v>
      </c>
      <c r="K50" t="s">
        <v>49</v>
      </c>
      <c r="L50">
        <f t="shared" ca="1" si="0"/>
        <v>8.5084839247536737E-2</v>
      </c>
    </row>
    <row r="51" spans="1:12" x14ac:dyDescent="0.3">
      <c r="A51" t="s">
        <v>64</v>
      </c>
      <c r="B51" t="s">
        <v>67</v>
      </c>
      <c r="C51" t="s">
        <v>68</v>
      </c>
      <c r="D51" s="3">
        <v>4</v>
      </c>
      <c r="E51">
        <v>5.6</v>
      </c>
      <c r="F51">
        <v>2008</v>
      </c>
      <c r="G51">
        <v>8</v>
      </c>
      <c r="H51">
        <v>12</v>
      </c>
      <c r="I51">
        <v>18</v>
      </c>
      <c r="J51" t="s">
        <v>15</v>
      </c>
      <c r="K51" t="s">
        <v>28</v>
      </c>
      <c r="L51">
        <f t="shared" ca="1" si="0"/>
        <v>2.6127234226651863E-2</v>
      </c>
    </row>
    <row r="52" spans="1:12" x14ac:dyDescent="0.3">
      <c r="A52" t="s">
        <v>75</v>
      </c>
      <c r="B52" t="s">
        <v>79</v>
      </c>
      <c r="C52" t="s">
        <v>17</v>
      </c>
      <c r="D52" s="3" t="s">
        <v>14</v>
      </c>
      <c r="E52">
        <v>1.8</v>
      </c>
      <c r="F52">
        <v>2008</v>
      </c>
      <c r="G52">
        <v>4</v>
      </c>
      <c r="H52">
        <v>28</v>
      </c>
      <c r="I52">
        <v>37</v>
      </c>
      <c r="J52" t="s">
        <v>27</v>
      </c>
      <c r="K52" t="s">
        <v>16</v>
      </c>
      <c r="L52">
        <f t="shared" ca="1" si="0"/>
        <v>0.42570975137671418</v>
      </c>
    </row>
    <row r="53" spans="1:12" x14ac:dyDescent="0.3">
      <c r="A53" t="s">
        <v>72</v>
      </c>
      <c r="B53" t="s">
        <v>74</v>
      </c>
      <c r="C53" t="s">
        <v>71</v>
      </c>
      <c r="D53" s="3">
        <v>4</v>
      </c>
      <c r="E53">
        <v>2.5</v>
      </c>
      <c r="F53">
        <v>2008</v>
      </c>
      <c r="G53">
        <v>4</v>
      </c>
      <c r="H53">
        <v>20</v>
      </c>
      <c r="I53">
        <v>27</v>
      </c>
      <c r="J53" t="s">
        <v>27</v>
      </c>
      <c r="K53" t="s">
        <v>16</v>
      </c>
      <c r="L53">
        <f t="shared" ca="1" si="0"/>
        <v>4.6810125895684562E-2</v>
      </c>
    </row>
    <row r="54" spans="1:12" x14ac:dyDescent="0.3">
      <c r="A54" t="s">
        <v>69</v>
      </c>
      <c r="B54" t="s">
        <v>70</v>
      </c>
      <c r="C54" t="s">
        <v>26</v>
      </c>
      <c r="D54" s="3" t="s">
        <v>14</v>
      </c>
      <c r="E54">
        <v>3.1</v>
      </c>
      <c r="F54">
        <v>1999</v>
      </c>
      <c r="G54">
        <v>6</v>
      </c>
      <c r="H54">
        <v>18</v>
      </c>
      <c r="I54">
        <v>26</v>
      </c>
      <c r="J54" t="s">
        <v>27</v>
      </c>
      <c r="K54" t="s">
        <v>23</v>
      </c>
      <c r="L54">
        <f t="shared" ca="1" si="0"/>
        <v>4.0576591866300804E-2</v>
      </c>
    </row>
    <row r="55" spans="1:12" x14ac:dyDescent="0.3">
      <c r="A55" t="s">
        <v>58</v>
      </c>
      <c r="B55" t="s">
        <v>59</v>
      </c>
      <c r="C55" t="s">
        <v>26</v>
      </c>
      <c r="D55" s="3">
        <v>4</v>
      </c>
      <c r="E55">
        <v>4</v>
      </c>
      <c r="F55">
        <v>1999</v>
      </c>
      <c r="G55">
        <v>8</v>
      </c>
      <c r="H55">
        <v>11</v>
      </c>
      <c r="I55">
        <v>15</v>
      </c>
      <c r="J55" t="s">
        <v>15</v>
      </c>
      <c r="K55" t="s">
        <v>28</v>
      </c>
      <c r="L55">
        <f t="shared" ca="1" si="0"/>
        <v>0.17787161508637428</v>
      </c>
    </row>
    <row r="56" spans="1:12" x14ac:dyDescent="0.3">
      <c r="A56" t="s">
        <v>44</v>
      </c>
      <c r="B56" t="s">
        <v>46</v>
      </c>
      <c r="C56" t="s">
        <v>13</v>
      </c>
      <c r="D56" s="3">
        <v>4</v>
      </c>
      <c r="E56">
        <v>4</v>
      </c>
      <c r="F56">
        <v>1999</v>
      </c>
      <c r="G56">
        <v>6</v>
      </c>
      <c r="H56">
        <v>14</v>
      </c>
      <c r="I56">
        <v>17</v>
      </c>
      <c r="J56" t="s">
        <v>27</v>
      </c>
      <c r="K56" t="s">
        <v>28</v>
      </c>
      <c r="L56">
        <f t="shared" ca="1" si="0"/>
        <v>0.88976190601555372</v>
      </c>
    </row>
    <row r="57" spans="1:12" x14ac:dyDescent="0.3">
      <c r="A57" t="s">
        <v>82</v>
      </c>
      <c r="B57" t="s">
        <v>84</v>
      </c>
      <c r="C57" t="s">
        <v>17</v>
      </c>
      <c r="D57" s="3" t="s">
        <v>14</v>
      </c>
      <c r="E57">
        <v>2</v>
      </c>
      <c r="F57">
        <v>1999</v>
      </c>
      <c r="G57">
        <v>4</v>
      </c>
      <c r="H57">
        <v>21</v>
      </c>
      <c r="I57">
        <v>29</v>
      </c>
      <c r="J57" t="s">
        <v>27</v>
      </c>
      <c r="K57" t="s">
        <v>16</v>
      </c>
      <c r="L57">
        <f t="shared" ca="1" si="0"/>
        <v>7.2704490904901609E-2</v>
      </c>
    </row>
    <row r="58" spans="1:12" x14ac:dyDescent="0.3">
      <c r="A58" t="s">
        <v>72</v>
      </c>
      <c r="B58" t="s">
        <v>73</v>
      </c>
      <c r="C58" t="s">
        <v>17</v>
      </c>
      <c r="D58" s="3">
        <v>4</v>
      </c>
      <c r="E58">
        <v>2.5</v>
      </c>
      <c r="F58">
        <v>1999</v>
      </c>
      <c r="G58">
        <v>4</v>
      </c>
      <c r="H58">
        <v>18</v>
      </c>
      <c r="I58">
        <v>25</v>
      </c>
      <c r="J58" t="s">
        <v>27</v>
      </c>
      <c r="K58" t="s">
        <v>28</v>
      </c>
      <c r="L58">
        <f t="shared" ca="1" si="0"/>
        <v>1.8821975635734955E-2</v>
      </c>
    </row>
    <row r="59" spans="1:12" x14ac:dyDescent="0.3">
      <c r="A59" t="s">
        <v>64</v>
      </c>
      <c r="B59" t="s">
        <v>65</v>
      </c>
      <c r="C59" t="s">
        <v>18</v>
      </c>
      <c r="D59" s="3" t="s">
        <v>14</v>
      </c>
      <c r="E59">
        <v>2.5</v>
      </c>
      <c r="F59">
        <v>2008</v>
      </c>
      <c r="G59">
        <v>4</v>
      </c>
      <c r="H59">
        <v>23</v>
      </c>
      <c r="I59">
        <v>32</v>
      </c>
      <c r="J59" t="s">
        <v>27</v>
      </c>
      <c r="K59" t="s">
        <v>23</v>
      </c>
      <c r="L59">
        <f t="shared" ca="1" si="0"/>
        <v>0.6904177161740932</v>
      </c>
    </row>
    <row r="60" spans="1:12" x14ac:dyDescent="0.3">
      <c r="A60" t="s">
        <v>75</v>
      </c>
      <c r="B60" t="s">
        <v>77</v>
      </c>
      <c r="C60" t="s">
        <v>26</v>
      </c>
      <c r="D60" s="3" t="s">
        <v>14</v>
      </c>
      <c r="E60">
        <v>2.2000000000000002</v>
      </c>
      <c r="F60">
        <v>1999</v>
      </c>
      <c r="G60">
        <v>4</v>
      </c>
      <c r="H60">
        <v>21</v>
      </c>
      <c r="I60">
        <v>27</v>
      </c>
      <c r="J60" t="s">
        <v>27</v>
      </c>
      <c r="K60" t="s">
        <v>23</v>
      </c>
      <c r="L60">
        <f t="shared" ca="1" si="0"/>
        <v>6.9329487451658123E-3</v>
      </c>
    </row>
    <row r="61" spans="1:12" x14ac:dyDescent="0.3">
      <c r="A61" t="s">
        <v>11</v>
      </c>
      <c r="B61" t="s">
        <v>20</v>
      </c>
      <c r="C61" t="s">
        <v>13</v>
      </c>
      <c r="D61" s="3">
        <v>4</v>
      </c>
      <c r="E61">
        <v>2.8</v>
      </c>
      <c r="F61">
        <v>1999</v>
      </c>
      <c r="G61">
        <v>6</v>
      </c>
      <c r="H61">
        <v>15</v>
      </c>
      <c r="I61">
        <v>25</v>
      </c>
      <c r="J61" t="s">
        <v>15</v>
      </c>
      <c r="K61" t="s">
        <v>16</v>
      </c>
      <c r="L61">
        <f t="shared" ca="1" si="0"/>
        <v>0.87014921417864988</v>
      </c>
    </row>
    <row r="62" spans="1:12" x14ac:dyDescent="0.3">
      <c r="A62" t="s">
        <v>35</v>
      </c>
      <c r="B62" t="s">
        <v>43</v>
      </c>
      <c r="C62" t="s">
        <v>17</v>
      </c>
      <c r="D62" s="3">
        <v>4</v>
      </c>
      <c r="E62">
        <v>5.2</v>
      </c>
      <c r="F62">
        <v>1999</v>
      </c>
      <c r="G62">
        <v>8</v>
      </c>
      <c r="H62">
        <v>11</v>
      </c>
      <c r="I62">
        <v>16</v>
      </c>
      <c r="J62" t="s">
        <v>27</v>
      </c>
      <c r="K62" t="s">
        <v>41</v>
      </c>
      <c r="L62">
        <f t="shared" ca="1" si="0"/>
        <v>9.6093383669754062E-2</v>
      </c>
    </row>
    <row r="63" spans="1:12" x14ac:dyDescent="0.3">
      <c r="A63" t="s">
        <v>72</v>
      </c>
      <c r="B63" t="s">
        <v>73</v>
      </c>
      <c r="C63" t="s">
        <v>17</v>
      </c>
      <c r="D63" s="3">
        <v>4</v>
      </c>
      <c r="E63">
        <v>2.5</v>
      </c>
      <c r="F63">
        <v>2008</v>
      </c>
      <c r="G63">
        <v>4</v>
      </c>
      <c r="H63">
        <v>20</v>
      </c>
      <c r="I63">
        <v>27</v>
      </c>
      <c r="J63" t="s">
        <v>27</v>
      </c>
      <c r="K63" t="s">
        <v>28</v>
      </c>
      <c r="L63">
        <f t="shared" ca="1" si="0"/>
        <v>0.90555162186387061</v>
      </c>
    </row>
    <row r="64" spans="1:12" x14ac:dyDescent="0.3">
      <c r="A64" t="s">
        <v>75</v>
      </c>
      <c r="B64" t="s">
        <v>77</v>
      </c>
      <c r="C64" t="s">
        <v>17</v>
      </c>
      <c r="D64" s="3" t="s">
        <v>14</v>
      </c>
      <c r="E64">
        <v>3</v>
      </c>
      <c r="F64">
        <v>1999</v>
      </c>
      <c r="G64">
        <v>6</v>
      </c>
      <c r="H64">
        <v>18</v>
      </c>
      <c r="I64">
        <v>26</v>
      </c>
      <c r="J64" t="s">
        <v>27</v>
      </c>
      <c r="K64" t="s">
        <v>23</v>
      </c>
      <c r="L64">
        <f t="shared" ca="1" si="0"/>
        <v>0.77733782948066354</v>
      </c>
    </row>
    <row r="65" spans="1:12" x14ac:dyDescent="0.3">
      <c r="A65" t="s">
        <v>35</v>
      </c>
      <c r="B65" t="s">
        <v>40</v>
      </c>
      <c r="C65" t="s">
        <v>13</v>
      </c>
      <c r="D65" s="3">
        <v>4</v>
      </c>
      <c r="E65">
        <v>4.7</v>
      </c>
      <c r="F65">
        <v>2008</v>
      </c>
      <c r="G65">
        <v>8</v>
      </c>
      <c r="H65">
        <v>14</v>
      </c>
      <c r="I65">
        <v>19</v>
      </c>
      <c r="J65" t="s">
        <v>27</v>
      </c>
      <c r="K65" t="s">
        <v>41</v>
      </c>
      <c r="L65">
        <f t="shared" ca="1" si="0"/>
        <v>0.73221867641729876</v>
      </c>
    </row>
    <row r="66" spans="1:12" x14ac:dyDescent="0.3">
      <c r="A66" t="s">
        <v>75</v>
      </c>
      <c r="B66" t="s">
        <v>77</v>
      </c>
      <c r="C66" t="s">
        <v>21</v>
      </c>
      <c r="D66" s="3" t="s">
        <v>14</v>
      </c>
      <c r="E66">
        <v>3.5</v>
      </c>
      <c r="F66">
        <v>2008</v>
      </c>
      <c r="G66">
        <v>6</v>
      </c>
      <c r="H66">
        <v>19</v>
      </c>
      <c r="I66">
        <v>28</v>
      </c>
      <c r="J66" t="s">
        <v>27</v>
      </c>
      <c r="K66" t="s">
        <v>23</v>
      </c>
      <c r="L66">
        <f t="shared" ref="L66:L129" ca="1" si="1">RAND()</f>
        <v>0.36147343363781836</v>
      </c>
    </row>
    <row r="67" spans="1:12" x14ac:dyDescent="0.3">
      <c r="A67" t="s">
        <v>75</v>
      </c>
      <c r="B67" t="s">
        <v>76</v>
      </c>
      <c r="C67" t="s">
        <v>26</v>
      </c>
      <c r="D67" s="3">
        <v>4</v>
      </c>
      <c r="E67">
        <v>2.7</v>
      </c>
      <c r="F67">
        <v>1999</v>
      </c>
      <c r="G67">
        <v>4</v>
      </c>
      <c r="H67">
        <v>16</v>
      </c>
      <c r="I67">
        <v>20</v>
      </c>
      <c r="J67" t="s">
        <v>27</v>
      </c>
      <c r="K67" t="s">
        <v>28</v>
      </c>
      <c r="L67">
        <f t="shared" ca="1" si="1"/>
        <v>0.55115981388921031</v>
      </c>
    </row>
    <row r="68" spans="1:12" x14ac:dyDescent="0.3">
      <c r="A68" t="s">
        <v>82</v>
      </c>
      <c r="B68" t="s">
        <v>84</v>
      </c>
      <c r="C68" t="s">
        <v>18</v>
      </c>
      <c r="D68" s="3" t="s">
        <v>14</v>
      </c>
      <c r="E68">
        <v>2</v>
      </c>
      <c r="F68">
        <v>2008</v>
      </c>
      <c r="G68">
        <v>4</v>
      </c>
      <c r="H68">
        <v>21</v>
      </c>
      <c r="I68">
        <v>29</v>
      </c>
      <c r="J68" t="s">
        <v>15</v>
      </c>
      <c r="K68" t="s">
        <v>16</v>
      </c>
      <c r="L68">
        <f t="shared" ca="1" si="1"/>
        <v>0.76174171401661939</v>
      </c>
    </row>
    <row r="69" spans="1:12" x14ac:dyDescent="0.3">
      <c r="A69" t="s">
        <v>69</v>
      </c>
      <c r="B69" t="s">
        <v>70</v>
      </c>
      <c r="C69" t="s">
        <v>26</v>
      </c>
      <c r="D69" s="3" t="s">
        <v>14</v>
      </c>
      <c r="E69">
        <v>3.8</v>
      </c>
      <c r="F69">
        <v>2008</v>
      </c>
      <c r="G69">
        <v>6</v>
      </c>
      <c r="H69">
        <v>18</v>
      </c>
      <c r="I69">
        <v>28</v>
      </c>
      <c r="J69" t="s">
        <v>27</v>
      </c>
      <c r="K69" t="s">
        <v>23</v>
      </c>
      <c r="L69">
        <f t="shared" ca="1" si="1"/>
        <v>0.71368198405037142</v>
      </c>
    </row>
    <row r="70" spans="1:12" x14ac:dyDescent="0.3">
      <c r="A70" t="s">
        <v>35</v>
      </c>
      <c r="B70" t="s">
        <v>36</v>
      </c>
      <c r="C70" t="s">
        <v>26</v>
      </c>
      <c r="D70" s="3" t="s">
        <v>14</v>
      </c>
      <c r="E70">
        <v>3.3</v>
      </c>
      <c r="F70">
        <v>1999</v>
      </c>
      <c r="G70">
        <v>6</v>
      </c>
      <c r="H70">
        <v>16</v>
      </c>
      <c r="I70">
        <v>22</v>
      </c>
      <c r="J70" t="s">
        <v>27</v>
      </c>
      <c r="K70" t="s">
        <v>38</v>
      </c>
      <c r="L70">
        <f t="shared" ca="1" si="1"/>
        <v>0.52867908691013843</v>
      </c>
    </row>
    <row r="71" spans="1:12" x14ac:dyDescent="0.3">
      <c r="A71" t="s">
        <v>44</v>
      </c>
      <c r="B71" t="s">
        <v>48</v>
      </c>
      <c r="C71" t="s">
        <v>13</v>
      </c>
      <c r="D71" s="3" t="s">
        <v>27</v>
      </c>
      <c r="E71">
        <v>4.5999999999999996</v>
      </c>
      <c r="F71">
        <v>2008</v>
      </c>
      <c r="G71">
        <v>8</v>
      </c>
      <c r="H71">
        <v>15</v>
      </c>
      <c r="I71">
        <v>22</v>
      </c>
      <c r="J71" t="s">
        <v>27</v>
      </c>
      <c r="K71" t="s">
        <v>49</v>
      </c>
      <c r="L71">
        <f t="shared" ca="1" si="1"/>
        <v>0.80162076709345964</v>
      </c>
    </row>
    <row r="72" spans="1:12" x14ac:dyDescent="0.3">
      <c r="A72" t="s">
        <v>53</v>
      </c>
      <c r="B72" t="s">
        <v>54</v>
      </c>
      <c r="C72" t="s">
        <v>26</v>
      </c>
      <c r="D72" s="3" t="s">
        <v>14</v>
      </c>
      <c r="E72">
        <v>2.4</v>
      </c>
      <c r="F72">
        <v>1999</v>
      </c>
      <c r="G72">
        <v>4</v>
      </c>
      <c r="H72">
        <v>18</v>
      </c>
      <c r="I72">
        <v>26</v>
      </c>
      <c r="J72" t="s">
        <v>27</v>
      </c>
      <c r="K72" t="s">
        <v>23</v>
      </c>
      <c r="L72">
        <f t="shared" ca="1" si="1"/>
        <v>0.39570457945410809</v>
      </c>
    </row>
    <row r="73" spans="1:12" x14ac:dyDescent="0.3">
      <c r="A73" t="s">
        <v>24</v>
      </c>
      <c r="B73" t="s">
        <v>32</v>
      </c>
      <c r="C73" t="s">
        <v>26</v>
      </c>
      <c r="D73" s="3">
        <v>4</v>
      </c>
      <c r="E73">
        <v>5.3</v>
      </c>
      <c r="F73">
        <v>2008</v>
      </c>
      <c r="G73">
        <v>8</v>
      </c>
      <c r="H73">
        <v>14</v>
      </c>
      <c r="I73">
        <v>19</v>
      </c>
      <c r="J73" t="s">
        <v>27</v>
      </c>
      <c r="K73" t="s">
        <v>28</v>
      </c>
      <c r="L73">
        <f t="shared" ca="1" si="1"/>
        <v>0.24581669993975752</v>
      </c>
    </row>
    <row r="74" spans="1:12" x14ac:dyDescent="0.3">
      <c r="A74" t="s">
        <v>53</v>
      </c>
      <c r="B74" t="s">
        <v>54</v>
      </c>
      <c r="C74" t="s">
        <v>13</v>
      </c>
      <c r="D74" s="3" t="s">
        <v>14</v>
      </c>
      <c r="E74">
        <v>3.3</v>
      </c>
      <c r="F74">
        <v>2008</v>
      </c>
      <c r="G74">
        <v>6</v>
      </c>
      <c r="H74">
        <v>19</v>
      </c>
      <c r="I74">
        <v>28</v>
      </c>
      <c r="J74" t="s">
        <v>27</v>
      </c>
      <c r="K74" t="s">
        <v>23</v>
      </c>
      <c r="L74">
        <f t="shared" ca="1" si="1"/>
        <v>0.68610184350149528</v>
      </c>
    </row>
    <row r="75" spans="1:12" x14ac:dyDescent="0.3">
      <c r="A75" t="s">
        <v>56</v>
      </c>
      <c r="B75" t="s">
        <v>57</v>
      </c>
      <c r="C75" t="s">
        <v>13</v>
      </c>
      <c r="D75" s="3">
        <v>4</v>
      </c>
      <c r="E75">
        <v>6.1</v>
      </c>
      <c r="F75">
        <v>2008</v>
      </c>
      <c r="G75">
        <v>8</v>
      </c>
      <c r="H75">
        <v>11</v>
      </c>
      <c r="I75">
        <v>14</v>
      </c>
      <c r="J75" t="s">
        <v>15</v>
      </c>
      <c r="K75" t="s">
        <v>28</v>
      </c>
      <c r="L75">
        <f t="shared" ca="1" si="1"/>
        <v>0.99218240620026921</v>
      </c>
    </row>
    <row r="76" spans="1:12" x14ac:dyDescent="0.3">
      <c r="A76" t="s">
        <v>64</v>
      </c>
      <c r="B76" t="s">
        <v>67</v>
      </c>
      <c r="C76" t="s">
        <v>13</v>
      </c>
      <c r="D76" s="3">
        <v>4</v>
      </c>
      <c r="E76">
        <v>4</v>
      </c>
      <c r="F76">
        <v>2008</v>
      </c>
      <c r="G76">
        <v>6</v>
      </c>
      <c r="H76">
        <v>14</v>
      </c>
      <c r="I76">
        <v>20</v>
      </c>
      <c r="J76" t="s">
        <v>15</v>
      </c>
      <c r="K76" t="s">
        <v>28</v>
      </c>
      <c r="L76">
        <f t="shared" ca="1" si="1"/>
        <v>0.89873426300521264</v>
      </c>
    </row>
    <row r="77" spans="1:12" x14ac:dyDescent="0.3">
      <c r="A77" t="s">
        <v>11</v>
      </c>
      <c r="B77" t="s">
        <v>22</v>
      </c>
      <c r="C77" t="s">
        <v>21</v>
      </c>
      <c r="D77" s="3">
        <v>4</v>
      </c>
      <c r="E77">
        <v>3.1</v>
      </c>
      <c r="F77">
        <v>2008</v>
      </c>
      <c r="G77">
        <v>6</v>
      </c>
      <c r="H77">
        <v>17</v>
      </c>
      <c r="I77">
        <v>25</v>
      </c>
      <c r="J77" t="s">
        <v>15</v>
      </c>
      <c r="K77" t="s">
        <v>23</v>
      </c>
      <c r="L77">
        <f t="shared" ca="1" si="1"/>
        <v>0.37313082132212749</v>
      </c>
    </row>
    <row r="78" spans="1:12" x14ac:dyDescent="0.3">
      <c r="A78" t="s">
        <v>64</v>
      </c>
      <c r="B78" t="s">
        <v>65</v>
      </c>
      <c r="C78" t="s">
        <v>18</v>
      </c>
      <c r="D78" s="3" t="s">
        <v>14</v>
      </c>
      <c r="E78">
        <v>3.5</v>
      </c>
      <c r="F78">
        <v>2008</v>
      </c>
      <c r="G78">
        <v>6</v>
      </c>
      <c r="H78">
        <v>19</v>
      </c>
      <c r="I78">
        <v>27</v>
      </c>
      <c r="J78" t="s">
        <v>15</v>
      </c>
      <c r="K78" t="s">
        <v>23</v>
      </c>
      <c r="L78">
        <f t="shared" ca="1" si="1"/>
        <v>0.26216524343372349</v>
      </c>
    </row>
    <row r="79" spans="1:12" x14ac:dyDescent="0.3">
      <c r="A79" t="s">
        <v>56</v>
      </c>
      <c r="B79" t="s">
        <v>57</v>
      </c>
      <c r="C79" t="s">
        <v>13</v>
      </c>
      <c r="D79" s="3">
        <v>4</v>
      </c>
      <c r="E79">
        <v>5.7</v>
      </c>
      <c r="F79">
        <v>2008</v>
      </c>
      <c r="G79">
        <v>8</v>
      </c>
      <c r="H79">
        <v>13</v>
      </c>
      <c r="I79">
        <v>18</v>
      </c>
      <c r="J79" t="s">
        <v>27</v>
      </c>
      <c r="K79" t="s">
        <v>28</v>
      </c>
      <c r="L79">
        <f t="shared" ca="1" si="1"/>
        <v>0.12279910252338566</v>
      </c>
    </row>
    <row r="80" spans="1:12" x14ac:dyDescent="0.3">
      <c r="A80" t="s">
        <v>44</v>
      </c>
      <c r="B80" t="s">
        <v>47</v>
      </c>
      <c r="C80" t="s">
        <v>17</v>
      </c>
      <c r="D80" s="3">
        <v>4</v>
      </c>
      <c r="E80">
        <v>4.2</v>
      </c>
      <c r="F80">
        <v>1999</v>
      </c>
      <c r="G80">
        <v>6</v>
      </c>
      <c r="H80">
        <v>14</v>
      </c>
      <c r="I80">
        <v>17</v>
      </c>
      <c r="J80" t="s">
        <v>27</v>
      </c>
      <c r="K80" t="s">
        <v>41</v>
      </c>
      <c r="L80">
        <f t="shared" ca="1" si="1"/>
        <v>3.5207138941621197E-2</v>
      </c>
    </row>
    <row r="81" spans="1:12" x14ac:dyDescent="0.3">
      <c r="A81" t="s">
        <v>72</v>
      </c>
      <c r="B81" t="s">
        <v>74</v>
      </c>
      <c r="C81" t="s">
        <v>26</v>
      </c>
      <c r="D81" s="3">
        <v>4</v>
      </c>
      <c r="E81">
        <v>2.5</v>
      </c>
      <c r="F81">
        <v>1999</v>
      </c>
      <c r="G81">
        <v>4</v>
      </c>
      <c r="H81">
        <v>19</v>
      </c>
      <c r="I81">
        <v>26</v>
      </c>
      <c r="J81" t="s">
        <v>27</v>
      </c>
      <c r="K81" t="s">
        <v>49</v>
      </c>
      <c r="L81">
        <f t="shared" ca="1" si="1"/>
        <v>1.3833601839129628E-2</v>
      </c>
    </row>
    <row r="82" spans="1:12" x14ac:dyDescent="0.3">
      <c r="A82" t="s">
        <v>44</v>
      </c>
      <c r="B82" t="s">
        <v>46</v>
      </c>
      <c r="C82" t="s">
        <v>17</v>
      </c>
      <c r="D82" s="3">
        <v>4</v>
      </c>
      <c r="E82">
        <v>4</v>
      </c>
      <c r="F82">
        <v>1999</v>
      </c>
      <c r="G82">
        <v>6</v>
      </c>
      <c r="H82">
        <v>15</v>
      </c>
      <c r="I82">
        <v>19</v>
      </c>
      <c r="J82" t="s">
        <v>27</v>
      </c>
      <c r="K82" t="s">
        <v>28</v>
      </c>
      <c r="L82">
        <f t="shared" ca="1" si="1"/>
        <v>0.85516345969085539</v>
      </c>
    </row>
    <row r="83" spans="1:12" x14ac:dyDescent="0.3">
      <c r="A83" t="s">
        <v>75</v>
      </c>
      <c r="B83" t="s">
        <v>81</v>
      </c>
      <c r="C83" t="s">
        <v>18</v>
      </c>
      <c r="D83" s="3">
        <v>4</v>
      </c>
      <c r="E83">
        <v>4</v>
      </c>
      <c r="F83">
        <v>2008</v>
      </c>
      <c r="G83">
        <v>6</v>
      </c>
      <c r="H83">
        <v>15</v>
      </c>
      <c r="I83">
        <v>18</v>
      </c>
      <c r="J83" t="s">
        <v>27</v>
      </c>
      <c r="K83" t="s">
        <v>41</v>
      </c>
      <c r="L83">
        <f t="shared" ca="1" si="1"/>
        <v>1.5984323949601476E-2</v>
      </c>
    </row>
    <row r="84" spans="1:12" x14ac:dyDescent="0.3">
      <c r="A84" t="s">
        <v>35</v>
      </c>
      <c r="B84" t="s">
        <v>36</v>
      </c>
      <c r="C84" t="s">
        <v>39</v>
      </c>
      <c r="D84" s="3" t="s">
        <v>14</v>
      </c>
      <c r="E84">
        <v>3.8</v>
      </c>
      <c r="F84">
        <v>2008</v>
      </c>
      <c r="G84">
        <v>6</v>
      </c>
      <c r="H84">
        <v>16</v>
      </c>
      <c r="I84">
        <v>23</v>
      </c>
      <c r="J84" t="s">
        <v>27</v>
      </c>
      <c r="K84" t="s">
        <v>38</v>
      </c>
      <c r="L84">
        <f t="shared" ca="1" si="1"/>
        <v>0.17162523445145839</v>
      </c>
    </row>
    <row r="85" spans="1:12" x14ac:dyDescent="0.3">
      <c r="A85" t="s">
        <v>82</v>
      </c>
      <c r="B85" t="s">
        <v>84</v>
      </c>
      <c r="C85" t="s">
        <v>21</v>
      </c>
      <c r="D85" s="3" t="s">
        <v>14</v>
      </c>
      <c r="E85">
        <v>2.5</v>
      </c>
      <c r="F85">
        <v>2008</v>
      </c>
      <c r="G85">
        <v>5</v>
      </c>
      <c r="H85">
        <v>21</v>
      </c>
      <c r="I85">
        <v>29</v>
      </c>
      <c r="J85" t="s">
        <v>27</v>
      </c>
      <c r="K85" t="s">
        <v>16</v>
      </c>
      <c r="L85">
        <f t="shared" ca="1" si="1"/>
        <v>0.21587689541450994</v>
      </c>
    </row>
    <row r="86" spans="1:12" x14ac:dyDescent="0.3">
      <c r="A86" t="s">
        <v>75</v>
      </c>
      <c r="B86" t="s">
        <v>81</v>
      </c>
      <c r="C86" t="s">
        <v>26</v>
      </c>
      <c r="D86" s="3">
        <v>4</v>
      </c>
      <c r="E86">
        <v>3.4</v>
      </c>
      <c r="F86">
        <v>1999</v>
      </c>
      <c r="G86">
        <v>6</v>
      </c>
      <c r="H86">
        <v>15</v>
      </c>
      <c r="I86">
        <v>19</v>
      </c>
      <c r="J86" t="s">
        <v>27</v>
      </c>
      <c r="K86" t="s">
        <v>41</v>
      </c>
      <c r="L86">
        <f t="shared" ca="1" si="1"/>
        <v>0.23168046328904457</v>
      </c>
    </row>
    <row r="87" spans="1:12" x14ac:dyDescent="0.3">
      <c r="A87" t="s">
        <v>60</v>
      </c>
      <c r="B87" t="s">
        <v>61</v>
      </c>
      <c r="C87" t="s">
        <v>39</v>
      </c>
      <c r="D87" s="3" t="s">
        <v>27</v>
      </c>
      <c r="E87">
        <v>5.4</v>
      </c>
      <c r="F87">
        <v>2008</v>
      </c>
      <c r="G87">
        <v>8</v>
      </c>
      <c r="H87">
        <v>12</v>
      </c>
      <c r="I87">
        <v>18</v>
      </c>
      <c r="J87" t="s">
        <v>27</v>
      </c>
      <c r="K87" t="s">
        <v>28</v>
      </c>
      <c r="L87">
        <f t="shared" ca="1" si="1"/>
        <v>0.88596911645876109</v>
      </c>
    </row>
    <row r="88" spans="1:12" x14ac:dyDescent="0.3">
      <c r="A88" t="s">
        <v>62</v>
      </c>
      <c r="B88" t="s">
        <v>63</v>
      </c>
      <c r="C88" t="s">
        <v>39</v>
      </c>
      <c r="D88" s="3">
        <v>4</v>
      </c>
      <c r="E88">
        <v>4.5999999999999996</v>
      </c>
      <c r="F88">
        <v>2008</v>
      </c>
      <c r="G88">
        <v>8</v>
      </c>
      <c r="H88">
        <v>13</v>
      </c>
      <c r="I88">
        <v>19</v>
      </c>
      <c r="J88" t="s">
        <v>27</v>
      </c>
      <c r="K88" t="s">
        <v>28</v>
      </c>
      <c r="L88">
        <f t="shared" ca="1" si="1"/>
        <v>0.37573892298826728</v>
      </c>
    </row>
    <row r="89" spans="1:12" x14ac:dyDescent="0.3">
      <c r="A89" t="s">
        <v>35</v>
      </c>
      <c r="B89" t="s">
        <v>43</v>
      </c>
      <c r="C89" t="s">
        <v>13</v>
      </c>
      <c r="D89" s="3">
        <v>4</v>
      </c>
      <c r="E89">
        <v>4.7</v>
      </c>
      <c r="F89">
        <v>2008</v>
      </c>
      <c r="G89">
        <v>8</v>
      </c>
      <c r="H89">
        <v>9</v>
      </c>
      <c r="I89">
        <v>12</v>
      </c>
      <c r="J89" t="s">
        <v>29</v>
      </c>
      <c r="K89" t="s">
        <v>41</v>
      </c>
      <c r="L89">
        <f t="shared" ca="1" si="1"/>
        <v>0.83991690147404696</v>
      </c>
    </row>
    <row r="90" spans="1:12" x14ac:dyDescent="0.3">
      <c r="A90" t="s">
        <v>44</v>
      </c>
      <c r="B90" t="s">
        <v>46</v>
      </c>
      <c r="C90" t="s">
        <v>26</v>
      </c>
      <c r="D90" s="3">
        <v>4</v>
      </c>
      <c r="E90">
        <v>5</v>
      </c>
      <c r="F90">
        <v>1999</v>
      </c>
      <c r="G90">
        <v>8</v>
      </c>
      <c r="H90">
        <v>13</v>
      </c>
      <c r="I90">
        <v>17</v>
      </c>
      <c r="J90" t="s">
        <v>27</v>
      </c>
      <c r="K90" t="s">
        <v>28</v>
      </c>
      <c r="L90">
        <f t="shared" ca="1" si="1"/>
        <v>0.91502248877776027</v>
      </c>
    </row>
    <row r="91" spans="1:12" x14ac:dyDescent="0.3">
      <c r="A91" t="s">
        <v>82</v>
      </c>
      <c r="B91" t="s">
        <v>84</v>
      </c>
      <c r="C91" t="s">
        <v>17</v>
      </c>
      <c r="D91" s="3" t="s">
        <v>14</v>
      </c>
      <c r="E91">
        <v>2.5</v>
      </c>
      <c r="F91">
        <v>2008</v>
      </c>
      <c r="G91">
        <v>5</v>
      </c>
      <c r="H91">
        <v>21</v>
      </c>
      <c r="I91">
        <v>29</v>
      </c>
      <c r="J91" t="s">
        <v>27</v>
      </c>
      <c r="K91" t="s">
        <v>16</v>
      </c>
      <c r="L91">
        <f t="shared" ca="1" si="1"/>
        <v>4.0085023002140785E-2</v>
      </c>
    </row>
    <row r="92" spans="1:12" x14ac:dyDescent="0.3">
      <c r="A92" t="s">
        <v>75</v>
      </c>
      <c r="B92" t="s">
        <v>81</v>
      </c>
      <c r="C92" t="s">
        <v>17</v>
      </c>
      <c r="D92" s="3">
        <v>4</v>
      </c>
      <c r="E92">
        <v>2.7</v>
      </c>
      <c r="F92">
        <v>1999</v>
      </c>
      <c r="G92">
        <v>4</v>
      </c>
      <c r="H92">
        <v>15</v>
      </c>
      <c r="I92">
        <v>20</v>
      </c>
      <c r="J92" t="s">
        <v>27</v>
      </c>
      <c r="K92" t="s">
        <v>41</v>
      </c>
      <c r="L92">
        <f t="shared" ca="1" si="1"/>
        <v>0.1276533403098149</v>
      </c>
    </row>
    <row r="93" spans="1:12" x14ac:dyDescent="0.3">
      <c r="A93" t="s">
        <v>62</v>
      </c>
      <c r="B93" t="s">
        <v>63</v>
      </c>
      <c r="C93" t="s">
        <v>13</v>
      </c>
      <c r="D93" s="3">
        <v>4</v>
      </c>
      <c r="E93">
        <v>4</v>
      </c>
      <c r="F93">
        <v>1999</v>
      </c>
      <c r="G93">
        <v>6</v>
      </c>
      <c r="H93">
        <v>14</v>
      </c>
      <c r="I93">
        <v>17</v>
      </c>
      <c r="J93" t="s">
        <v>27</v>
      </c>
      <c r="K93" t="s">
        <v>28</v>
      </c>
      <c r="L93">
        <f t="shared" ca="1" si="1"/>
        <v>0.31907242974956018</v>
      </c>
    </row>
    <row r="94" spans="1:12" x14ac:dyDescent="0.3">
      <c r="A94" t="s">
        <v>35</v>
      </c>
      <c r="B94" t="s">
        <v>40</v>
      </c>
      <c r="C94" t="s">
        <v>26</v>
      </c>
      <c r="D94" s="3">
        <v>4</v>
      </c>
      <c r="E94">
        <v>5.2</v>
      </c>
      <c r="F94">
        <v>1999</v>
      </c>
      <c r="G94">
        <v>8</v>
      </c>
      <c r="H94">
        <v>11</v>
      </c>
      <c r="I94">
        <v>15</v>
      </c>
      <c r="J94" t="s">
        <v>27</v>
      </c>
      <c r="K94" t="s">
        <v>41</v>
      </c>
      <c r="L94">
        <f t="shared" ca="1" si="1"/>
        <v>0.18912172709518293</v>
      </c>
    </row>
    <row r="95" spans="1:12" x14ac:dyDescent="0.3">
      <c r="A95" t="s">
        <v>35</v>
      </c>
      <c r="B95" t="s">
        <v>43</v>
      </c>
      <c r="C95" t="s">
        <v>26</v>
      </c>
      <c r="D95" s="3">
        <v>4</v>
      </c>
      <c r="E95">
        <v>5.9</v>
      </c>
      <c r="F95">
        <v>1999</v>
      </c>
      <c r="G95">
        <v>8</v>
      </c>
      <c r="H95">
        <v>11</v>
      </c>
      <c r="I95">
        <v>15</v>
      </c>
      <c r="J95" t="s">
        <v>27</v>
      </c>
      <c r="K95" t="s">
        <v>41</v>
      </c>
      <c r="L95">
        <f t="shared" ca="1" si="1"/>
        <v>0.55738825351971022</v>
      </c>
    </row>
    <row r="96" spans="1:12" x14ac:dyDescent="0.3">
      <c r="A96" t="s">
        <v>64</v>
      </c>
      <c r="B96" t="s">
        <v>67</v>
      </c>
      <c r="C96" t="s">
        <v>17</v>
      </c>
      <c r="D96" s="3">
        <v>4</v>
      </c>
      <c r="E96">
        <v>3.3</v>
      </c>
      <c r="F96">
        <v>1999</v>
      </c>
      <c r="G96">
        <v>6</v>
      </c>
      <c r="H96">
        <v>15</v>
      </c>
      <c r="I96">
        <v>17</v>
      </c>
      <c r="J96" t="s">
        <v>27</v>
      </c>
      <c r="K96" t="s">
        <v>28</v>
      </c>
      <c r="L96">
        <f t="shared" ca="1" si="1"/>
        <v>0.43525741879675972</v>
      </c>
    </row>
    <row r="97" spans="1:12" x14ac:dyDescent="0.3">
      <c r="A97" t="s">
        <v>11</v>
      </c>
      <c r="B97" t="s">
        <v>12</v>
      </c>
      <c r="C97" t="s">
        <v>19</v>
      </c>
      <c r="D97" s="3" t="s">
        <v>14</v>
      </c>
      <c r="E97">
        <v>2</v>
      </c>
      <c r="F97">
        <v>2008</v>
      </c>
      <c r="G97">
        <v>4</v>
      </c>
      <c r="H97">
        <v>21</v>
      </c>
      <c r="I97">
        <v>30</v>
      </c>
      <c r="J97" t="s">
        <v>15</v>
      </c>
      <c r="K97" t="s">
        <v>16</v>
      </c>
      <c r="L97">
        <f t="shared" ca="1" si="1"/>
        <v>0.12132801854457131</v>
      </c>
    </row>
    <row r="98" spans="1:12" x14ac:dyDescent="0.3">
      <c r="A98" t="s">
        <v>69</v>
      </c>
      <c r="B98" t="s">
        <v>70</v>
      </c>
      <c r="C98" t="s">
        <v>71</v>
      </c>
      <c r="D98" s="3" t="s">
        <v>14</v>
      </c>
      <c r="E98">
        <v>5.3</v>
      </c>
      <c r="F98">
        <v>2008</v>
      </c>
      <c r="G98">
        <v>8</v>
      </c>
      <c r="H98">
        <v>16</v>
      </c>
      <c r="I98">
        <v>25</v>
      </c>
      <c r="J98" t="s">
        <v>15</v>
      </c>
      <c r="K98" t="s">
        <v>23</v>
      </c>
      <c r="L98">
        <f t="shared" ca="1" si="1"/>
        <v>0.7691728480134713</v>
      </c>
    </row>
    <row r="99" spans="1:12" x14ac:dyDescent="0.3">
      <c r="A99" t="s">
        <v>64</v>
      </c>
      <c r="B99" t="s">
        <v>66</v>
      </c>
      <c r="C99" t="s">
        <v>17</v>
      </c>
      <c r="D99" s="3" t="s">
        <v>14</v>
      </c>
      <c r="E99">
        <v>3</v>
      </c>
      <c r="F99">
        <v>1999</v>
      </c>
      <c r="G99">
        <v>6</v>
      </c>
      <c r="H99">
        <v>19</v>
      </c>
      <c r="I99">
        <v>25</v>
      </c>
      <c r="J99" t="s">
        <v>27</v>
      </c>
      <c r="K99" t="s">
        <v>23</v>
      </c>
      <c r="L99">
        <f t="shared" ca="1" si="1"/>
        <v>0.40573419292326984</v>
      </c>
    </row>
    <row r="100" spans="1:12" x14ac:dyDescent="0.3">
      <c r="A100" t="s">
        <v>11</v>
      </c>
      <c r="B100" t="s">
        <v>20</v>
      </c>
      <c r="C100" t="s">
        <v>18</v>
      </c>
      <c r="D100" s="3">
        <v>4</v>
      </c>
      <c r="E100">
        <v>3.1</v>
      </c>
      <c r="F100">
        <v>2008</v>
      </c>
      <c r="G100">
        <v>6</v>
      </c>
      <c r="H100">
        <v>15</v>
      </c>
      <c r="I100">
        <v>25</v>
      </c>
      <c r="J100" t="s">
        <v>15</v>
      </c>
      <c r="K100" t="s">
        <v>16</v>
      </c>
      <c r="L100">
        <f t="shared" ca="1" si="1"/>
        <v>0.3304041045338314</v>
      </c>
    </row>
    <row r="101" spans="1:12" x14ac:dyDescent="0.3">
      <c r="A101" t="s">
        <v>35</v>
      </c>
      <c r="B101" t="s">
        <v>42</v>
      </c>
      <c r="C101" t="s">
        <v>26</v>
      </c>
      <c r="D101" s="3">
        <v>4</v>
      </c>
      <c r="E101">
        <v>5.9</v>
      </c>
      <c r="F101">
        <v>1999</v>
      </c>
      <c r="G101">
        <v>8</v>
      </c>
      <c r="H101">
        <v>11</v>
      </c>
      <c r="I101">
        <v>15</v>
      </c>
      <c r="J101" t="s">
        <v>27</v>
      </c>
      <c r="K101" t="s">
        <v>28</v>
      </c>
      <c r="L101">
        <f t="shared" ca="1" si="1"/>
        <v>0.28563663570686182</v>
      </c>
    </row>
    <row r="102" spans="1:12" x14ac:dyDescent="0.3">
      <c r="A102" t="s">
        <v>11</v>
      </c>
      <c r="B102" t="s">
        <v>12</v>
      </c>
      <c r="C102" t="s">
        <v>13</v>
      </c>
      <c r="D102" s="3" t="s">
        <v>14</v>
      </c>
      <c r="E102">
        <v>1.8</v>
      </c>
      <c r="F102">
        <v>1999</v>
      </c>
      <c r="G102">
        <v>4</v>
      </c>
      <c r="H102">
        <v>18</v>
      </c>
      <c r="I102">
        <v>29</v>
      </c>
      <c r="J102" t="s">
        <v>15</v>
      </c>
      <c r="K102" t="s">
        <v>16</v>
      </c>
      <c r="L102">
        <f t="shared" ca="1" si="1"/>
        <v>0.3459065265546063</v>
      </c>
    </row>
    <row r="103" spans="1:12" x14ac:dyDescent="0.3">
      <c r="A103" t="s">
        <v>82</v>
      </c>
      <c r="B103" t="s">
        <v>84</v>
      </c>
      <c r="C103" t="s">
        <v>26</v>
      </c>
      <c r="D103" s="3" t="s">
        <v>14</v>
      </c>
      <c r="E103">
        <v>2.8</v>
      </c>
      <c r="F103">
        <v>1999</v>
      </c>
      <c r="G103">
        <v>6</v>
      </c>
      <c r="H103">
        <v>16</v>
      </c>
      <c r="I103">
        <v>23</v>
      </c>
      <c r="J103" t="s">
        <v>27</v>
      </c>
      <c r="K103" t="s">
        <v>16</v>
      </c>
      <c r="L103">
        <f t="shared" ca="1" si="1"/>
        <v>0.52768602372526585</v>
      </c>
    </row>
    <row r="104" spans="1:12" x14ac:dyDescent="0.3">
      <c r="A104" t="s">
        <v>53</v>
      </c>
      <c r="B104" t="s">
        <v>54</v>
      </c>
      <c r="C104" t="s">
        <v>17</v>
      </c>
      <c r="D104" s="3" t="s">
        <v>14</v>
      </c>
      <c r="E104">
        <v>2.4</v>
      </c>
      <c r="F104">
        <v>2008</v>
      </c>
      <c r="G104">
        <v>4</v>
      </c>
      <c r="H104">
        <v>21</v>
      </c>
      <c r="I104">
        <v>31</v>
      </c>
      <c r="J104" t="s">
        <v>27</v>
      </c>
      <c r="K104" t="s">
        <v>23</v>
      </c>
      <c r="L104">
        <f t="shared" ca="1" si="1"/>
        <v>0.72122640189151255</v>
      </c>
    </row>
    <row r="105" spans="1:12" x14ac:dyDescent="0.3">
      <c r="A105" t="s">
        <v>82</v>
      </c>
      <c r="B105" t="s">
        <v>84</v>
      </c>
      <c r="C105" t="s">
        <v>17</v>
      </c>
      <c r="D105" s="3" t="s">
        <v>14</v>
      </c>
      <c r="E105">
        <v>2.8</v>
      </c>
      <c r="F105">
        <v>1999</v>
      </c>
      <c r="G105">
        <v>6</v>
      </c>
      <c r="H105">
        <v>17</v>
      </c>
      <c r="I105">
        <v>24</v>
      </c>
      <c r="J105" t="s">
        <v>27</v>
      </c>
      <c r="K105" t="s">
        <v>16</v>
      </c>
      <c r="L105">
        <f t="shared" ca="1" si="1"/>
        <v>0.37414914591936699</v>
      </c>
    </row>
    <row r="106" spans="1:12" x14ac:dyDescent="0.3">
      <c r="A106" t="s">
        <v>50</v>
      </c>
      <c r="B106" t="s">
        <v>51</v>
      </c>
      <c r="C106" t="s">
        <v>13</v>
      </c>
      <c r="D106" s="3" t="s">
        <v>14</v>
      </c>
      <c r="E106">
        <v>1.8</v>
      </c>
      <c r="F106">
        <v>2008</v>
      </c>
      <c r="G106">
        <v>4</v>
      </c>
      <c r="H106">
        <v>24</v>
      </c>
      <c r="I106">
        <v>36</v>
      </c>
      <c r="J106" t="s">
        <v>52</v>
      </c>
      <c r="K106" t="s">
        <v>49</v>
      </c>
      <c r="L106">
        <f t="shared" ca="1" si="1"/>
        <v>0.65436173240501849</v>
      </c>
    </row>
    <row r="107" spans="1:12" x14ac:dyDescent="0.3">
      <c r="A107" t="s">
        <v>82</v>
      </c>
      <c r="B107" t="s">
        <v>85</v>
      </c>
      <c r="C107" t="s">
        <v>26</v>
      </c>
      <c r="D107" s="3" t="s">
        <v>14</v>
      </c>
      <c r="E107">
        <v>1.9</v>
      </c>
      <c r="F107">
        <v>1999</v>
      </c>
      <c r="G107">
        <v>4</v>
      </c>
      <c r="H107">
        <v>29</v>
      </c>
      <c r="I107">
        <v>41</v>
      </c>
      <c r="J107" t="s">
        <v>33</v>
      </c>
      <c r="K107" t="s">
        <v>49</v>
      </c>
      <c r="L107">
        <f t="shared" ca="1" si="1"/>
        <v>0.97162282353091523</v>
      </c>
    </row>
    <row r="108" spans="1:12" x14ac:dyDescent="0.3">
      <c r="A108" t="s">
        <v>50</v>
      </c>
      <c r="B108" t="s">
        <v>51</v>
      </c>
      <c r="C108" t="s">
        <v>13</v>
      </c>
      <c r="D108" s="3" t="s">
        <v>14</v>
      </c>
      <c r="E108">
        <v>1.8</v>
      </c>
      <c r="F108">
        <v>2008</v>
      </c>
      <c r="G108">
        <v>4</v>
      </c>
      <c r="H108">
        <v>25</v>
      </c>
      <c r="I108">
        <v>36</v>
      </c>
      <c r="J108" t="s">
        <v>27</v>
      </c>
      <c r="K108" t="s">
        <v>49</v>
      </c>
      <c r="L108">
        <f t="shared" ca="1" si="1"/>
        <v>2.6204493165193465E-2</v>
      </c>
    </row>
    <row r="109" spans="1:12" x14ac:dyDescent="0.3">
      <c r="A109" t="s">
        <v>44</v>
      </c>
      <c r="B109" t="s">
        <v>48</v>
      </c>
      <c r="C109" t="s">
        <v>17</v>
      </c>
      <c r="D109" s="3" t="s">
        <v>27</v>
      </c>
      <c r="E109">
        <v>4.5999999999999996</v>
      </c>
      <c r="F109">
        <v>2008</v>
      </c>
      <c r="G109">
        <v>8</v>
      </c>
      <c r="H109">
        <v>15</v>
      </c>
      <c r="I109">
        <v>23</v>
      </c>
      <c r="J109" t="s">
        <v>27</v>
      </c>
      <c r="K109" t="s">
        <v>49</v>
      </c>
      <c r="L109">
        <f t="shared" ca="1" si="1"/>
        <v>0.95686254896198619</v>
      </c>
    </row>
    <row r="110" spans="1:12" x14ac:dyDescent="0.3">
      <c r="A110" t="s">
        <v>82</v>
      </c>
      <c r="B110" t="s">
        <v>85</v>
      </c>
      <c r="C110" t="s">
        <v>17</v>
      </c>
      <c r="D110" s="3" t="s">
        <v>14</v>
      </c>
      <c r="E110">
        <v>1.9</v>
      </c>
      <c r="F110">
        <v>1999</v>
      </c>
      <c r="G110">
        <v>4</v>
      </c>
      <c r="H110">
        <v>35</v>
      </c>
      <c r="I110">
        <v>44</v>
      </c>
      <c r="J110" t="s">
        <v>33</v>
      </c>
      <c r="K110" t="s">
        <v>49</v>
      </c>
      <c r="L110">
        <f t="shared" ca="1" si="1"/>
        <v>0.84712495926280917</v>
      </c>
    </row>
    <row r="111" spans="1:12" x14ac:dyDescent="0.3">
      <c r="A111" t="s">
        <v>24</v>
      </c>
      <c r="B111" t="s">
        <v>32</v>
      </c>
      <c r="C111" t="s">
        <v>26</v>
      </c>
      <c r="D111" s="3">
        <v>4</v>
      </c>
      <c r="E111">
        <v>6.5</v>
      </c>
      <c r="F111">
        <v>1999</v>
      </c>
      <c r="G111">
        <v>8</v>
      </c>
      <c r="H111">
        <v>14</v>
      </c>
      <c r="I111">
        <v>17</v>
      </c>
      <c r="J111" t="s">
        <v>33</v>
      </c>
      <c r="K111" t="s">
        <v>28</v>
      </c>
      <c r="L111">
        <f t="shared" ca="1" si="1"/>
        <v>0.75128004204633414</v>
      </c>
    </row>
    <row r="112" spans="1:12" x14ac:dyDescent="0.3">
      <c r="A112" t="s">
        <v>53</v>
      </c>
      <c r="B112" t="s">
        <v>55</v>
      </c>
      <c r="C112" t="s">
        <v>17</v>
      </c>
      <c r="D112" s="3" t="s">
        <v>14</v>
      </c>
      <c r="E112">
        <v>2</v>
      </c>
      <c r="F112">
        <v>1999</v>
      </c>
      <c r="G112">
        <v>4</v>
      </c>
      <c r="H112">
        <v>19</v>
      </c>
      <c r="I112">
        <v>29</v>
      </c>
      <c r="J112" t="s">
        <v>27</v>
      </c>
      <c r="K112" t="s">
        <v>49</v>
      </c>
      <c r="L112">
        <f t="shared" ca="1" si="1"/>
        <v>0.99761815813359722</v>
      </c>
    </row>
    <row r="113" spans="1:12" x14ac:dyDescent="0.3">
      <c r="A113" t="s">
        <v>24</v>
      </c>
      <c r="B113" t="s">
        <v>34</v>
      </c>
      <c r="C113" t="s">
        <v>26</v>
      </c>
      <c r="D113" s="3" t="s">
        <v>14</v>
      </c>
      <c r="E113">
        <v>3.5</v>
      </c>
      <c r="F113">
        <v>2008</v>
      </c>
      <c r="G113">
        <v>6</v>
      </c>
      <c r="H113">
        <v>18</v>
      </c>
      <c r="I113">
        <v>29</v>
      </c>
      <c r="J113" t="s">
        <v>27</v>
      </c>
      <c r="K113" t="s">
        <v>23</v>
      </c>
      <c r="L113">
        <f t="shared" ca="1" si="1"/>
        <v>0.96783934665976434</v>
      </c>
    </row>
    <row r="114" spans="1:12" x14ac:dyDescent="0.3">
      <c r="A114" t="s">
        <v>82</v>
      </c>
      <c r="B114" t="s">
        <v>85</v>
      </c>
      <c r="C114" t="s">
        <v>26</v>
      </c>
      <c r="D114" s="3" t="s">
        <v>14</v>
      </c>
      <c r="E114">
        <v>2</v>
      </c>
      <c r="F114">
        <v>1999</v>
      </c>
      <c r="G114">
        <v>4</v>
      </c>
      <c r="H114">
        <v>19</v>
      </c>
      <c r="I114">
        <v>26</v>
      </c>
      <c r="J114" t="s">
        <v>27</v>
      </c>
      <c r="K114" t="s">
        <v>49</v>
      </c>
      <c r="L114">
        <f t="shared" ca="1" si="1"/>
        <v>0.93036324941509507</v>
      </c>
    </row>
    <row r="115" spans="1:12" x14ac:dyDescent="0.3">
      <c r="A115" t="s">
        <v>35</v>
      </c>
      <c r="B115" t="s">
        <v>36</v>
      </c>
      <c r="C115" t="s">
        <v>26</v>
      </c>
      <c r="D115" s="3" t="s">
        <v>14</v>
      </c>
      <c r="E115">
        <v>3.3</v>
      </c>
      <c r="F115">
        <v>1999</v>
      </c>
      <c r="G115">
        <v>6</v>
      </c>
      <c r="H115">
        <v>16</v>
      </c>
      <c r="I115">
        <v>22</v>
      </c>
      <c r="J115" t="s">
        <v>27</v>
      </c>
      <c r="K115" t="s">
        <v>38</v>
      </c>
      <c r="L115">
        <f t="shared" ca="1" si="1"/>
        <v>0.80586616912319875</v>
      </c>
    </row>
    <row r="116" spans="1:12" x14ac:dyDescent="0.3">
      <c r="A116" t="s">
        <v>53</v>
      </c>
      <c r="B116" t="s">
        <v>55</v>
      </c>
      <c r="C116" t="s">
        <v>17</v>
      </c>
      <c r="D116" s="3" t="s">
        <v>14</v>
      </c>
      <c r="E116">
        <v>2</v>
      </c>
      <c r="F116">
        <v>2008</v>
      </c>
      <c r="G116">
        <v>4</v>
      </c>
      <c r="H116">
        <v>20</v>
      </c>
      <c r="I116">
        <v>28</v>
      </c>
      <c r="J116" t="s">
        <v>27</v>
      </c>
      <c r="K116" t="s">
        <v>49</v>
      </c>
      <c r="L116">
        <f t="shared" ca="1" si="1"/>
        <v>0.41567419460816091</v>
      </c>
    </row>
    <row r="117" spans="1:12" x14ac:dyDescent="0.3">
      <c r="A117" t="s">
        <v>82</v>
      </c>
      <c r="B117" t="s">
        <v>85</v>
      </c>
      <c r="C117" t="s">
        <v>17</v>
      </c>
      <c r="D117" s="3" t="s">
        <v>14</v>
      </c>
      <c r="E117">
        <v>2</v>
      </c>
      <c r="F117">
        <v>1999</v>
      </c>
      <c r="G117">
        <v>4</v>
      </c>
      <c r="H117">
        <v>21</v>
      </c>
      <c r="I117">
        <v>29</v>
      </c>
      <c r="J117" t="s">
        <v>27</v>
      </c>
      <c r="K117" t="s">
        <v>49</v>
      </c>
      <c r="L117">
        <f t="shared" ca="1" si="1"/>
        <v>0.72327388993618524</v>
      </c>
    </row>
    <row r="118" spans="1:12" x14ac:dyDescent="0.3">
      <c r="A118" t="s">
        <v>24</v>
      </c>
      <c r="B118" t="s">
        <v>30</v>
      </c>
      <c r="C118" t="s">
        <v>21</v>
      </c>
      <c r="D118" s="3" t="s">
        <v>27</v>
      </c>
      <c r="E118">
        <v>6.2</v>
      </c>
      <c r="F118">
        <v>2008</v>
      </c>
      <c r="G118">
        <v>8</v>
      </c>
      <c r="H118">
        <v>15</v>
      </c>
      <c r="I118">
        <v>25</v>
      </c>
      <c r="J118" t="s">
        <v>15</v>
      </c>
      <c r="K118" t="s">
        <v>31</v>
      </c>
      <c r="L118">
        <f t="shared" ca="1" si="1"/>
        <v>0.5405852460812991</v>
      </c>
    </row>
    <row r="119" spans="1:12" x14ac:dyDescent="0.3">
      <c r="A119" t="s">
        <v>44</v>
      </c>
      <c r="B119" t="s">
        <v>48</v>
      </c>
      <c r="C119" t="s">
        <v>17</v>
      </c>
      <c r="D119" s="3" t="s">
        <v>27</v>
      </c>
      <c r="E119">
        <v>4</v>
      </c>
      <c r="F119">
        <v>2008</v>
      </c>
      <c r="G119">
        <v>6</v>
      </c>
      <c r="H119">
        <v>17</v>
      </c>
      <c r="I119">
        <v>26</v>
      </c>
      <c r="J119" t="s">
        <v>27</v>
      </c>
      <c r="K119" t="s">
        <v>49</v>
      </c>
      <c r="L119">
        <f t="shared" ca="1" si="1"/>
        <v>0.88337782454994651</v>
      </c>
    </row>
    <row r="120" spans="1:12" x14ac:dyDescent="0.3">
      <c r="A120" t="s">
        <v>50</v>
      </c>
      <c r="B120" t="s">
        <v>51</v>
      </c>
      <c r="C120" t="s">
        <v>26</v>
      </c>
      <c r="D120" s="3" t="s">
        <v>14</v>
      </c>
      <c r="E120">
        <v>1.6</v>
      </c>
      <c r="F120">
        <v>1999</v>
      </c>
      <c r="G120">
        <v>4</v>
      </c>
      <c r="H120">
        <v>24</v>
      </c>
      <c r="I120">
        <v>32</v>
      </c>
      <c r="J120" t="s">
        <v>27</v>
      </c>
      <c r="K120" t="s">
        <v>49</v>
      </c>
      <c r="L120">
        <f t="shared" ca="1" si="1"/>
        <v>0.8460304076935834</v>
      </c>
    </row>
    <row r="121" spans="1:12" x14ac:dyDescent="0.3">
      <c r="A121" t="s">
        <v>75</v>
      </c>
      <c r="B121" t="s">
        <v>79</v>
      </c>
      <c r="C121" t="s">
        <v>26</v>
      </c>
      <c r="D121" s="3" t="s">
        <v>14</v>
      </c>
      <c r="E121">
        <v>1.8</v>
      </c>
      <c r="F121">
        <v>1999</v>
      </c>
      <c r="G121">
        <v>4</v>
      </c>
      <c r="H121">
        <v>24</v>
      </c>
      <c r="I121">
        <v>33</v>
      </c>
      <c r="J121" t="s">
        <v>27</v>
      </c>
      <c r="K121" t="s">
        <v>16</v>
      </c>
      <c r="L121">
        <f t="shared" ca="1" si="1"/>
        <v>0.70161052613613417</v>
      </c>
    </row>
    <row r="122" spans="1:12" x14ac:dyDescent="0.3">
      <c r="A122" t="s">
        <v>64</v>
      </c>
      <c r="B122" t="s">
        <v>65</v>
      </c>
      <c r="C122" t="s">
        <v>26</v>
      </c>
      <c r="D122" s="3" t="s">
        <v>14</v>
      </c>
      <c r="E122">
        <v>2.4</v>
      </c>
      <c r="F122">
        <v>1999</v>
      </c>
      <c r="G122">
        <v>4</v>
      </c>
      <c r="H122">
        <v>19</v>
      </c>
      <c r="I122">
        <v>27</v>
      </c>
      <c r="J122" t="s">
        <v>27</v>
      </c>
      <c r="K122" t="s">
        <v>16</v>
      </c>
      <c r="L122">
        <f t="shared" ca="1" si="1"/>
        <v>0.73555690740869506</v>
      </c>
    </row>
    <row r="123" spans="1:12" x14ac:dyDescent="0.3">
      <c r="A123" t="s">
        <v>11</v>
      </c>
      <c r="B123" t="s">
        <v>12</v>
      </c>
      <c r="C123" t="s">
        <v>18</v>
      </c>
      <c r="D123" s="3" t="s">
        <v>14</v>
      </c>
      <c r="E123">
        <v>2</v>
      </c>
      <c r="F123">
        <v>2008</v>
      </c>
      <c r="G123">
        <v>4</v>
      </c>
      <c r="H123">
        <v>20</v>
      </c>
      <c r="I123">
        <v>31</v>
      </c>
      <c r="J123" t="s">
        <v>15</v>
      </c>
      <c r="K123" t="s">
        <v>16</v>
      </c>
      <c r="L123">
        <f t="shared" ca="1" si="1"/>
        <v>0.56786222747866577</v>
      </c>
    </row>
    <row r="124" spans="1:12" x14ac:dyDescent="0.3">
      <c r="A124" t="s">
        <v>56</v>
      </c>
      <c r="B124" t="s">
        <v>57</v>
      </c>
      <c r="C124" t="s">
        <v>26</v>
      </c>
      <c r="D124" s="3">
        <v>4</v>
      </c>
      <c r="E124">
        <v>4.7</v>
      </c>
      <c r="F124">
        <v>1999</v>
      </c>
      <c r="G124">
        <v>8</v>
      </c>
      <c r="H124">
        <v>14</v>
      </c>
      <c r="I124">
        <v>17</v>
      </c>
      <c r="J124" t="s">
        <v>27</v>
      </c>
      <c r="K124" t="s">
        <v>28</v>
      </c>
      <c r="L124">
        <f t="shared" ca="1" si="1"/>
        <v>0.28661451150241368</v>
      </c>
    </row>
    <row r="125" spans="1:12" x14ac:dyDescent="0.3">
      <c r="A125" t="s">
        <v>35</v>
      </c>
      <c r="B125" t="s">
        <v>36</v>
      </c>
      <c r="C125" t="s">
        <v>39</v>
      </c>
      <c r="D125" s="3" t="s">
        <v>14</v>
      </c>
      <c r="E125">
        <v>4</v>
      </c>
      <c r="F125">
        <v>2008</v>
      </c>
      <c r="G125">
        <v>6</v>
      </c>
      <c r="H125">
        <v>16</v>
      </c>
      <c r="I125">
        <v>23</v>
      </c>
      <c r="J125" t="s">
        <v>27</v>
      </c>
      <c r="K125" t="s">
        <v>38</v>
      </c>
      <c r="L125">
        <f t="shared" ca="1" si="1"/>
        <v>0.37347955725728221</v>
      </c>
    </row>
    <row r="126" spans="1:12" x14ac:dyDescent="0.3">
      <c r="A126" t="s">
        <v>82</v>
      </c>
      <c r="B126" t="s">
        <v>85</v>
      </c>
      <c r="C126" t="s">
        <v>21</v>
      </c>
      <c r="D126" s="3" t="s">
        <v>14</v>
      </c>
      <c r="E126">
        <v>2.5</v>
      </c>
      <c r="F126">
        <v>2008</v>
      </c>
      <c r="G126">
        <v>5</v>
      </c>
      <c r="H126">
        <v>20</v>
      </c>
      <c r="I126">
        <v>29</v>
      </c>
      <c r="J126" t="s">
        <v>27</v>
      </c>
      <c r="K126" t="s">
        <v>49</v>
      </c>
      <c r="L126">
        <f t="shared" ca="1" si="1"/>
        <v>0.21876925361985877</v>
      </c>
    </row>
    <row r="127" spans="1:12" x14ac:dyDescent="0.3">
      <c r="A127" t="s">
        <v>53</v>
      </c>
      <c r="B127" t="s">
        <v>54</v>
      </c>
      <c r="C127" t="s">
        <v>26</v>
      </c>
      <c r="D127" s="3" t="s">
        <v>14</v>
      </c>
      <c r="E127">
        <v>2.5</v>
      </c>
      <c r="F127">
        <v>1999</v>
      </c>
      <c r="G127">
        <v>6</v>
      </c>
      <c r="H127">
        <v>18</v>
      </c>
      <c r="I127">
        <v>26</v>
      </c>
      <c r="J127" t="s">
        <v>27</v>
      </c>
      <c r="K127" t="s">
        <v>23</v>
      </c>
      <c r="L127">
        <f t="shared" ca="1" si="1"/>
        <v>0.90788501572634073</v>
      </c>
    </row>
    <row r="128" spans="1:12" x14ac:dyDescent="0.3">
      <c r="A128" t="s">
        <v>62</v>
      </c>
      <c r="B128" t="s">
        <v>63</v>
      </c>
      <c r="C128" t="s">
        <v>26</v>
      </c>
      <c r="D128" s="3">
        <v>4</v>
      </c>
      <c r="E128">
        <v>5</v>
      </c>
      <c r="F128">
        <v>1999</v>
      </c>
      <c r="G128">
        <v>8</v>
      </c>
      <c r="H128">
        <v>13</v>
      </c>
      <c r="I128">
        <v>17</v>
      </c>
      <c r="J128" t="s">
        <v>27</v>
      </c>
      <c r="K128" t="s">
        <v>28</v>
      </c>
      <c r="L128">
        <f t="shared" ca="1" si="1"/>
        <v>6.7176462699428896E-2</v>
      </c>
    </row>
    <row r="129" spans="1:12" x14ac:dyDescent="0.3">
      <c r="A129" t="s">
        <v>75</v>
      </c>
      <c r="B129" t="s">
        <v>76</v>
      </c>
      <c r="C129" t="s">
        <v>13</v>
      </c>
      <c r="D129" s="3">
        <v>4</v>
      </c>
      <c r="E129">
        <v>4</v>
      </c>
      <c r="F129">
        <v>2008</v>
      </c>
      <c r="G129">
        <v>6</v>
      </c>
      <c r="H129">
        <v>16</v>
      </c>
      <c r="I129">
        <v>20</v>
      </c>
      <c r="J129" t="s">
        <v>27</v>
      </c>
      <c r="K129" t="s">
        <v>28</v>
      </c>
      <c r="L129">
        <f t="shared" ca="1" si="1"/>
        <v>0.12733864882105572</v>
      </c>
    </row>
    <row r="130" spans="1:12" x14ac:dyDescent="0.3">
      <c r="A130" t="s">
        <v>11</v>
      </c>
      <c r="B130" t="s">
        <v>22</v>
      </c>
      <c r="C130" t="s">
        <v>13</v>
      </c>
      <c r="D130" s="3">
        <v>4</v>
      </c>
      <c r="E130">
        <v>2.8</v>
      </c>
      <c r="F130">
        <v>1999</v>
      </c>
      <c r="G130">
        <v>6</v>
      </c>
      <c r="H130">
        <v>15</v>
      </c>
      <c r="I130">
        <v>24</v>
      </c>
      <c r="J130" t="s">
        <v>15</v>
      </c>
      <c r="K130" t="s">
        <v>23</v>
      </c>
      <c r="L130">
        <f t="shared" ref="L130:L193" ca="1" si="2">RAND()</f>
        <v>0.99158972937911383</v>
      </c>
    </row>
    <row r="131" spans="1:12" x14ac:dyDescent="0.3">
      <c r="A131" t="s">
        <v>35</v>
      </c>
      <c r="B131" t="s">
        <v>40</v>
      </c>
      <c r="C131" t="s">
        <v>17</v>
      </c>
      <c r="D131" s="3">
        <v>4</v>
      </c>
      <c r="E131">
        <v>5.2</v>
      </c>
      <c r="F131">
        <v>1999</v>
      </c>
      <c r="G131">
        <v>8</v>
      </c>
      <c r="H131">
        <v>11</v>
      </c>
      <c r="I131">
        <v>17</v>
      </c>
      <c r="J131" t="s">
        <v>27</v>
      </c>
      <c r="K131" t="s">
        <v>41</v>
      </c>
      <c r="L131">
        <f t="shared" ca="1" si="2"/>
        <v>0.26696984638153354</v>
      </c>
    </row>
    <row r="132" spans="1:12" x14ac:dyDescent="0.3">
      <c r="A132" t="s">
        <v>35</v>
      </c>
      <c r="B132" t="s">
        <v>43</v>
      </c>
      <c r="C132" t="s">
        <v>18</v>
      </c>
      <c r="D132" s="3">
        <v>4</v>
      </c>
      <c r="E132">
        <v>4.7</v>
      </c>
      <c r="F132">
        <v>2008</v>
      </c>
      <c r="G132">
        <v>8</v>
      </c>
      <c r="H132">
        <v>12</v>
      </c>
      <c r="I132">
        <v>16</v>
      </c>
      <c r="J132" t="s">
        <v>27</v>
      </c>
      <c r="K132" t="s">
        <v>41</v>
      </c>
      <c r="L132">
        <f t="shared" ca="1" si="2"/>
        <v>0.77922675442767808</v>
      </c>
    </row>
    <row r="133" spans="1:12" x14ac:dyDescent="0.3">
      <c r="A133" t="s">
        <v>35</v>
      </c>
      <c r="B133" t="s">
        <v>40</v>
      </c>
      <c r="C133" t="s">
        <v>26</v>
      </c>
      <c r="D133" s="3">
        <v>4</v>
      </c>
      <c r="E133">
        <v>3.7</v>
      </c>
      <c r="F133">
        <v>2008</v>
      </c>
      <c r="G133">
        <v>6</v>
      </c>
      <c r="H133">
        <v>14</v>
      </c>
      <c r="I133">
        <v>18</v>
      </c>
      <c r="J133" t="s">
        <v>27</v>
      </c>
      <c r="K133" t="s">
        <v>41</v>
      </c>
      <c r="L133">
        <f t="shared" ca="1" si="2"/>
        <v>0.81191310954745777</v>
      </c>
    </row>
    <row r="134" spans="1:12" x14ac:dyDescent="0.3">
      <c r="A134" t="s">
        <v>24</v>
      </c>
      <c r="B134" t="s">
        <v>30</v>
      </c>
      <c r="C134" t="s">
        <v>18</v>
      </c>
      <c r="D134" s="3" t="s">
        <v>27</v>
      </c>
      <c r="E134">
        <v>5.7</v>
      </c>
      <c r="F134">
        <v>1999</v>
      </c>
      <c r="G134">
        <v>8</v>
      </c>
      <c r="H134">
        <v>16</v>
      </c>
      <c r="I134">
        <v>26</v>
      </c>
      <c r="J134" t="s">
        <v>15</v>
      </c>
      <c r="K134" t="s">
        <v>31</v>
      </c>
      <c r="L134">
        <f t="shared" ca="1" si="2"/>
        <v>0.95566567179304085</v>
      </c>
    </row>
    <row r="135" spans="1:12" x14ac:dyDescent="0.3">
      <c r="A135" t="s">
        <v>64</v>
      </c>
      <c r="B135" t="s">
        <v>67</v>
      </c>
      <c r="C135" t="s">
        <v>26</v>
      </c>
      <c r="D135" s="3">
        <v>4</v>
      </c>
      <c r="E135">
        <v>3.3</v>
      </c>
      <c r="F135">
        <v>1999</v>
      </c>
      <c r="G135">
        <v>6</v>
      </c>
      <c r="H135">
        <v>14</v>
      </c>
      <c r="I135">
        <v>17</v>
      </c>
      <c r="J135" t="s">
        <v>27</v>
      </c>
      <c r="K135" t="s">
        <v>28</v>
      </c>
      <c r="L135">
        <f t="shared" ca="1" si="2"/>
        <v>0.61065029961380057</v>
      </c>
    </row>
    <row r="136" spans="1:12" x14ac:dyDescent="0.3">
      <c r="A136" t="s">
        <v>35</v>
      </c>
      <c r="B136" t="s">
        <v>43</v>
      </c>
      <c r="C136" t="s">
        <v>18</v>
      </c>
      <c r="D136" s="3">
        <v>4</v>
      </c>
      <c r="E136">
        <v>4.7</v>
      </c>
      <c r="F136">
        <v>2008</v>
      </c>
      <c r="G136">
        <v>8</v>
      </c>
      <c r="H136">
        <v>9</v>
      </c>
      <c r="I136">
        <v>12</v>
      </c>
      <c r="J136" t="s">
        <v>29</v>
      </c>
      <c r="K136" t="s">
        <v>41</v>
      </c>
      <c r="L136">
        <f t="shared" ca="1" si="2"/>
        <v>0.11684875537658235</v>
      </c>
    </row>
    <row r="137" spans="1:12" x14ac:dyDescent="0.3">
      <c r="A137" t="s">
        <v>53</v>
      </c>
      <c r="B137" t="s">
        <v>55</v>
      </c>
      <c r="C137" t="s">
        <v>26</v>
      </c>
      <c r="D137" s="3" t="s">
        <v>14</v>
      </c>
      <c r="E137">
        <v>2</v>
      </c>
      <c r="F137">
        <v>1999</v>
      </c>
      <c r="G137">
        <v>4</v>
      </c>
      <c r="H137">
        <v>19</v>
      </c>
      <c r="I137">
        <v>26</v>
      </c>
      <c r="J137" t="s">
        <v>27</v>
      </c>
      <c r="K137" t="s">
        <v>49</v>
      </c>
      <c r="L137">
        <f t="shared" ca="1" si="2"/>
        <v>0.67720140652785765</v>
      </c>
    </row>
    <row r="138" spans="1:12" x14ac:dyDescent="0.3">
      <c r="A138" t="s">
        <v>35</v>
      </c>
      <c r="B138" t="s">
        <v>42</v>
      </c>
      <c r="C138" t="s">
        <v>13</v>
      </c>
      <c r="D138" s="3">
        <v>4</v>
      </c>
      <c r="E138">
        <v>4.7</v>
      </c>
      <c r="F138">
        <v>2008</v>
      </c>
      <c r="G138">
        <v>8</v>
      </c>
      <c r="H138">
        <v>13</v>
      </c>
      <c r="I138">
        <v>17</v>
      </c>
      <c r="J138" t="s">
        <v>27</v>
      </c>
      <c r="K138" t="s">
        <v>28</v>
      </c>
      <c r="L138">
        <f t="shared" ca="1" si="2"/>
        <v>0.51242813068004911</v>
      </c>
    </row>
    <row r="139" spans="1:12" x14ac:dyDescent="0.3">
      <c r="A139" t="s">
        <v>53</v>
      </c>
      <c r="B139" t="s">
        <v>55</v>
      </c>
      <c r="C139" t="s">
        <v>26</v>
      </c>
      <c r="D139" s="3" t="s">
        <v>14</v>
      </c>
      <c r="E139">
        <v>2.7</v>
      </c>
      <c r="F139">
        <v>2008</v>
      </c>
      <c r="G139">
        <v>6</v>
      </c>
      <c r="H139">
        <v>17</v>
      </c>
      <c r="I139">
        <v>24</v>
      </c>
      <c r="J139" t="s">
        <v>27</v>
      </c>
      <c r="K139" t="s">
        <v>49</v>
      </c>
      <c r="L139">
        <f t="shared" ca="1" si="2"/>
        <v>0.67460144862451821</v>
      </c>
    </row>
    <row r="140" spans="1:12" x14ac:dyDescent="0.3">
      <c r="A140" t="s">
        <v>11</v>
      </c>
      <c r="B140" t="s">
        <v>22</v>
      </c>
      <c r="C140" t="s">
        <v>21</v>
      </c>
      <c r="D140" s="3">
        <v>4</v>
      </c>
      <c r="E140">
        <v>4.2</v>
      </c>
      <c r="F140">
        <v>2008</v>
      </c>
      <c r="G140">
        <v>8</v>
      </c>
      <c r="H140">
        <v>16</v>
      </c>
      <c r="I140">
        <v>23</v>
      </c>
      <c r="J140" t="s">
        <v>15</v>
      </c>
      <c r="K140" t="s">
        <v>23</v>
      </c>
      <c r="L140">
        <f t="shared" ca="1" si="2"/>
        <v>0.44700407994236646</v>
      </c>
    </row>
    <row r="141" spans="1:12" x14ac:dyDescent="0.3">
      <c r="A141" t="s">
        <v>24</v>
      </c>
      <c r="B141" t="s">
        <v>30</v>
      </c>
      <c r="C141" t="s">
        <v>18</v>
      </c>
      <c r="D141" s="3" t="s">
        <v>27</v>
      </c>
      <c r="E141">
        <v>7</v>
      </c>
      <c r="F141">
        <v>2008</v>
      </c>
      <c r="G141">
        <v>8</v>
      </c>
      <c r="H141">
        <v>15</v>
      </c>
      <c r="I141">
        <v>24</v>
      </c>
      <c r="J141" t="s">
        <v>15</v>
      </c>
      <c r="K141" t="s">
        <v>31</v>
      </c>
      <c r="L141">
        <f t="shared" ca="1" si="2"/>
        <v>0.6425405023314309</v>
      </c>
    </row>
    <row r="142" spans="1:12" x14ac:dyDescent="0.3">
      <c r="A142" t="s">
        <v>11</v>
      </c>
      <c r="B142" t="s">
        <v>20</v>
      </c>
      <c r="C142" t="s">
        <v>13</v>
      </c>
      <c r="D142" s="3">
        <v>4</v>
      </c>
      <c r="E142">
        <v>1.8</v>
      </c>
      <c r="F142">
        <v>1999</v>
      </c>
      <c r="G142">
        <v>4</v>
      </c>
      <c r="H142">
        <v>16</v>
      </c>
      <c r="I142">
        <v>25</v>
      </c>
      <c r="J142" t="s">
        <v>15</v>
      </c>
      <c r="K142" t="s">
        <v>16</v>
      </c>
      <c r="L142">
        <f t="shared" ca="1" si="2"/>
        <v>0.17699031233379092</v>
      </c>
    </row>
    <row r="143" spans="1:12" x14ac:dyDescent="0.3">
      <c r="A143" t="s">
        <v>69</v>
      </c>
      <c r="B143" t="s">
        <v>70</v>
      </c>
      <c r="C143" t="s">
        <v>26</v>
      </c>
      <c r="D143" s="3" t="s">
        <v>14</v>
      </c>
      <c r="E143">
        <v>3.8</v>
      </c>
      <c r="F143">
        <v>1999</v>
      </c>
      <c r="G143">
        <v>6</v>
      </c>
      <c r="H143">
        <v>17</v>
      </c>
      <c r="I143">
        <v>27</v>
      </c>
      <c r="J143" t="s">
        <v>27</v>
      </c>
      <c r="K143" t="s">
        <v>23</v>
      </c>
      <c r="L143">
        <f t="shared" ca="1" si="2"/>
        <v>0.3250448726023909</v>
      </c>
    </row>
    <row r="144" spans="1:12" x14ac:dyDescent="0.3">
      <c r="A144" t="s">
        <v>75</v>
      </c>
      <c r="B144" t="s">
        <v>78</v>
      </c>
      <c r="C144" t="s">
        <v>17</v>
      </c>
      <c r="D144" s="3" t="s">
        <v>14</v>
      </c>
      <c r="E144">
        <v>2.2000000000000002</v>
      </c>
      <c r="F144">
        <v>1999</v>
      </c>
      <c r="G144">
        <v>4</v>
      </c>
      <c r="H144">
        <v>21</v>
      </c>
      <c r="I144">
        <v>29</v>
      </c>
      <c r="J144" t="s">
        <v>27</v>
      </c>
      <c r="K144" t="s">
        <v>16</v>
      </c>
      <c r="L144">
        <f t="shared" ca="1" si="2"/>
        <v>0.82742100027625054</v>
      </c>
    </row>
    <row r="145" spans="1:12" x14ac:dyDescent="0.3">
      <c r="A145" t="s">
        <v>44</v>
      </c>
      <c r="B145" t="s">
        <v>46</v>
      </c>
      <c r="C145" t="s">
        <v>13</v>
      </c>
      <c r="D145" s="3">
        <v>4</v>
      </c>
      <c r="E145">
        <v>4</v>
      </c>
      <c r="F145">
        <v>2008</v>
      </c>
      <c r="G145">
        <v>6</v>
      </c>
      <c r="H145">
        <v>13</v>
      </c>
      <c r="I145">
        <v>19</v>
      </c>
      <c r="J145" t="s">
        <v>27</v>
      </c>
      <c r="K145" t="s">
        <v>28</v>
      </c>
      <c r="L145">
        <f t="shared" ca="1" si="2"/>
        <v>0.39503044636836482</v>
      </c>
    </row>
    <row r="146" spans="1:12" x14ac:dyDescent="0.3">
      <c r="A146" t="s">
        <v>75</v>
      </c>
      <c r="B146" t="s">
        <v>81</v>
      </c>
      <c r="C146" t="s">
        <v>13</v>
      </c>
      <c r="D146" s="3">
        <v>4</v>
      </c>
      <c r="E146">
        <v>4</v>
      </c>
      <c r="F146">
        <v>2008</v>
      </c>
      <c r="G146">
        <v>6</v>
      </c>
      <c r="H146">
        <v>16</v>
      </c>
      <c r="I146">
        <v>20</v>
      </c>
      <c r="J146" t="s">
        <v>27</v>
      </c>
      <c r="K146" t="s">
        <v>41</v>
      </c>
      <c r="L146">
        <f t="shared" ca="1" si="2"/>
        <v>0.96168179787993746</v>
      </c>
    </row>
    <row r="147" spans="1:12" x14ac:dyDescent="0.3">
      <c r="A147" t="s">
        <v>58</v>
      </c>
      <c r="B147" t="s">
        <v>59</v>
      </c>
      <c r="C147" t="s">
        <v>21</v>
      </c>
      <c r="D147" s="3">
        <v>4</v>
      </c>
      <c r="E147">
        <v>4.4000000000000004</v>
      </c>
      <c r="F147">
        <v>2008</v>
      </c>
      <c r="G147">
        <v>8</v>
      </c>
      <c r="H147">
        <v>12</v>
      </c>
      <c r="I147">
        <v>18</v>
      </c>
      <c r="J147" t="s">
        <v>27</v>
      </c>
      <c r="K147" t="s">
        <v>28</v>
      </c>
      <c r="L147">
        <f t="shared" ca="1" si="2"/>
        <v>0.6941523226492301</v>
      </c>
    </row>
    <row r="148" spans="1:12" x14ac:dyDescent="0.3">
      <c r="A148" t="s">
        <v>75</v>
      </c>
      <c r="B148" t="s">
        <v>78</v>
      </c>
      <c r="C148" t="s">
        <v>26</v>
      </c>
      <c r="D148" s="3" t="s">
        <v>14</v>
      </c>
      <c r="E148">
        <v>3</v>
      </c>
      <c r="F148">
        <v>1999</v>
      </c>
      <c r="G148">
        <v>6</v>
      </c>
      <c r="H148">
        <v>18</v>
      </c>
      <c r="I148">
        <v>26</v>
      </c>
      <c r="J148" t="s">
        <v>27</v>
      </c>
      <c r="K148" t="s">
        <v>16</v>
      </c>
      <c r="L148">
        <f t="shared" ca="1" si="2"/>
        <v>0.42843993532642943</v>
      </c>
    </row>
    <row r="149" spans="1:12" x14ac:dyDescent="0.3">
      <c r="A149" t="s">
        <v>35</v>
      </c>
      <c r="B149" t="s">
        <v>40</v>
      </c>
      <c r="C149" t="s">
        <v>18</v>
      </c>
      <c r="D149" s="3">
        <v>4</v>
      </c>
      <c r="E149">
        <v>3.7</v>
      </c>
      <c r="F149">
        <v>2008</v>
      </c>
      <c r="G149">
        <v>6</v>
      </c>
      <c r="H149">
        <v>15</v>
      </c>
      <c r="I149">
        <v>19</v>
      </c>
      <c r="J149" t="s">
        <v>27</v>
      </c>
      <c r="K149" t="s">
        <v>41</v>
      </c>
      <c r="L149">
        <f t="shared" ca="1" si="2"/>
        <v>0.22710378934324194</v>
      </c>
    </row>
    <row r="150" spans="1:12" x14ac:dyDescent="0.3">
      <c r="A150" t="s">
        <v>35</v>
      </c>
      <c r="B150" t="s">
        <v>40</v>
      </c>
      <c r="C150" t="s">
        <v>26</v>
      </c>
      <c r="D150" s="3">
        <v>4</v>
      </c>
      <c r="E150">
        <v>3.9</v>
      </c>
      <c r="F150">
        <v>1999</v>
      </c>
      <c r="G150">
        <v>6</v>
      </c>
      <c r="H150">
        <v>13</v>
      </c>
      <c r="I150">
        <v>17</v>
      </c>
      <c r="J150" t="s">
        <v>27</v>
      </c>
      <c r="K150" t="s">
        <v>41</v>
      </c>
      <c r="L150">
        <f t="shared" ca="1" si="2"/>
        <v>0.92276896274624454</v>
      </c>
    </row>
    <row r="151" spans="1:12" x14ac:dyDescent="0.3">
      <c r="A151" t="s">
        <v>56</v>
      </c>
      <c r="B151" t="s">
        <v>57</v>
      </c>
      <c r="C151" t="s">
        <v>13</v>
      </c>
      <c r="D151" s="3">
        <v>4</v>
      </c>
      <c r="E151">
        <v>4.7</v>
      </c>
      <c r="F151">
        <v>2008</v>
      </c>
      <c r="G151">
        <v>8</v>
      </c>
      <c r="H151">
        <v>9</v>
      </c>
      <c r="I151">
        <v>12</v>
      </c>
      <c r="J151" t="s">
        <v>29</v>
      </c>
      <c r="K151" t="s">
        <v>28</v>
      </c>
      <c r="L151">
        <f t="shared" ca="1" si="2"/>
        <v>0.9583533593528123</v>
      </c>
    </row>
    <row r="152" spans="1:12" x14ac:dyDescent="0.3">
      <c r="A152" t="s">
        <v>50</v>
      </c>
      <c r="B152" t="s">
        <v>51</v>
      </c>
      <c r="C152" t="s">
        <v>18</v>
      </c>
      <c r="D152" s="3" t="s">
        <v>14</v>
      </c>
      <c r="E152">
        <v>2</v>
      </c>
      <c r="F152">
        <v>2008</v>
      </c>
      <c r="G152">
        <v>4</v>
      </c>
      <c r="H152">
        <v>21</v>
      </c>
      <c r="I152">
        <v>29</v>
      </c>
      <c r="J152" t="s">
        <v>15</v>
      </c>
      <c r="K152" t="s">
        <v>49</v>
      </c>
      <c r="L152">
        <f t="shared" ca="1" si="2"/>
        <v>0.79439253532953458</v>
      </c>
    </row>
    <row r="153" spans="1:12" x14ac:dyDescent="0.3">
      <c r="A153" t="s">
        <v>11</v>
      </c>
      <c r="B153" t="s">
        <v>20</v>
      </c>
      <c r="C153" t="s">
        <v>21</v>
      </c>
      <c r="D153" s="3">
        <v>4</v>
      </c>
      <c r="E153">
        <v>2</v>
      </c>
      <c r="F153">
        <v>2008</v>
      </c>
      <c r="G153">
        <v>4</v>
      </c>
      <c r="H153">
        <v>19</v>
      </c>
      <c r="I153">
        <v>27</v>
      </c>
      <c r="J153" t="s">
        <v>15</v>
      </c>
      <c r="K153" t="s">
        <v>16</v>
      </c>
      <c r="L153">
        <f t="shared" ca="1" si="2"/>
        <v>0.17242527387847328</v>
      </c>
    </row>
    <row r="154" spans="1:12" x14ac:dyDescent="0.3">
      <c r="A154" t="s">
        <v>50</v>
      </c>
      <c r="B154" t="s">
        <v>51</v>
      </c>
      <c r="C154" t="s">
        <v>17</v>
      </c>
      <c r="D154" s="3" t="s">
        <v>14</v>
      </c>
      <c r="E154">
        <v>1.6</v>
      </c>
      <c r="F154">
        <v>1999</v>
      </c>
      <c r="G154">
        <v>4</v>
      </c>
      <c r="H154">
        <v>25</v>
      </c>
      <c r="I154">
        <v>32</v>
      </c>
      <c r="J154" t="s">
        <v>27</v>
      </c>
      <c r="K154" t="s">
        <v>49</v>
      </c>
      <c r="L154">
        <f t="shared" ca="1" si="2"/>
        <v>0.28502953833373834</v>
      </c>
    </row>
    <row r="155" spans="1:12" x14ac:dyDescent="0.3">
      <c r="A155" t="s">
        <v>50</v>
      </c>
      <c r="B155" t="s">
        <v>51</v>
      </c>
      <c r="C155" t="s">
        <v>17</v>
      </c>
      <c r="D155" s="3" t="s">
        <v>14</v>
      </c>
      <c r="E155">
        <v>1.6</v>
      </c>
      <c r="F155">
        <v>1999</v>
      </c>
      <c r="G155">
        <v>4</v>
      </c>
      <c r="H155">
        <v>28</v>
      </c>
      <c r="I155">
        <v>33</v>
      </c>
      <c r="J155" t="s">
        <v>27</v>
      </c>
      <c r="K155" t="s">
        <v>49</v>
      </c>
      <c r="L155">
        <f t="shared" ca="1" si="2"/>
        <v>0.77525451721195338</v>
      </c>
    </row>
    <row r="156" spans="1:12" x14ac:dyDescent="0.3">
      <c r="A156" t="s">
        <v>35</v>
      </c>
      <c r="B156" t="s">
        <v>43</v>
      </c>
      <c r="C156" t="s">
        <v>18</v>
      </c>
      <c r="D156" s="3">
        <v>4</v>
      </c>
      <c r="E156">
        <v>4.7</v>
      </c>
      <c r="F156">
        <v>2008</v>
      </c>
      <c r="G156">
        <v>8</v>
      </c>
      <c r="H156">
        <v>12</v>
      </c>
      <c r="I156">
        <v>16</v>
      </c>
      <c r="J156" t="s">
        <v>27</v>
      </c>
      <c r="K156" t="s">
        <v>41</v>
      </c>
      <c r="L156">
        <f t="shared" ca="1" si="2"/>
        <v>0.26628716031522692</v>
      </c>
    </row>
    <row r="157" spans="1:12" x14ac:dyDescent="0.3">
      <c r="A157" t="s">
        <v>60</v>
      </c>
      <c r="B157" t="s">
        <v>61</v>
      </c>
      <c r="C157" t="s">
        <v>26</v>
      </c>
      <c r="D157" s="3" t="s">
        <v>27</v>
      </c>
      <c r="E157">
        <v>5.4</v>
      </c>
      <c r="F157">
        <v>1999</v>
      </c>
      <c r="G157">
        <v>8</v>
      </c>
      <c r="H157">
        <v>11</v>
      </c>
      <c r="I157">
        <v>16</v>
      </c>
      <c r="J157" t="s">
        <v>15</v>
      </c>
      <c r="K157" t="s">
        <v>28</v>
      </c>
      <c r="L157">
        <f t="shared" ca="1" si="2"/>
        <v>0.61302658697260459</v>
      </c>
    </row>
    <row r="158" spans="1:12" x14ac:dyDescent="0.3">
      <c r="A158" t="s">
        <v>58</v>
      </c>
      <c r="B158" t="s">
        <v>59</v>
      </c>
      <c r="C158" t="s">
        <v>26</v>
      </c>
      <c r="D158" s="3">
        <v>4</v>
      </c>
      <c r="E158">
        <v>4.5999999999999996</v>
      </c>
      <c r="F158">
        <v>1999</v>
      </c>
      <c r="G158">
        <v>8</v>
      </c>
      <c r="H158">
        <v>11</v>
      </c>
      <c r="I158">
        <v>15</v>
      </c>
      <c r="J158" t="s">
        <v>15</v>
      </c>
      <c r="K158" t="s">
        <v>28</v>
      </c>
      <c r="L158">
        <f t="shared" ca="1" si="2"/>
        <v>0.70206004007667722</v>
      </c>
    </row>
    <row r="159" spans="1:12" x14ac:dyDescent="0.3">
      <c r="A159" t="s">
        <v>44</v>
      </c>
      <c r="B159" t="s">
        <v>47</v>
      </c>
      <c r="C159" t="s">
        <v>26</v>
      </c>
      <c r="D159" s="3">
        <v>4</v>
      </c>
      <c r="E159">
        <v>5.4</v>
      </c>
      <c r="F159">
        <v>2008</v>
      </c>
      <c r="G159">
        <v>8</v>
      </c>
      <c r="H159">
        <v>13</v>
      </c>
      <c r="I159">
        <v>17</v>
      </c>
      <c r="J159" t="s">
        <v>27</v>
      </c>
      <c r="K159" t="s">
        <v>41</v>
      </c>
      <c r="L159">
        <f t="shared" ca="1" si="2"/>
        <v>4.6977771857037887E-2</v>
      </c>
    </row>
    <row r="160" spans="1:12" x14ac:dyDescent="0.3">
      <c r="A160" t="s">
        <v>35</v>
      </c>
      <c r="B160" t="s">
        <v>36</v>
      </c>
      <c r="C160" t="s">
        <v>26</v>
      </c>
      <c r="D160" s="3" t="s">
        <v>14</v>
      </c>
      <c r="E160">
        <v>3.3</v>
      </c>
      <c r="F160">
        <v>2008</v>
      </c>
      <c r="G160">
        <v>6</v>
      </c>
      <c r="H160">
        <v>17</v>
      </c>
      <c r="I160">
        <v>24</v>
      </c>
      <c r="J160" t="s">
        <v>27</v>
      </c>
      <c r="K160" t="s">
        <v>38</v>
      </c>
      <c r="L160">
        <f t="shared" ca="1" si="2"/>
        <v>0.83375441863376265</v>
      </c>
    </row>
    <row r="161" spans="1:12" x14ac:dyDescent="0.3">
      <c r="A161" t="s">
        <v>82</v>
      </c>
      <c r="B161" t="s">
        <v>85</v>
      </c>
      <c r="C161" t="s">
        <v>17</v>
      </c>
      <c r="D161" s="3" t="s">
        <v>14</v>
      </c>
      <c r="E161">
        <v>2.5</v>
      </c>
      <c r="F161">
        <v>2008</v>
      </c>
      <c r="G161">
        <v>5</v>
      </c>
      <c r="H161">
        <v>20</v>
      </c>
      <c r="I161">
        <v>28</v>
      </c>
      <c r="J161" t="s">
        <v>27</v>
      </c>
      <c r="K161" t="s">
        <v>49</v>
      </c>
      <c r="L161">
        <f t="shared" ca="1" si="2"/>
        <v>0.1599075816530221</v>
      </c>
    </row>
    <row r="162" spans="1:12" x14ac:dyDescent="0.3">
      <c r="A162" t="s">
        <v>35</v>
      </c>
      <c r="B162" t="s">
        <v>43</v>
      </c>
      <c r="C162" t="s">
        <v>26</v>
      </c>
      <c r="D162" s="3">
        <v>4</v>
      </c>
      <c r="E162">
        <v>5.2</v>
      </c>
      <c r="F162">
        <v>1999</v>
      </c>
      <c r="G162">
        <v>8</v>
      </c>
      <c r="H162">
        <v>11</v>
      </c>
      <c r="I162">
        <v>15</v>
      </c>
      <c r="J162" t="s">
        <v>27</v>
      </c>
      <c r="K162" t="s">
        <v>41</v>
      </c>
      <c r="L162">
        <f t="shared" ca="1" si="2"/>
        <v>0.92742288888734359</v>
      </c>
    </row>
    <row r="163" spans="1:12" x14ac:dyDescent="0.3">
      <c r="A163" t="s">
        <v>35</v>
      </c>
      <c r="B163" t="s">
        <v>36</v>
      </c>
      <c r="C163" t="s">
        <v>26</v>
      </c>
      <c r="D163" s="3" t="s">
        <v>14</v>
      </c>
      <c r="E163">
        <v>3.3</v>
      </c>
      <c r="F163">
        <v>2008</v>
      </c>
      <c r="G163">
        <v>6</v>
      </c>
      <c r="H163">
        <v>17</v>
      </c>
      <c r="I163">
        <v>24</v>
      </c>
      <c r="J163" t="s">
        <v>27</v>
      </c>
      <c r="K163" t="s">
        <v>38</v>
      </c>
      <c r="L163">
        <f t="shared" ca="1" si="2"/>
        <v>0.93693503024756164</v>
      </c>
    </row>
    <row r="164" spans="1:12" x14ac:dyDescent="0.3">
      <c r="A164" t="s">
        <v>24</v>
      </c>
      <c r="B164" t="s">
        <v>34</v>
      </c>
      <c r="C164" t="s">
        <v>26</v>
      </c>
      <c r="D164" s="3" t="s">
        <v>14</v>
      </c>
      <c r="E164">
        <v>3.1</v>
      </c>
      <c r="F164">
        <v>1999</v>
      </c>
      <c r="G164">
        <v>6</v>
      </c>
      <c r="H164">
        <v>18</v>
      </c>
      <c r="I164">
        <v>26</v>
      </c>
      <c r="J164" t="s">
        <v>27</v>
      </c>
      <c r="K164" t="s">
        <v>23</v>
      </c>
      <c r="L164">
        <f t="shared" ca="1" si="2"/>
        <v>0.74920202786047241</v>
      </c>
    </row>
    <row r="165" spans="1:12" x14ac:dyDescent="0.3">
      <c r="A165" t="s">
        <v>50</v>
      </c>
      <c r="B165" t="s">
        <v>51</v>
      </c>
      <c r="C165" t="s">
        <v>17</v>
      </c>
      <c r="D165" s="3" t="s">
        <v>14</v>
      </c>
      <c r="E165">
        <v>1.8</v>
      </c>
      <c r="F165">
        <v>2008</v>
      </c>
      <c r="G165">
        <v>4</v>
      </c>
      <c r="H165">
        <v>26</v>
      </c>
      <c r="I165">
        <v>34</v>
      </c>
      <c r="J165" t="s">
        <v>27</v>
      </c>
      <c r="K165" t="s">
        <v>49</v>
      </c>
      <c r="L165">
        <f t="shared" ca="1" si="2"/>
        <v>0.42642317577762656</v>
      </c>
    </row>
    <row r="166" spans="1:12" x14ac:dyDescent="0.3">
      <c r="A166" t="s">
        <v>82</v>
      </c>
      <c r="B166" t="s">
        <v>86</v>
      </c>
      <c r="C166" t="s">
        <v>13</v>
      </c>
      <c r="D166" s="3" t="s">
        <v>14</v>
      </c>
      <c r="E166">
        <v>1.8</v>
      </c>
      <c r="F166">
        <v>1999</v>
      </c>
      <c r="G166">
        <v>4</v>
      </c>
      <c r="H166">
        <v>18</v>
      </c>
      <c r="I166">
        <v>29</v>
      </c>
      <c r="J166" t="s">
        <v>15</v>
      </c>
      <c r="K166" t="s">
        <v>23</v>
      </c>
      <c r="L166">
        <f t="shared" ca="1" si="2"/>
        <v>0.13297199503567902</v>
      </c>
    </row>
    <row r="167" spans="1:12" x14ac:dyDescent="0.3">
      <c r="A167" t="s">
        <v>75</v>
      </c>
      <c r="B167" t="s">
        <v>78</v>
      </c>
      <c r="C167" t="s">
        <v>68</v>
      </c>
      <c r="D167" s="3" t="s">
        <v>14</v>
      </c>
      <c r="E167">
        <v>2.4</v>
      </c>
      <c r="F167">
        <v>2008</v>
      </c>
      <c r="G167">
        <v>4</v>
      </c>
      <c r="H167">
        <v>22</v>
      </c>
      <c r="I167">
        <v>31</v>
      </c>
      <c r="J167" t="s">
        <v>27</v>
      </c>
      <c r="K167" t="s">
        <v>16</v>
      </c>
      <c r="L167">
        <f t="shared" ca="1" si="2"/>
        <v>0.50270542917266414</v>
      </c>
    </row>
    <row r="168" spans="1:12" x14ac:dyDescent="0.3">
      <c r="A168" t="s">
        <v>35</v>
      </c>
      <c r="B168" t="s">
        <v>36</v>
      </c>
      <c r="C168" t="s">
        <v>37</v>
      </c>
      <c r="D168" s="3" t="s">
        <v>14</v>
      </c>
      <c r="E168">
        <v>2.4</v>
      </c>
      <c r="F168">
        <v>1999</v>
      </c>
      <c r="G168">
        <v>4</v>
      </c>
      <c r="H168">
        <v>18</v>
      </c>
      <c r="I168">
        <v>24</v>
      </c>
      <c r="J168" t="s">
        <v>27</v>
      </c>
      <c r="K168" t="s">
        <v>38</v>
      </c>
      <c r="L168">
        <f t="shared" ca="1" si="2"/>
        <v>3.3554993745597894E-2</v>
      </c>
    </row>
    <row r="169" spans="1:12" x14ac:dyDescent="0.3">
      <c r="A169" t="s">
        <v>72</v>
      </c>
      <c r="B169" t="s">
        <v>74</v>
      </c>
      <c r="C169" t="s">
        <v>26</v>
      </c>
      <c r="D169" s="3">
        <v>4</v>
      </c>
      <c r="E169">
        <v>2.2000000000000002</v>
      </c>
      <c r="F169">
        <v>1999</v>
      </c>
      <c r="G169">
        <v>4</v>
      </c>
      <c r="H169">
        <v>21</v>
      </c>
      <c r="I169">
        <v>26</v>
      </c>
      <c r="J169" t="s">
        <v>27</v>
      </c>
      <c r="K169" t="s">
        <v>49</v>
      </c>
      <c r="L169">
        <f t="shared" ca="1" si="2"/>
        <v>0.69939484549042097</v>
      </c>
    </row>
    <row r="170" spans="1:12" x14ac:dyDescent="0.3">
      <c r="A170" t="s">
        <v>72</v>
      </c>
      <c r="B170" t="s">
        <v>74</v>
      </c>
      <c r="C170" t="s">
        <v>17</v>
      </c>
      <c r="D170" s="3">
        <v>4</v>
      </c>
      <c r="E170">
        <v>2.5</v>
      </c>
      <c r="F170">
        <v>1999</v>
      </c>
      <c r="G170">
        <v>4</v>
      </c>
      <c r="H170">
        <v>19</v>
      </c>
      <c r="I170">
        <v>26</v>
      </c>
      <c r="J170" t="s">
        <v>27</v>
      </c>
      <c r="K170" t="s">
        <v>49</v>
      </c>
      <c r="L170">
        <f t="shared" ca="1" si="2"/>
        <v>0.50608246070197693</v>
      </c>
    </row>
    <row r="171" spans="1:12" x14ac:dyDescent="0.3">
      <c r="A171" t="s">
        <v>35</v>
      </c>
      <c r="B171" t="s">
        <v>36</v>
      </c>
      <c r="C171" t="s">
        <v>26</v>
      </c>
      <c r="D171" s="3" t="s">
        <v>14</v>
      </c>
      <c r="E171">
        <v>3.8</v>
      </c>
      <c r="F171">
        <v>1999</v>
      </c>
      <c r="G171">
        <v>6</v>
      </c>
      <c r="H171">
        <v>15</v>
      </c>
      <c r="I171">
        <v>22</v>
      </c>
      <c r="J171" t="s">
        <v>27</v>
      </c>
      <c r="K171" t="s">
        <v>38</v>
      </c>
      <c r="L171">
        <f t="shared" ca="1" si="2"/>
        <v>0.86054501203422129</v>
      </c>
    </row>
    <row r="172" spans="1:12" x14ac:dyDescent="0.3">
      <c r="A172" t="s">
        <v>24</v>
      </c>
      <c r="B172" t="s">
        <v>25</v>
      </c>
      <c r="C172" t="s">
        <v>26</v>
      </c>
      <c r="D172" s="3" t="s">
        <v>27</v>
      </c>
      <c r="E172">
        <v>5.3</v>
      </c>
      <c r="F172">
        <v>2008</v>
      </c>
      <c r="G172">
        <v>8</v>
      </c>
      <c r="H172">
        <v>14</v>
      </c>
      <c r="I172">
        <v>20</v>
      </c>
      <c r="J172" t="s">
        <v>27</v>
      </c>
      <c r="K172" t="s">
        <v>28</v>
      </c>
      <c r="L172">
        <f t="shared" ca="1" si="2"/>
        <v>0.24571649683502572</v>
      </c>
    </row>
    <row r="173" spans="1:12" x14ac:dyDescent="0.3">
      <c r="A173" t="s">
        <v>64</v>
      </c>
      <c r="B173" t="s">
        <v>65</v>
      </c>
      <c r="C173" t="s">
        <v>19</v>
      </c>
      <c r="D173" s="3" t="s">
        <v>14</v>
      </c>
      <c r="E173">
        <v>2.5</v>
      </c>
      <c r="F173">
        <v>2008</v>
      </c>
      <c r="G173">
        <v>4</v>
      </c>
      <c r="H173">
        <v>23</v>
      </c>
      <c r="I173">
        <v>31</v>
      </c>
      <c r="J173" t="s">
        <v>27</v>
      </c>
      <c r="K173" t="s">
        <v>23</v>
      </c>
      <c r="L173">
        <f t="shared" ca="1" si="2"/>
        <v>0.72462893392217775</v>
      </c>
    </row>
    <row r="174" spans="1:12" x14ac:dyDescent="0.3">
      <c r="A174" t="s">
        <v>53</v>
      </c>
      <c r="B174" t="s">
        <v>55</v>
      </c>
      <c r="C174" t="s">
        <v>18</v>
      </c>
      <c r="D174" s="3" t="s">
        <v>14</v>
      </c>
      <c r="E174">
        <v>2.7</v>
      </c>
      <c r="F174">
        <v>2008</v>
      </c>
      <c r="G174">
        <v>6</v>
      </c>
      <c r="H174">
        <v>16</v>
      </c>
      <c r="I174">
        <v>24</v>
      </c>
      <c r="J174" t="s">
        <v>27</v>
      </c>
      <c r="K174" t="s">
        <v>49</v>
      </c>
      <c r="L174">
        <f t="shared" ca="1" si="2"/>
        <v>0.83355698435932701</v>
      </c>
    </row>
    <row r="175" spans="1:12" x14ac:dyDescent="0.3">
      <c r="A175" t="s">
        <v>75</v>
      </c>
      <c r="B175" t="s">
        <v>78</v>
      </c>
      <c r="C175" t="s">
        <v>17</v>
      </c>
      <c r="D175" s="3" t="s">
        <v>14</v>
      </c>
      <c r="E175">
        <v>3</v>
      </c>
      <c r="F175">
        <v>1999</v>
      </c>
      <c r="G175">
        <v>6</v>
      </c>
      <c r="H175">
        <v>18</v>
      </c>
      <c r="I175">
        <v>26</v>
      </c>
      <c r="J175" t="s">
        <v>27</v>
      </c>
      <c r="K175" t="s">
        <v>16</v>
      </c>
      <c r="L175">
        <f t="shared" ca="1" si="2"/>
        <v>8.6047798955990462E-2</v>
      </c>
    </row>
    <row r="176" spans="1:12" x14ac:dyDescent="0.3">
      <c r="A176" t="s">
        <v>11</v>
      </c>
      <c r="B176" t="s">
        <v>12</v>
      </c>
      <c r="C176" t="s">
        <v>17</v>
      </c>
      <c r="D176" s="3" t="s">
        <v>14</v>
      </c>
      <c r="E176">
        <v>2.8</v>
      </c>
      <c r="F176">
        <v>1999</v>
      </c>
      <c r="G176">
        <v>6</v>
      </c>
      <c r="H176">
        <v>18</v>
      </c>
      <c r="I176">
        <v>26</v>
      </c>
      <c r="J176" t="s">
        <v>15</v>
      </c>
      <c r="K176" t="s">
        <v>16</v>
      </c>
      <c r="L176">
        <f t="shared" ca="1" si="2"/>
        <v>0.91879251231342918</v>
      </c>
    </row>
    <row r="177" spans="1:12" x14ac:dyDescent="0.3">
      <c r="A177" t="s">
        <v>24</v>
      </c>
      <c r="B177" t="s">
        <v>34</v>
      </c>
      <c r="C177" t="s">
        <v>26</v>
      </c>
      <c r="D177" s="3" t="s">
        <v>14</v>
      </c>
      <c r="E177">
        <v>2.4</v>
      </c>
      <c r="F177">
        <v>2008</v>
      </c>
      <c r="G177">
        <v>4</v>
      </c>
      <c r="H177">
        <v>22</v>
      </c>
      <c r="I177">
        <v>30</v>
      </c>
      <c r="J177" t="s">
        <v>27</v>
      </c>
      <c r="K177" t="s">
        <v>23</v>
      </c>
      <c r="L177">
        <f t="shared" ca="1" si="2"/>
        <v>0.54079824610182758</v>
      </c>
    </row>
    <row r="178" spans="1:12" x14ac:dyDescent="0.3">
      <c r="A178" t="s">
        <v>24</v>
      </c>
      <c r="B178" t="s">
        <v>25</v>
      </c>
      <c r="C178" t="s">
        <v>26</v>
      </c>
      <c r="D178" s="3" t="s">
        <v>27</v>
      </c>
      <c r="E178">
        <v>6</v>
      </c>
      <c r="F178">
        <v>2008</v>
      </c>
      <c r="G178">
        <v>8</v>
      </c>
      <c r="H178">
        <v>12</v>
      </c>
      <c r="I178">
        <v>17</v>
      </c>
      <c r="J178" t="s">
        <v>27</v>
      </c>
      <c r="K178" t="s">
        <v>28</v>
      </c>
      <c r="L178">
        <f t="shared" ca="1" si="2"/>
        <v>0.60978081780764948</v>
      </c>
    </row>
    <row r="179" spans="1:12" x14ac:dyDescent="0.3">
      <c r="A179" t="s">
        <v>24</v>
      </c>
      <c r="B179" t="s">
        <v>30</v>
      </c>
      <c r="C179" t="s">
        <v>18</v>
      </c>
      <c r="D179" s="3" t="s">
        <v>27</v>
      </c>
      <c r="E179">
        <v>6.2</v>
      </c>
      <c r="F179">
        <v>2008</v>
      </c>
      <c r="G179">
        <v>8</v>
      </c>
      <c r="H179">
        <v>16</v>
      </c>
      <c r="I179">
        <v>26</v>
      </c>
      <c r="J179" t="s">
        <v>15</v>
      </c>
      <c r="K179" t="s">
        <v>31</v>
      </c>
      <c r="L179">
        <f t="shared" ca="1" si="2"/>
        <v>0.18972881388560248</v>
      </c>
    </row>
    <row r="180" spans="1:12" x14ac:dyDescent="0.3">
      <c r="A180" t="s">
        <v>44</v>
      </c>
      <c r="B180" t="s">
        <v>48</v>
      </c>
      <c r="C180" t="s">
        <v>17</v>
      </c>
      <c r="D180" s="3" t="s">
        <v>27</v>
      </c>
      <c r="E180">
        <v>3.8</v>
      </c>
      <c r="F180">
        <v>1999</v>
      </c>
      <c r="G180">
        <v>6</v>
      </c>
      <c r="H180">
        <v>18</v>
      </c>
      <c r="I180">
        <v>26</v>
      </c>
      <c r="J180" t="s">
        <v>27</v>
      </c>
      <c r="K180" t="s">
        <v>49</v>
      </c>
      <c r="L180">
        <f t="shared" ca="1" si="2"/>
        <v>0.24859420321609627</v>
      </c>
    </row>
    <row r="181" spans="1:12" x14ac:dyDescent="0.3">
      <c r="A181" t="s">
        <v>24</v>
      </c>
      <c r="B181" t="s">
        <v>32</v>
      </c>
      <c r="C181" t="s">
        <v>26</v>
      </c>
      <c r="D181" s="3">
        <v>4</v>
      </c>
      <c r="E181">
        <v>5.7</v>
      </c>
      <c r="F181">
        <v>1999</v>
      </c>
      <c r="G181">
        <v>8</v>
      </c>
      <c r="H181">
        <v>11</v>
      </c>
      <c r="I181">
        <v>15</v>
      </c>
      <c r="J181" t="s">
        <v>27</v>
      </c>
      <c r="K181" t="s">
        <v>28</v>
      </c>
      <c r="L181">
        <f t="shared" ca="1" si="2"/>
        <v>0.19159694145334505</v>
      </c>
    </row>
    <row r="182" spans="1:12" x14ac:dyDescent="0.3">
      <c r="A182" t="s">
        <v>75</v>
      </c>
      <c r="B182" t="s">
        <v>77</v>
      </c>
      <c r="C182" t="s">
        <v>26</v>
      </c>
      <c r="D182" s="3" t="s">
        <v>14</v>
      </c>
      <c r="E182">
        <v>3</v>
      </c>
      <c r="F182">
        <v>1999</v>
      </c>
      <c r="G182">
        <v>6</v>
      </c>
      <c r="H182">
        <v>18</v>
      </c>
      <c r="I182">
        <v>26</v>
      </c>
      <c r="J182" t="s">
        <v>27</v>
      </c>
      <c r="K182" t="s">
        <v>23</v>
      </c>
      <c r="L182">
        <f t="shared" ca="1" si="2"/>
        <v>0.98143072363697736</v>
      </c>
    </row>
    <row r="183" spans="1:12" x14ac:dyDescent="0.3">
      <c r="A183" t="s">
        <v>35</v>
      </c>
      <c r="B183" t="s">
        <v>42</v>
      </c>
      <c r="C183" t="s">
        <v>13</v>
      </c>
      <c r="D183" s="3">
        <v>4</v>
      </c>
      <c r="E183">
        <v>4.7</v>
      </c>
      <c r="F183">
        <v>2008</v>
      </c>
      <c r="G183">
        <v>8</v>
      </c>
      <c r="H183">
        <v>9</v>
      </c>
      <c r="I183">
        <v>12</v>
      </c>
      <c r="J183" t="s">
        <v>29</v>
      </c>
      <c r="K183" t="s">
        <v>28</v>
      </c>
      <c r="L183">
        <f t="shared" ca="1" si="2"/>
        <v>7.8549843096089145E-2</v>
      </c>
    </row>
    <row r="184" spans="1:12" x14ac:dyDescent="0.3">
      <c r="A184" t="s">
        <v>24</v>
      </c>
      <c r="B184" t="s">
        <v>25</v>
      </c>
      <c r="C184" t="s">
        <v>26</v>
      </c>
      <c r="D184" s="3" t="s">
        <v>27</v>
      </c>
      <c r="E184">
        <v>5.3</v>
      </c>
      <c r="F184">
        <v>2008</v>
      </c>
      <c r="G184">
        <v>8</v>
      </c>
      <c r="H184">
        <v>11</v>
      </c>
      <c r="I184">
        <v>15</v>
      </c>
      <c r="J184" t="s">
        <v>29</v>
      </c>
      <c r="K184" t="s">
        <v>28</v>
      </c>
      <c r="L184">
        <f t="shared" ca="1" si="2"/>
        <v>0.93831921241035454</v>
      </c>
    </row>
    <row r="185" spans="1:12" x14ac:dyDescent="0.3">
      <c r="A185" t="s">
        <v>53</v>
      </c>
      <c r="B185" t="s">
        <v>54</v>
      </c>
      <c r="C185" t="s">
        <v>26</v>
      </c>
      <c r="D185" s="3" t="s">
        <v>14</v>
      </c>
      <c r="E185">
        <v>2.4</v>
      </c>
      <c r="F185">
        <v>2008</v>
      </c>
      <c r="G185">
        <v>4</v>
      </c>
      <c r="H185">
        <v>21</v>
      </c>
      <c r="I185">
        <v>30</v>
      </c>
      <c r="J185" t="s">
        <v>27</v>
      </c>
      <c r="K185" t="s">
        <v>23</v>
      </c>
      <c r="L185">
        <f t="shared" ca="1" si="2"/>
        <v>0.58596632060187825</v>
      </c>
    </row>
    <row r="186" spans="1:12" x14ac:dyDescent="0.3">
      <c r="A186" t="s">
        <v>75</v>
      </c>
      <c r="B186" t="s">
        <v>77</v>
      </c>
      <c r="C186" t="s">
        <v>17</v>
      </c>
      <c r="D186" s="3" t="s">
        <v>14</v>
      </c>
      <c r="E186">
        <v>2.2000000000000002</v>
      </c>
      <c r="F186">
        <v>1999</v>
      </c>
      <c r="G186">
        <v>4</v>
      </c>
      <c r="H186">
        <v>21</v>
      </c>
      <c r="I186">
        <v>29</v>
      </c>
      <c r="J186" t="s">
        <v>27</v>
      </c>
      <c r="K186" t="s">
        <v>23</v>
      </c>
      <c r="L186">
        <f t="shared" ca="1" si="2"/>
        <v>0.19170138784587276</v>
      </c>
    </row>
    <row r="187" spans="1:12" x14ac:dyDescent="0.3">
      <c r="A187" t="s">
        <v>75</v>
      </c>
      <c r="B187" t="s">
        <v>77</v>
      </c>
      <c r="C187" t="s">
        <v>17</v>
      </c>
      <c r="D187" s="3" t="s">
        <v>14</v>
      </c>
      <c r="E187">
        <v>2.4</v>
      </c>
      <c r="F187">
        <v>2008</v>
      </c>
      <c r="G187">
        <v>4</v>
      </c>
      <c r="H187">
        <v>21</v>
      </c>
      <c r="I187">
        <v>31</v>
      </c>
      <c r="J187" t="s">
        <v>27</v>
      </c>
      <c r="K187" t="s">
        <v>23</v>
      </c>
      <c r="L187">
        <f t="shared" ca="1" si="2"/>
        <v>0.17398620096782391</v>
      </c>
    </row>
    <row r="188" spans="1:12" x14ac:dyDescent="0.3">
      <c r="A188" t="s">
        <v>24</v>
      </c>
      <c r="B188" t="s">
        <v>34</v>
      </c>
      <c r="C188" t="s">
        <v>26</v>
      </c>
      <c r="D188" s="3" t="s">
        <v>14</v>
      </c>
      <c r="E188">
        <v>2.4</v>
      </c>
      <c r="F188">
        <v>1999</v>
      </c>
      <c r="G188">
        <v>4</v>
      </c>
      <c r="H188">
        <v>19</v>
      </c>
      <c r="I188">
        <v>27</v>
      </c>
      <c r="J188" t="s">
        <v>27</v>
      </c>
      <c r="K188" t="s">
        <v>23</v>
      </c>
      <c r="L188">
        <f t="shared" ca="1" si="2"/>
        <v>0.45480743447418115</v>
      </c>
    </row>
    <row r="189" spans="1:12" x14ac:dyDescent="0.3">
      <c r="A189" t="s">
        <v>72</v>
      </c>
      <c r="B189" t="s">
        <v>73</v>
      </c>
      <c r="C189" t="s">
        <v>26</v>
      </c>
      <c r="D189" s="3">
        <v>4</v>
      </c>
      <c r="E189">
        <v>2.5</v>
      </c>
      <c r="F189">
        <v>1999</v>
      </c>
      <c r="G189">
        <v>4</v>
      </c>
      <c r="H189">
        <v>18</v>
      </c>
      <c r="I189">
        <v>24</v>
      </c>
      <c r="J189" t="s">
        <v>27</v>
      </c>
      <c r="K189" t="s">
        <v>28</v>
      </c>
      <c r="L189">
        <f t="shared" ca="1" si="2"/>
        <v>0.94599510482493021</v>
      </c>
    </row>
    <row r="190" spans="1:12" x14ac:dyDescent="0.3">
      <c r="A190" t="s">
        <v>75</v>
      </c>
      <c r="B190" t="s">
        <v>78</v>
      </c>
      <c r="C190" t="s">
        <v>26</v>
      </c>
      <c r="D190" s="3" t="s">
        <v>14</v>
      </c>
      <c r="E190">
        <v>2.2000000000000002</v>
      </c>
      <c r="F190">
        <v>1999</v>
      </c>
      <c r="G190">
        <v>4</v>
      </c>
      <c r="H190">
        <v>21</v>
      </c>
      <c r="I190">
        <v>27</v>
      </c>
      <c r="J190" t="s">
        <v>27</v>
      </c>
      <c r="K190" t="s">
        <v>16</v>
      </c>
      <c r="L190">
        <f t="shared" ca="1" si="2"/>
        <v>0.10003400364619197</v>
      </c>
    </row>
    <row r="191" spans="1:12" x14ac:dyDescent="0.3">
      <c r="A191" t="s">
        <v>53</v>
      </c>
      <c r="B191" t="s">
        <v>54</v>
      </c>
      <c r="C191" t="s">
        <v>17</v>
      </c>
      <c r="D191" s="3" t="s">
        <v>14</v>
      </c>
      <c r="E191">
        <v>2.4</v>
      </c>
      <c r="F191">
        <v>1999</v>
      </c>
      <c r="G191">
        <v>4</v>
      </c>
      <c r="H191">
        <v>18</v>
      </c>
      <c r="I191">
        <v>27</v>
      </c>
      <c r="J191" t="s">
        <v>27</v>
      </c>
      <c r="K191" t="s">
        <v>23</v>
      </c>
      <c r="L191">
        <f t="shared" ca="1" si="2"/>
        <v>0.98726213391540141</v>
      </c>
    </row>
    <row r="192" spans="1:12" x14ac:dyDescent="0.3">
      <c r="A192" t="s">
        <v>35</v>
      </c>
      <c r="B192" t="s">
        <v>42</v>
      </c>
      <c r="C192" t="s">
        <v>13</v>
      </c>
      <c r="D192" s="3">
        <v>4</v>
      </c>
      <c r="E192">
        <v>5.7</v>
      </c>
      <c r="F192">
        <v>2008</v>
      </c>
      <c r="G192">
        <v>8</v>
      </c>
      <c r="H192">
        <v>13</v>
      </c>
      <c r="I192">
        <v>18</v>
      </c>
      <c r="J192" t="s">
        <v>27</v>
      </c>
      <c r="K192" t="s">
        <v>28</v>
      </c>
      <c r="L192">
        <f t="shared" ca="1" si="2"/>
        <v>0.18618112213089388</v>
      </c>
    </row>
    <row r="193" spans="1:12" x14ac:dyDescent="0.3">
      <c r="A193" t="s">
        <v>11</v>
      </c>
      <c r="B193" t="s">
        <v>12</v>
      </c>
      <c r="C193" t="s">
        <v>17</v>
      </c>
      <c r="D193" s="3" t="s">
        <v>14</v>
      </c>
      <c r="E193">
        <v>1.8</v>
      </c>
      <c r="F193">
        <v>1999</v>
      </c>
      <c r="G193">
        <v>4</v>
      </c>
      <c r="H193">
        <v>21</v>
      </c>
      <c r="I193">
        <v>29</v>
      </c>
      <c r="J193" t="s">
        <v>15</v>
      </c>
      <c r="K193" t="s">
        <v>16</v>
      </c>
      <c r="L193">
        <f t="shared" ca="1" si="2"/>
        <v>0.64687585484825549</v>
      </c>
    </row>
    <row r="194" spans="1:12" x14ac:dyDescent="0.3">
      <c r="A194" t="s">
        <v>82</v>
      </c>
      <c r="B194" t="s">
        <v>86</v>
      </c>
      <c r="C194" t="s">
        <v>17</v>
      </c>
      <c r="D194" s="3" t="s">
        <v>14</v>
      </c>
      <c r="E194">
        <v>1.8</v>
      </c>
      <c r="F194">
        <v>1999</v>
      </c>
      <c r="G194">
        <v>4</v>
      </c>
      <c r="H194">
        <v>21</v>
      </c>
      <c r="I194">
        <v>29</v>
      </c>
      <c r="J194" t="s">
        <v>15</v>
      </c>
      <c r="K194" t="s">
        <v>23</v>
      </c>
      <c r="L194">
        <f t="shared" ref="L194:L235" ca="1" si="3">RAND()</f>
        <v>0.47526168032005756</v>
      </c>
    </row>
    <row r="195" spans="1:12" x14ac:dyDescent="0.3">
      <c r="A195" t="s">
        <v>56</v>
      </c>
      <c r="B195" t="s">
        <v>57</v>
      </c>
      <c r="C195" t="s">
        <v>13</v>
      </c>
      <c r="D195" s="3">
        <v>4</v>
      </c>
      <c r="E195">
        <v>4.7</v>
      </c>
      <c r="F195">
        <v>2008</v>
      </c>
      <c r="G195">
        <v>8</v>
      </c>
      <c r="H195">
        <v>14</v>
      </c>
      <c r="I195">
        <v>19</v>
      </c>
      <c r="J195" t="s">
        <v>27</v>
      </c>
      <c r="K195" t="s">
        <v>28</v>
      </c>
      <c r="L195">
        <f t="shared" ca="1" si="3"/>
        <v>0.33799403999926803</v>
      </c>
    </row>
    <row r="196" spans="1:12" x14ac:dyDescent="0.3">
      <c r="A196" t="s">
        <v>35</v>
      </c>
      <c r="B196" t="s">
        <v>42</v>
      </c>
      <c r="C196" t="s">
        <v>26</v>
      </c>
      <c r="D196" s="3">
        <v>4</v>
      </c>
      <c r="E196">
        <v>5.2</v>
      </c>
      <c r="F196">
        <v>1999</v>
      </c>
      <c r="G196">
        <v>8</v>
      </c>
      <c r="H196">
        <v>11</v>
      </c>
      <c r="I196">
        <v>16</v>
      </c>
      <c r="J196" t="s">
        <v>27</v>
      </c>
      <c r="K196" t="s">
        <v>28</v>
      </c>
      <c r="L196">
        <f t="shared" ca="1" si="3"/>
        <v>0.93700127605085337</v>
      </c>
    </row>
    <row r="197" spans="1:12" x14ac:dyDescent="0.3">
      <c r="A197" t="s">
        <v>44</v>
      </c>
      <c r="B197" t="s">
        <v>48</v>
      </c>
      <c r="C197" t="s">
        <v>17</v>
      </c>
      <c r="D197" s="3" t="s">
        <v>27</v>
      </c>
      <c r="E197">
        <v>4.5999999999999996</v>
      </c>
      <c r="F197">
        <v>1999</v>
      </c>
      <c r="G197">
        <v>8</v>
      </c>
      <c r="H197">
        <v>15</v>
      </c>
      <c r="I197">
        <v>22</v>
      </c>
      <c r="J197" t="s">
        <v>27</v>
      </c>
      <c r="K197" t="s">
        <v>49</v>
      </c>
      <c r="L197">
        <f t="shared" ca="1" si="3"/>
        <v>6.1564244470902696E-2</v>
      </c>
    </row>
    <row r="198" spans="1:12" x14ac:dyDescent="0.3">
      <c r="A198" t="s">
        <v>44</v>
      </c>
      <c r="B198" t="s">
        <v>47</v>
      </c>
      <c r="C198" t="s">
        <v>26</v>
      </c>
      <c r="D198" s="3">
        <v>4</v>
      </c>
      <c r="E198">
        <v>4.5999999999999996</v>
      </c>
      <c r="F198">
        <v>2008</v>
      </c>
      <c r="G198">
        <v>8</v>
      </c>
      <c r="H198">
        <v>13</v>
      </c>
      <c r="I198">
        <v>17</v>
      </c>
      <c r="J198" t="s">
        <v>27</v>
      </c>
      <c r="K198" t="s">
        <v>41</v>
      </c>
      <c r="L198">
        <f t="shared" ca="1" si="3"/>
        <v>0.7539950051895884</v>
      </c>
    </row>
    <row r="199" spans="1:12" x14ac:dyDescent="0.3">
      <c r="A199" t="s">
        <v>64</v>
      </c>
      <c r="B199" t="s">
        <v>66</v>
      </c>
      <c r="C199" t="s">
        <v>26</v>
      </c>
      <c r="D199" s="3" t="s">
        <v>14</v>
      </c>
      <c r="E199">
        <v>3</v>
      </c>
      <c r="F199">
        <v>1999</v>
      </c>
      <c r="G199">
        <v>6</v>
      </c>
      <c r="H199">
        <v>18</v>
      </c>
      <c r="I199">
        <v>26</v>
      </c>
      <c r="J199" t="s">
        <v>27</v>
      </c>
      <c r="K199" t="s">
        <v>23</v>
      </c>
      <c r="L199">
        <f t="shared" ca="1" si="3"/>
        <v>0.89563604417377518</v>
      </c>
    </row>
    <row r="200" spans="1:12" x14ac:dyDescent="0.3">
      <c r="A200" t="s">
        <v>35</v>
      </c>
      <c r="B200" t="s">
        <v>43</v>
      </c>
      <c r="C200" t="s">
        <v>13</v>
      </c>
      <c r="D200" s="3">
        <v>4</v>
      </c>
      <c r="E200">
        <v>4.7</v>
      </c>
      <c r="F200">
        <v>2008</v>
      </c>
      <c r="G200">
        <v>8</v>
      </c>
      <c r="H200">
        <v>13</v>
      </c>
      <c r="I200">
        <v>17</v>
      </c>
      <c r="J200" t="s">
        <v>27</v>
      </c>
      <c r="K200" t="s">
        <v>41</v>
      </c>
      <c r="L200">
        <f t="shared" ca="1" si="3"/>
        <v>0.45877238682080113</v>
      </c>
    </row>
    <row r="201" spans="1:12" x14ac:dyDescent="0.3">
      <c r="A201" t="s">
        <v>11</v>
      </c>
      <c r="B201" t="s">
        <v>20</v>
      </c>
      <c r="C201" t="s">
        <v>21</v>
      </c>
      <c r="D201" s="3">
        <v>4</v>
      </c>
      <c r="E201">
        <v>3.1</v>
      </c>
      <c r="F201">
        <v>2008</v>
      </c>
      <c r="G201">
        <v>6</v>
      </c>
      <c r="H201">
        <v>17</v>
      </c>
      <c r="I201">
        <v>25</v>
      </c>
      <c r="J201" t="s">
        <v>15</v>
      </c>
      <c r="K201" t="s">
        <v>16</v>
      </c>
      <c r="L201">
        <f t="shared" ca="1" si="3"/>
        <v>0.45161115678060448</v>
      </c>
    </row>
    <row r="202" spans="1:12" x14ac:dyDescent="0.3">
      <c r="A202" t="s">
        <v>11</v>
      </c>
      <c r="B202" t="s">
        <v>20</v>
      </c>
      <c r="C202" t="s">
        <v>18</v>
      </c>
      <c r="D202" s="3">
        <v>4</v>
      </c>
      <c r="E202">
        <v>2</v>
      </c>
      <c r="F202">
        <v>2008</v>
      </c>
      <c r="G202">
        <v>4</v>
      </c>
      <c r="H202">
        <v>20</v>
      </c>
      <c r="I202">
        <v>28</v>
      </c>
      <c r="J202" t="s">
        <v>15</v>
      </c>
      <c r="K202" t="s">
        <v>16</v>
      </c>
      <c r="L202">
        <f t="shared" ca="1" si="3"/>
        <v>0.39793102648553202</v>
      </c>
    </row>
    <row r="203" spans="1:12" x14ac:dyDescent="0.3">
      <c r="A203" t="s">
        <v>75</v>
      </c>
      <c r="B203" t="s">
        <v>81</v>
      </c>
      <c r="C203" t="s">
        <v>26</v>
      </c>
      <c r="D203" s="3">
        <v>4</v>
      </c>
      <c r="E203">
        <v>2.7</v>
      </c>
      <c r="F203">
        <v>1999</v>
      </c>
      <c r="G203">
        <v>4</v>
      </c>
      <c r="H203">
        <v>16</v>
      </c>
      <c r="I203">
        <v>20</v>
      </c>
      <c r="J203" t="s">
        <v>27</v>
      </c>
      <c r="K203" t="s">
        <v>41</v>
      </c>
      <c r="L203">
        <f t="shared" ca="1" si="3"/>
        <v>0.85272048115993204</v>
      </c>
    </row>
    <row r="204" spans="1:12" x14ac:dyDescent="0.3">
      <c r="A204" t="s">
        <v>56</v>
      </c>
      <c r="B204" t="s">
        <v>57</v>
      </c>
      <c r="C204" t="s">
        <v>13</v>
      </c>
      <c r="D204" s="3">
        <v>4</v>
      </c>
      <c r="E204">
        <v>3.7</v>
      </c>
      <c r="F204">
        <v>2008</v>
      </c>
      <c r="G204">
        <v>6</v>
      </c>
      <c r="H204">
        <v>15</v>
      </c>
      <c r="I204">
        <v>19</v>
      </c>
      <c r="J204" t="s">
        <v>27</v>
      </c>
      <c r="K204" t="s">
        <v>28</v>
      </c>
      <c r="L204">
        <f t="shared" ca="1" si="3"/>
        <v>0.23836932612102768</v>
      </c>
    </row>
    <row r="205" spans="1:12" x14ac:dyDescent="0.3">
      <c r="A205" t="s">
        <v>72</v>
      </c>
      <c r="B205" t="s">
        <v>74</v>
      </c>
      <c r="C205" t="s">
        <v>17</v>
      </c>
      <c r="D205" s="3">
        <v>4</v>
      </c>
      <c r="E205">
        <v>2.5</v>
      </c>
      <c r="F205">
        <v>2008</v>
      </c>
      <c r="G205">
        <v>4</v>
      </c>
      <c r="H205">
        <v>19</v>
      </c>
      <c r="I205">
        <v>25</v>
      </c>
      <c r="J205" t="s">
        <v>15</v>
      </c>
      <c r="K205" t="s">
        <v>16</v>
      </c>
      <c r="L205">
        <f t="shared" ca="1" si="3"/>
        <v>0.86959658343677737</v>
      </c>
    </row>
    <row r="206" spans="1:12" x14ac:dyDescent="0.3">
      <c r="A206" t="s">
        <v>72</v>
      </c>
      <c r="B206" t="s">
        <v>73</v>
      </c>
      <c r="C206" t="s">
        <v>17</v>
      </c>
      <c r="D206" s="3">
        <v>4</v>
      </c>
      <c r="E206">
        <v>2.5</v>
      </c>
      <c r="F206">
        <v>2008</v>
      </c>
      <c r="G206">
        <v>4</v>
      </c>
      <c r="H206">
        <v>19</v>
      </c>
      <c r="I206">
        <v>25</v>
      </c>
      <c r="J206" t="s">
        <v>15</v>
      </c>
      <c r="K206" t="s">
        <v>28</v>
      </c>
      <c r="L206">
        <f t="shared" ca="1" si="3"/>
        <v>0.47009464012548707</v>
      </c>
    </row>
    <row r="207" spans="1:12" x14ac:dyDescent="0.3">
      <c r="A207" t="s">
        <v>82</v>
      </c>
      <c r="B207" t="s">
        <v>86</v>
      </c>
      <c r="C207" t="s">
        <v>21</v>
      </c>
      <c r="D207" s="3" t="s">
        <v>14</v>
      </c>
      <c r="E207">
        <v>2</v>
      </c>
      <c r="F207">
        <v>2008</v>
      </c>
      <c r="G207">
        <v>4</v>
      </c>
      <c r="H207">
        <v>19</v>
      </c>
      <c r="I207">
        <v>28</v>
      </c>
      <c r="J207" t="s">
        <v>15</v>
      </c>
      <c r="K207" t="s">
        <v>23</v>
      </c>
      <c r="L207">
        <f t="shared" ca="1" si="3"/>
        <v>0.49841040241947721</v>
      </c>
    </row>
    <row r="208" spans="1:12" x14ac:dyDescent="0.3">
      <c r="A208" t="s">
        <v>44</v>
      </c>
      <c r="B208" t="s">
        <v>48</v>
      </c>
      <c r="C208" t="s">
        <v>26</v>
      </c>
      <c r="D208" s="3" t="s">
        <v>27</v>
      </c>
      <c r="E208">
        <v>4.5999999999999996</v>
      </c>
      <c r="F208">
        <v>1999</v>
      </c>
      <c r="G208">
        <v>8</v>
      </c>
      <c r="H208">
        <v>15</v>
      </c>
      <c r="I208">
        <v>21</v>
      </c>
      <c r="J208" t="s">
        <v>27</v>
      </c>
      <c r="K208" t="s">
        <v>49</v>
      </c>
      <c r="L208">
        <f t="shared" ca="1" si="3"/>
        <v>0.33702480013208702</v>
      </c>
    </row>
    <row r="209" spans="1:12" x14ac:dyDescent="0.3">
      <c r="A209" t="s">
        <v>64</v>
      </c>
      <c r="B209" t="s">
        <v>65</v>
      </c>
      <c r="C209" t="s">
        <v>19</v>
      </c>
      <c r="D209" s="3" t="s">
        <v>14</v>
      </c>
      <c r="E209">
        <v>3.5</v>
      </c>
      <c r="F209">
        <v>2008</v>
      </c>
      <c r="G209">
        <v>6</v>
      </c>
      <c r="H209">
        <v>19</v>
      </c>
      <c r="I209">
        <v>26</v>
      </c>
      <c r="J209" t="s">
        <v>15</v>
      </c>
      <c r="K209" t="s">
        <v>23</v>
      </c>
      <c r="L209">
        <f t="shared" ca="1" si="3"/>
        <v>0.2845496612191698</v>
      </c>
    </row>
    <row r="210" spans="1:12" x14ac:dyDescent="0.3">
      <c r="A210" t="s">
        <v>82</v>
      </c>
      <c r="B210" t="s">
        <v>86</v>
      </c>
      <c r="C210" t="s">
        <v>18</v>
      </c>
      <c r="D210" s="3" t="s">
        <v>14</v>
      </c>
      <c r="E210">
        <v>2</v>
      </c>
      <c r="F210">
        <v>2008</v>
      </c>
      <c r="G210">
        <v>4</v>
      </c>
      <c r="H210">
        <v>21</v>
      </c>
      <c r="I210">
        <v>29</v>
      </c>
      <c r="J210" t="s">
        <v>15</v>
      </c>
      <c r="K210" t="s">
        <v>23</v>
      </c>
      <c r="L210">
        <f t="shared" ca="1" si="3"/>
        <v>0.50344356068918994</v>
      </c>
    </row>
    <row r="211" spans="1:12" x14ac:dyDescent="0.3">
      <c r="A211" t="s">
        <v>75</v>
      </c>
      <c r="B211" t="s">
        <v>76</v>
      </c>
      <c r="C211" t="s">
        <v>26</v>
      </c>
      <c r="D211" s="3">
        <v>4</v>
      </c>
      <c r="E211">
        <v>3.4</v>
      </c>
      <c r="F211">
        <v>1999</v>
      </c>
      <c r="G211">
        <v>6</v>
      </c>
      <c r="H211">
        <v>15</v>
      </c>
      <c r="I211">
        <v>19</v>
      </c>
      <c r="J211" t="s">
        <v>27</v>
      </c>
      <c r="K211" t="s">
        <v>28</v>
      </c>
      <c r="L211">
        <f t="shared" ca="1" si="3"/>
        <v>0.28386262460321776</v>
      </c>
    </row>
    <row r="212" spans="1:12" x14ac:dyDescent="0.3">
      <c r="A212" t="s">
        <v>35</v>
      </c>
      <c r="B212" t="s">
        <v>40</v>
      </c>
      <c r="C212" t="s">
        <v>13</v>
      </c>
      <c r="D212" s="3">
        <v>4</v>
      </c>
      <c r="E212">
        <v>4.7</v>
      </c>
      <c r="F212">
        <v>2008</v>
      </c>
      <c r="G212">
        <v>8</v>
      </c>
      <c r="H212">
        <v>9</v>
      </c>
      <c r="I212">
        <v>12</v>
      </c>
      <c r="J212" t="s">
        <v>29</v>
      </c>
      <c r="K212" t="s">
        <v>41</v>
      </c>
      <c r="L212">
        <f t="shared" ca="1" si="3"/>
        <v>0.88205967374604077</v>
      </c>
    </row>
    <row r="213" spans="1:12" x14ac:dyDescent="0.3">
      <c r="A213" t="s">
        <v>11</v>
      </c>
      <c r="B213" t="s">
        <v>12</v>
      </c>
      <c r="C213" t="s">
        <v>13</v>
      </c>
      <c r="D213" s="3" t="s">
        <v>14</v>
      </c>
      <c r="E213">
        <v>2.8</v>
      </c>
      <c r="F213">
        <v>1999</v>
      </c>
      <c r="G213">
        <v>6</v>
      </c>
      <c r="H213">
        <v>16</v>
      </c>
      <c r="I213">
        <v>26</v>
      </c>
      <c r="J213" t="s">
        <v>15</v>
      </c>
      <c r="K213" t="s">
        <v>16</v>
      </c>
      <c r="L213">
        <f t="shared" ca="1" si="3"/>
        <v>0.21581328403507527</v>
      </c>
    </row>
    <row r="214" spans="1:12" x14ac:dyDescent="0.3">
      <c r="A214" t="s">
        <v>72</v>
      </c>
      <c r="B214" t="s">
        <v>73</v>
      </c>
      <c r="C214" t="s">
        <v>26</v>
      </c>
      <c r="D214" s="3">
        <v>4</v>
      </c>
      <c r="E214">
        <v>2.5</v>
      </c>
      <c r="F214">
        <v>2008</v>
      </c>
      <c r="G214">
        <v>4</v>
      </c>
      <c r="H214">
        <v>20</v>
      </c>
      <c r="I214">
        <v>26</v>
      </c>
      <c r="J214" t="s">
        <v>27</v>
      </c>
      <c r="K214" t="s">
        <v>28</v>
      </c>
      <c r="L214">
        <f t="shared" ca="1" si="3"/>
        <v>0.67304920642242272</v>
      </c>
    </row>
    <row r="215" spans="1:12" x14ac:dyDescent="0.3">
      <c r="A215" t="s">
        <v>11</v>
      </c>
      <c r="B215" t="s">
        <v>12</v>
      </c>
      <c r="C215" t="s">
        <v>19</v>
      </c>
      <c r="D215" s="3" t="s">
        <v>14</v>
      </c>
      <c r="E215">
        <v>3.1</v>
      </c>
      <c r="F215">
        <v>2008</v>
      </c>
      <c r="G215">
        <v>6</v>
      </c>
      <c r="H215">
        <v>18</v>
      </c>
      <c r="I215">
        <v>27</v>
      </c>
      <c r="J215" t="s">
        <v>15</v>
      </c>
      <c r="K215" t="s">
        <v>16</v>
      </c>
      <c r="L215">
        <f t="shared" ca="1" si="3"/>
        <v>1.5659135506851052E-2</v>
      </c>
    </row>
    <row r="216" spans="1:12" x14ac:dyDescent="0.3">
      <c r="A216" t="s">
        <v>60</v>
      </c>
      <c r="B216" t="s">
        <v>61</v>
      </c>
      <c r="C216" t="s">
        <v>26</v>
      </c>
      <c r="D216" s="3" t="s">
        <v>27</v>
      </c>
      <c r="E216">
        <v>5.4</v>
      </c>
      <c r="F216">
        <v>1999</v>
      </c>
      <c r="G216">
        <v>8</v>
      </c>
      <c r="H216">
        <v>11</v>
      </c>
      <c r="I216">
        <v>17</v>
      </c>
      <c r="J216" t="s">
        <v>27</v>
      </c>
      <c r="K216" t="s">
        <v>28</v>
      </c>
      <c r="L216">
        <f t="shared" ca="1" si="3"/>
        <v>0.20804256105054386</v>
      </c>
    </row>
    <row r="217" spans="1:12" x14ac:dyDescent="0.3">
      <c r="A217" t="s">
        <v>75</v>
      </c>
      <c r="B217" t="s">
        <v>81</v>
      </c>
      <c r="C217" t="s">
        <v>17</v>
      </c>
      <c r="D217" s="3">
        <v>4</v>
      </c>
      <c r="E217">
        <v>2.7</v>
      </c>
      <c r="F217">
        <v>2008</v>
      </c>
      <c r="G217">
        <v>4</v>
      </c>
      <c r="H217">
        <v>17</v>
      </c>
      <c r="I217">
        <v>22</v>
      </c>
      <c r="J217" t="s">
        <v>27</v>
      </c>
      <c r="K217" t="s">
        <v>41</v>
      </c>
      <c r="L217">
        <f t="shared" ca="1" si="3"/>
        <v>0.30298798658211679</v>
      </c>
    </row>
    <row r="218" spans="1:12" x14ac:dyDescent="0.3">
      <c r="A218" t="s">
        <v>75</v>
      </c>
      <c r="B218" t="s">
        <v>80</v>
      </c>
      <c r="C218" t="s">
        <v>26</v>
      </c>
      <c r="D218" s="3">
        <v>4</v>
      </c>
      <c r="E218">
        <v>4.7</v>
      </c>
      <c r="F218">
        <v>1999</v>
      </c>
      <c r="G218">
        <v>8</v>
      </c>
      <c r="H218">
        <v>11</v>
      </c>
      <c r="I218">
        <v>15</v>
      </c>
      <c r="J218" t="s">
        <v>27</v>
      </c>
      <c r="K218" t="s">
        <v>28</v>
      </c>
      <c r="L218">
        <f t="shared" ca="1" si="3"/>
        <v>0.3954877335891287</v>
      </c>
    </row>
    <row r="219" spans="1:12" x14ac:dyDescent="0.3">
      <c r="A219" t="s">
        <v>75</v>
      </c>
      <c r="B219" t="s">
        <v>79</v>
      </c>
      <c r="C219" t="s">
        <v>26</v>
      </c>
      <c r="D219" s="3" t="s">
        <v>14</v>
      </c>
      <c r="E219">
        <v>1.8</v>
      </c>
      <c r="F219">
        <v>2008</v>
      </c>
      <c r="G219">
        <v>4</v>
      </c>
      <c r="H219">
        <v>26</v>
      </c>
      <c r="I219">
        <v>35</v>
      </c>
      <c r="J219" t="s">
        <v>27</v>
      </c>
      <c r="K219" t="s">
        <v>16</v>
      </c>
      <c r="L219">
        <f t="shared" ca="1" si="3"/>
        <v>0.65975848017146865</v>
      </c>
    </row>
    <row r="220" spans="1:12" x14ac:dyDescent="0.3">
      <c r="A220" t="s">
        <v>82</v>
      </c>
      <c r="B220" t="s">
        <v>86</v>
      </c>
      <c r="C220" t="s">
        <v>13</v>
      </c>
      <c r="D220" s="3" t="s">
        <v>14</v>
      </c>
      <c r="E220">
        <v>2.8</v>
      </c>
      <c r="F220">
        <v>1999</v>
      </c>
      <c r="G220">
        <v>6</v>
      </c>
      <c r="H220">
        <v>16</v>
      </c>
      <c r="I220">
        <v>26</v>
      </c>
      <c r="J220" t="s">
        <v>15</v>
      </c>
      <c r="K220" t="s">
        <v>23</v>
      </c>
      <c r="L220">
        <f t="shared" ca="1" si="3"/>
        <v>0.25661203563183976</v>
      </c>
    </row>
    <row r="221" spans="1:12" x14ac:dyDescent="0.3">
      <c r="A221" t="s">
        <v>44</v>
      </c>
      <c r="B221" t="s">
        <v>46</v>
      </c>
      <c r="C221" t="s">
        <v>13</v>
      </c>
      <c r="D221" s="3">
        <v>4</v>
      </c>
      <c r="E221">
        <v>4</v>
      </c>
      <c r="F221">
        <v>1999</v>
      </c>
      <c r="G221">
        <v>6</v>
      </c>
      <c r="H221">
        <v>14</v>
      </c>
      <c r="I221">
        <v>17</v>
      </c>
      <c r="J221" t="s">
        <v>27</v>
      </c>
      <c r="K221" t="s">
        <v>28</v>
      </c>
      <c r="L221">
        <f t="shared" ca="1" si="3"/>
        <v>0.18354069193122102</v>
      </c>
    </row>
    <row r="222" spans="1:12" x14ac:dyDescent="0.3">
      <c r="A222" t="s">
        <v>35</v>
      </c>
      <c r="B222" t="s">
        <v>43</v>
      </c>
      <c r="C222" t="s">
        <v>13</v>
      </c>
      <c r="D222" s="3">
        <v>4</v>
      </c>
      <c r="E222">
        <v>5.7</v>
      </c>
      <c r="F222">
        <v>2008</v>
      </c>
      <c r="G222">
        <v>8</v>
      </c>
      <c r="H222">
        <v>13</v>
      </c>
      <c r="I222">
        <v>17</v>
      </c>
      <c r="J222" t="s">
        <v>27</v>
      </c>
      <c r="K222" t="s">
        <v>41</v>
      </c>
      <c r="L222">
        <f t="shared" ca="1" si="3"/>
        <v>0.24241523689700706</v>
      </c>
    </row>
    <row r="223" spans="1:12" x14ac:dyDescent="0.3">
      <c r="A223" t="s">
        <v>69</v>
      </c>
      <c r="B223" t="s">
        <v>70</v>
      </c>
      <c r="C223" t="s">
        <v>26</v>
      </c>
      <c r="D223" s="3" t="s">
        <v>14</v>
      </c>
      <c r="E223">
        <v>3.8</v>
      </c>
      <c r="F223">
        <v>1999</v>
      </c>
      <c r="G223">
        <v>6</v>
      </c>
      <c r="H223">
        <v>16</v>
      </c>
      <c r="I223">
        <v>26</v>
      </c>
      <c r="J223" t="s">
        <v>15</v>
      </c>
      <c r="K223" t="s">
        <v>23</v>
      </c>
      <c r="L223">
        <f t="shared" ca="1" si="3"/>
        <v>0.21046234977100131</v>
      </c>
    </row>
    <row r="224" spans="1:12" x14ac:dyDescent="0.3">
      <c r="A224" t="s">
        <v>44</v>
      </c>
      <c r="B224" t="s">
        <v>47</v>
      </c>
      <c r="C224" t="s">
        <v>26</v>
      </c>
      <c r="D224" s="3">
        <v>4</v>
      </c>
      <c r="E224">
        <v>4.5999999999999996</v>
      </c>
      <c r="F224">
        <v>1999</v>
      </c>
      <c r="G224">
        <v>8</v>
      </c>
      <c r="H224">
        <v>13</v>
      </c>
      <c r="I224">
        <v>16</v>
      </c>
      <c r="J224" t="s">
        <v>27</v>
      </c>
      <c r="K224" t="s">
        <v>41</v>
      </c>
      <c r="L224">
        <f t="shared" ca="1" si="3"/>
        <v>0.99403684369239942</v>
      </c>
    </row>
    <row r="225" spans="1:12" x14ac:dyDescent="0.3">
      <c r="A225" t="s">
        <v>75</v>
      </c>
      <c r="B225" t="s">
        <v>76</v>
      </c>
      <c r="C225" t="s">
        <v>17</v>
      </c>
      <c r="D225" s="3">
        <v>4</v>
      </c>
      <c r="E225">
        <v>3.4</v>
      </c>
      <c r="F225">
        <v>1999</v>
      </c>
      <c r="G225">
        <v>6</v>
      </c>
      <c r="H225">
        <v>15</v>
      </c>
      <c r="I225">
        <v>17</v>
      </c>
      <c r="J225" t="s">
        <v>27</v>
      </c>
      <c r="K225" t="s">
        <v>28</v>
      </c>
      <c r="L225">
        <f t="shared" ca="1" si="3"/>
        <v>0.33011855244138266</v>
      </c>
    </row>
    <row r="226" spans="1:12" x14ac:dyDescent="0.3">
      <c r="A226" t="s">
        <v>72</v>
      </c>
      <c r="B226" t="s">
        <v>74</v>
      </c>
      <c r="C226" t="s">
        <v>17</v>
      </c>
      <c r="D226" s="3">
        <v>4</v>
      </c>
      <c r="E226">
        <v>2.2000000000000002</v>
      </c>
      <c r="F226">
        <v>1999</v>
      </c>
      <c r="G226">
        <v>4</v>
      </c>
      <c r="H226">
        <v>19</v>
      </c>
      <c r="I226">
        <v>26</v>
      </c>
      <c r="J226" t="s">
        <v>27</v>
      </c>
      <c r="K226" t="s">
        <v>49</v>
      </c>
      <c r="L226">
        <f t="shared" ca="1" si="3"/>
        <v>0.67971343416012842</v>
      </c>
    </row>
    <row r="227" spans="1:12" x14ac:dyDescent="0.3">
      <c r="A227" t="s">
        <v>82</v>
      </c>
      <c r="B227" t="s">
        <v>86</v>
      </c>
      <c r="C227" t="s">
        <v>17</v>
      </c>
      <c r="D227" s="3" t="s">
        <v>14</v>
      </c>
      <c r="E227">
        <v>2.8</v>
      </c>
      <c r="F227">
        <v>1999</v>
      </c>
      <c r="G227">
        <v>6</v>
      </c>
      <c r="H227">
        <v>18</v>
      </c>
      <c r="I227">
        <v>26</v>
      </c>
      <c r="J227" t="s">
        <v>15</v>
      </c>
      <c r="K227" t="s">
        <v>23</v>
      </c>
      <c r="L227">
        <f t="shared" ca="1" si="3"/>
        <v>0.51640907581788442</v>
      </c>
    </row>
    <row r="228" spans="1:12" x14ac:dyDescent="0.3">
      <c r="A228" t="s">
        <v>53</v>
      </c>
      <c r="B228" t="s">
        <v>55</v>
      </c>
      <c r="C228" t="s">
        <v>17</v>
      </c>
      <c r="D228" s="3" t="s">
        <v>14</v>
      </c>
      <c r="E228">
        <v>2.7</v>
      </c>
      <c r="F228">
        <v>2008</v>
      </c>
      <c r="G228">
        <v>6</v>
      </c>
      <c r="H228">
        <v>17</v>
      </c>
      <c r="I228">
        <v>24</v>
      </c>
      <c r="J228" t="s">
        <v>27</v>
      </c>
      <c r="K228" t="s">
        <v>49</v>
      </c>
      <c r="L228">
        <f t="shared" ca="1" si="3"/>
        <v>4.8466719300717442E-2</v>
      </c>
    </row>
    <row r="229" spans="1:12" x14ac:dyDescent="0.3">
      <c r="A229" t="s">
        <v>72</v>
      </c>
      <c r="B229" t="s">
        <v>74</v>
      </c>
      <c r="C229" t="s">
        <v>71</v>
      </c>
      <c r="D229" s="3">
        <v>4</v>
      </c>
      <c r="E229">
        <v>2.5</v>
      </c>
      <c r="F229">
        <v>2008</v>
      </c>
      <c r="G229">
        <v>4</v>
      </c>
      <c r="H229">
        <v>20</v>
      </c>
      <c r="I229">
        <v>25</v>
      </c>
      <c r="J229" t="s">
        <v>15</v>
      </c>
      <c r="K229" t="s">
        <v>16</v>
      </c>
      <c r="L229">
        <f t="shared" ca="1" si="3"/>
        <v>0.34379107265610387</v>
      </c>
    </row>
    <row r="230" spans="1:12" x14ac:dyDescent="0.3">
      <c r="A230" t="s">
        <v>53</v>
      </c>
      <c r="B230" t="s">
        <v>54</v>
      </c>
      <c r="C230" t="s">
        <v>17</v>
      </c>
      <c r="D230" s="3" t="s">
        <v>14</v>
      </c>
      <c r="E230">
        <v>2.5</v>
      </c>
      <c r="F230">
        <v>1999</v>
      </c>
      <c r="G230">
        <v>6</v>
      </c>
      <c r="H230">
        <v>18</v>
      </c>
      <c r="I230">
        <v>26</v>
      </c>
      <c r="J230" t="s">
        <v>27</v>
      </c>
      <c r="K230" t="s">
        <v>23</v>
      </c>
      <c r="L230">
        <f t="shared" ca="1" si="3"/>
        <v>0.99413703066620374</v>
      </c>
    </row>
    <row r="231" spans="1:12" x14ac:dyDescent="0.3">
      <c r="A231" t="s">
        <v>82</v>
      </c>
      <c r="B231" t="s">
        <v>86</v>
      </c>
      <c r="C231" t="s">
        <v>21</v>
      </c>
      <c r="D231" s="3" t="s">
        <v>14</v>
      </c>
      <c r="E231">
        <v>3.6</v>
      </c>
      <c r="F231">
        <v>2008</v>
      </c>
      <c r="G231">
        <v>6</v>
      </c>
      <c r="H231">
        <v>17</v>
      </c>
      <c r="I231">
        <v>26</v>
      </c>
      <c r="J231" t="s">
        <v>15</v>
      </c>
      <c r="K231" t="s">
        <v>23</v>
      </c>
      <c r="L231">
        <f t="shared" ca="1" si="3"/>
        <v>0.24205034337216158</v>
      </c>
    </row>
    <row r="232" spans="1:12" x14ac:dyDescent="0.3">
      <c r="A232" t="s">
        <v>75</v>
      </c>
      <c r="B232" t="s">
        <v>76</v>
      </c>
      <c r="C232" t="s">
        <v>13</v>
      </c>
      <c r="D232" s="3">
        <v>4</v>
      </c>
      <c r="E232">
        <v>4.7</v>
      </c>
      <c r="F232">
        <v>2008</v>
      </c>
      <c r="G232">
        <v>8</v>
      </c>
      <c r="H232">
        <v>14</v>
      </c>
      <c r="I232">
        <v>17</v>
      </c>
      <c r="J232" t="s">
        <v>27</v>
      </c>
      <c r="K232" t="s">
        <v>28</v>
      </c>
      <c r="L232">
        <f t="shared" ca="1" si="3"/>
        <v>0.62757471632556339</v>
      </c>
    </row>
    <row r="233" spans="1:12" x14ac:dyDescent="0.3">
      <c r="A233" t="s">
        <v>72</v>
      </c>
      <c r="B233" t="s">
        <v>73</v>
      </c>
      <c r="C233" t="s">
        <v>26</v>
      </c>
      <c r="D233" s="3">
        <v>4</v>
      </c>
      <c r="E233">
        <v>2.5</v>
      </c>
      <c r="F233">
        <v>2008</v>
      </c>
      <c r="G233">
        <v>4</v>
      </c>
      <c r="H233">
        <v>18</v>
      </c>
      <c r="I233">
        <v>23</v>
      </c>
      <c r="J233" t="s">
        <v>15</v>
      </c>
      <c r="K233" t="s">
        <v>28</v>
      </c>
      <c r="L233">
        <f t="shared" ca="1" si="3"/>
        <v>0.36857605720753939</v>
      </c>
    </row>
    <row r="234" spans="1:12" x14ac:dyDescent="0.3">
      <c r="A234" t="s">
        <v>75</v>
      </c>
      <c r="B234" t="s">
        <v>81</v>
      </c>
      <c r="C234" t="s">
        <v>17</v>
      </c>
      <c r="D234" s="3">
        <v>4</v>
      </c>
      <c r="E234">
        <v>3.4</v>
      </c>
      <c r="F234">
        <v>1999</v>
      </c>
      <c r="G234">
        <v>6</v>
      </c>
      <c r="H234">
        <v>15</v>
      </c>
      <c r="I234">
        <v>17</v>
      </c>
      <c r="J234" t="s">
        <v>27</v>
      </c>
      <c r="K234" t="s">
        <v>41</v>
      </c>
      <c r="L234">
        <f t="shared" ca="1" si="3"/>
        <v>0.10137365422787326</v>
      </c>
    </row>
    <row r="235" spans="1:12" x14ac:dyDescent="0.3">
      <c r="A235" t="s">
        <v>56</v>
      </c>
      <c r="B235" t="s">
        <v>57</v>
      </c>
      <c r="C235" t="s">
        <v>26</v>
      </c>
      <c r="D235" s="3">
        <v>4</v>
      </c>
      <c r="E235">
        <v>4</v>
      </c>
      <c r="F235">
        <v>1999</v>
      </c>
      <c r="G235">
        <v>6</v>
      </c>
      <c r="H235">
        <v>15</v>
      </c>
      <c r="I235">
        <v>20</v>
      </c>
      <c r="J235" t="s">
        <v>27</v>
      </c>
      <c r="K235" t="s">
        <v>28</v>
      </c>
      <c r="L235">
        <f t="shared" ca="1" si="3"/>
        <v>0.27984229017431239</v>
      </c>
    </row>
  </sheetData>
  <conditionalFormatting sqref="K236:K1048576 H1:H2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6:M1048576 I1:I2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6:H1048576 E1:E2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25" sqref="E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F1" zoomScaleNormal="100" workbookViewId="0">
      <selection activeCell="AD27" sqref="AD27"/>
    </sheetView>
  </sheetViews>
  <sheetFormatPr defaultRowHeight="14.4" x14ac:dyDescent="0.3"/>
  <cols>
    <col min="1" max="1" width="14.44140625" hidden="1" customWidth="1"/>
    <col min="2" max="2" width="18.109375" hidden="1" customWidth="1"/>
    <col min="3" max="3" width="16" hidden="1" customWidth="1"/>
    <col min="4" max="4" width="6.44140625" hidden="1" customWidth="1"/>
    <col min="5" max="5" width="0" hidden="1" customWidth="1"/>
    <col min="6" max="6" width="8.88671875" customWidth="1"/>
    <col min="9" max="9" width="11.109375" customWidth="1"/>
    <col min="10" max="10" width="0" hidden="1" customWidth="1"/>
    <col min="11" max="11" width="11.5546875" hidden="1" customWidth="1"/>
    <col min="12" max="14" width="5.88671875" hidden="1" customWidth="1"/>
  </cols>
  <sheetData>
    <row r="1" spans="1:19" x14ac:dyDescent="0.3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  <c r="L1" s="23" t="s">
        <v>120</v>
      </c>
      <c r="M1" s="29" t="s">
        <v>23</v>
      </c>
      <c r="N1" s="29" t="s">
        <v>121</v>
      </c>
      <c r="O1" s="29" t="s">
        <v>124</v>
      </c>
      <c r="P1" s="29" t="s">
        <v>125</v>
      </c>
      <c r="Q1" s="29" t="s">
        <v>126</v>
      </c>
      <c r="R1" s="29" t="s">
        <v>122</v>
      </c>
      <c r="S1" s="29" t="s">
        <v>123</v>
      </c>
    </row>
    <row r="2" spans="1:19" x14ac:dyDescent="0.3">
      <c r="A2" s="2" t="s">
        <v>50</v>
      </c>
      <c r="B2" s="2" t="s">
        <v>51</v>
      </c>
      <c r="C2" s="2" t="s">
        <v>17</v>
      </c>
      <c r="D2" s="5" t="s">
        <v>14</v>
      </c>
      <c r="E2" s="2">
        <v>1.6</v>
      </c>
      <c r="F2" s="2">
        <v>1999</v>
      </c>
      <c r="G2" s="2">
        <v>4</v>
      </c>
      <c r="H2" s="2">
        <v>23</v>
      </c>
      <c r="I2" s="2">
        <v>29</v>
      </c>
      <c r="J2" s="2" t="s">
        <v>15</v>
      </c>
      <c r="K2" s="2" t="s">
        <v>49</v>
      </c>
      <c r="L2" s="21">
        <f t="shared" ref="L2:L35" si="0">IF(E2&lt;=2,I2,NA())</f>
        <v>29</v>
      </c>
      <c r="M2" s="27" t="e">
        <f t="shared" ref="M2:M35" si="1">IF(AND($E2&gt;2,$E2&lt;=4),$I2,NA())</f>
        <v>#N/A</v>
      </c>
      <c r="N2" s="27" t="e">
        <f>IF($E2&gt;4,$I2,NA())</f>
        <v>#N/A</v>
      </c>
      <c r="O2" s="30">
        <f t="shared" ref="O2:O35" si="2">IF($G2=4,$I2,NA())</f>
        <v>29</v>
      </c>
      <c r="P2" s="30" t="e">
        <f t="shared" ref="P2:P35" si="3">IF($G2=6,$I2,NA())</f>
        <v>#N/A</v>
      </c>
      <c r="Q2" s="30" t="e">
        <f t="shared" ref="Q2:Q35" si="4">IF($G2=8,$I2,NA())</f>
        <v>#N/A</v>
      </c>
      <c r="R2" s="31">
        <f t="shared" ref="R2:R35" si="5">IF($F2=1999,I2,NA())</f>
        <v>29</v>
      </c>
      <c r="S2" s="31" t="e">
        <f t="shared" ref="S2:S35" si="6">IF($F2=2008,I2,NA())</f>
        <v>#N/A</v>
      </c>
    </row>
    <row r="3" spans="1:19" x14ac:dyDescent="0.3">
      <c r="A3" s="1" t="s">
        <v>50</v>
      </c>
      <c r="B3" s="1" t="s">
        <v>51</v>
      </c>
      <c r="C3" s="1" t="s">
        <v>26</v>
      </c>
      <c r="D3" s="4" t="s">
        <v>14</v>
      </c>
      <c r="E3" s="1">
        <v>1.6</v>
      </c>
      <c r="F3" s="1">
        <v>1999</v>
      </c>
      <c r="G3" s="1">
        <v>4</v>
      </c>
      <c r="H3" s="1">
        <v>24</v>
      </c>
      <c r="I3" s="1">
        <v>32</v>
      </c>
      <c r="J3" s="1" t="s">
        <v>27</v>
      </c>
      <c r="K3" s="1" t="s">
        <v>49</v>
      </c>
      <c r="L3" s="20">
        <f t="shared" si="0"/>
        <v>32</v>
      </c>
      <c r="M3" s="26" t="e">
        <f t="shared" si="1"/>
        <v>#N/A</v>
      </c>
      <c r="N3" s="27" t="e">
        <f t="shared" ref="N3:N35" si="7">IF($E3&gt;4,$I3,NA())</f>
        <v>#N/A</v>
      </c>
      <c r="O3" s="30">
        <f t="shared" si="2"/>
        <v>32</v>
      </c>
      <c r="P3" s="30" t="e">
        <f t="shared" si="3"/>
        <v>#N/A</v>
      </c>
      <c r="Q3" s="30" t="e">
        <f t="shared" si="4"/>
        <v>#N/A</v>
      </c>
      <c r="R3" s="31">
        <f t="shared" si="5"/>
        <v>32</v>
      </c>
      <c r="S3" s="31" t="e">
        <f t="shared" si="6"/>
        <v>#N/A</v>
      </c>
    </row>
    <row r="4" spans="1:19" x14ac:dyDescent="0.3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  <c r="L4" s="20">
        <f t="shared" si="0"/>
        <v>29</v>
      </c>
      <c r="M4" s="26" t="e">
        <f t="shared" si="1"/>
        <v>#N/A</v>
      </c>
      <c r="N4" s="27" t="e">
        <f t="shared" si="7"/>
        <v>#N/A</v>
      </c>
      <c r="O4" s="30">
        <f t="shared" si="2"/>
        <v>29</v>
      </c>
      <c r="P4" s="30" t="e">
        <f t="shared" si="3"/>
        <v>#N/A</v>
      </c>
      <c r="Q4" s="30" t="e">
        <f t="shared" si="4"/>
        <v>#N/A</v>
      </c>
      <c r="R4" s="31">
        <f t="shared" si="5"/>
        <v>29</v>
      </c>
      <c r="S4" s="31" t="e">
        <f t="shared" si="6"/>
        <v>#N/A</v>
      </c>
    </row>
    <row r="5" spans="1:19" x14ac:dyDescent="0.3">
      <c r="A5" s="1" t="s">
        <v>75</v>
      </c>
      <c r="B5" s="1" t="s">
        <v>79</v>
      </c>
      <c r="C5" s="1" t="s">
        <v>17</v>
      </c>
      <c r="D5" s="4" t="s">
        <v>14</v>
      </c>
      <c r="E5" s="1">
        <v>1.8</v>
      </c>
      <c r="F5" s="1">
        <v>1999</v>
      </c>
      <c r="G5" s="1">
        <v>4</v>
      </c>
      <c r="H5" s="1">
        <v>26</v>
      </c>
      <c r="I5" s="1">
        <v>35</v>
      </c>
      <c r="J5" s="1" t="s">
        <v>27</v>
      </c>
      <c r="K5" s="1" t="s">
        <v>16</v>
      </c>
      <c r="L5" s="20">
        <f t="shared" si="0"/>
        <v>35</v>
      </c>
      <c r="M5" s="26" t="e">
        <f t="shared" si="1"/>
        <v>#N/A</v>
      </c>
      <c r="N5" s="27" t="e">
        <f t="shared" si="7"/>
        <v>#N/A</v>
      </c>
      <c r="O5" s="30">
        <f t="shared" si="2"/>
        <v>35</v>
      </c>
      <c r="P5" s="30" t="e">
        <f t="shared" si="3"/>
        <v>#N/A</v>
      </c>
      <c r="Q5" s="30" t="e">
        <f t="shared" si="4"/>
        <v>#N/A</v>
      </c>
      <c r="R5" s="31">
        <f t="shared" si="5"/>
        <v>35</v>
      </c>
      <c r="S5" s="31" t="e">
        <f t="shared" si="6"/>
        <v>#N/A</v>
      </c>
    </row>
    <row r="6" spans="1:19" x14ac:dyDescent="0.3">
      <c r="A6" s="2" t="s">
        <v>11</v>
      </c>
      <c r="B6" s="2" t="s">
        <v>20</v>
      </c>
      <c r="C6" s="2" t="s">
        <v>17</v>
      </c>
      <c r="D6" s="5">
        <v>4</v>
      </c>
      <c r="E6" s="2">
        <v>1.8</v>
      </c>
      <c r="F6" s="2">
        <v>1999</v>
      </c>
      <c r="G6" s="2">
        <v>4</v>
      </c>
      <c r="H6" s="2">
        <v>18</v>
      </c>
      <c r="I6" s="2">
        <v>26</v>
      </c>
      <c r="J6" s="2" t="s">
        <v>15</v>
      </c>
      <c r="K6" s="2" t="s">
        <v>16</v>
      </c>
      <c r="L6" s="20">
        <f t="shared" si="0"/>
        <v>26</v>
      </c>
      <c r="M6" s="26" t="e">
        <f t="shared" si="1"/>
        <v>#N/A</v>
      </c>
      <c r="N6" s="27" t="e">
        <f t="shared" si="7"/>
        <v>#N/A</v>
      </c>
      <c r="O6" s="30">
        <f t="shared" si="2"/>
        <v>26</v>
      </c>
      <c r="P6" s="30" t="e">
        <f t="shared" si="3"/>
        <v>#N/A</v>
      </c>
      <c r="Q6" s="30" t="e">
        <f t="shared" si="4"/>
        <v>#N/A</v>
      </c>
      <c r="R6" s="31">
        <f t="shared" si="5"/>
        <v>26</v>
      </c>
      <c r="S6" s="31" t="e">
        <f t="shared" si="6"/>
        <v>#N/A</v>
      </c>
    </row>
    <row r="7" spans="1:19" x14ac:dyDescent="0.3">
      <c r="A7" s="1" t="s">
        <v>82</v>
      </c>
      <c r="B7" s="1" t="s">
        <v>86</v>
      </c>
      <c r="C7" s="1" t="s">
        <v>18</v>
      </c>
      <c r="D7" s="4" t="s">
        <v>14</v>
      </c>
      <c r="E7" s="1">
        <v>2</v>
      </c>
      <c r="F7" s="1">
        <v>2008</v>
      </c>
      <c r="G7" s="1">
        <v>4</v>
      </c>
      <c r="H7" s="1">
        <v>21</v>
      </c>
      <c r="I7" s="1">
        <v>29</v>
      </c>
      <c r="J7" s="1" t="s">
        <v>15</v>
      </c>
      <c r="K7" s="1" t="s">
        <v>23</v>
      </c>
      <c r="L7" s="20">
        <f t="shared" si="0"/>
        <v>29</v>
      </c>
      <c r="M7" s="26" t="e">
        <f t="shared" si="1"/>
        <v>#N/A</v>
      </c>
      <c r="N7" s="27" t="e">
        <f t="shared" si="7"/>
        <v>#N/A</v>
      </c>
      <c r="O7" s="30">
        <f t="shared" si="2"/>
        <v>29</v>
      </c>
      <c r="P7" s="30" t="e">
        <f t="shared" si="3"/>
        <v>#N/A</v>
      </c>
      <c r="Q7" s="30" t="e">
        <f t="shared" si="4"/>
        <v>#N/A</v>
      </c>
      <c r="R7" s="31" t="e">
        <f t="shared" si="5"/>
        <v>#N/A</v>
      </c>
      <c r="S7" s="31">
        <f t="shared" si="6"/>
        <v>29</v>
      </c>
    </row>
    <row r="8" spans="1:19" x14ac:dyDescent="0.3">
      <c r="A8" s="2" t="s">
        <v>82</v>
      </c>
      <c r="B8" s="2" t="s">
        <v>83</v>
      </c>
      <c r="C8" s="2" t="s">
        <v>21</v>
      </c>
      <c r="D8" s="5" t="s">
        <v>14</v>
      </c>
      <c r="E8" s="2">
        <v>2</v>
      </c>
      <c r="F8" s="2">
        <v>2008</v>
      </c>
      <c r="G8" s="2">
        <v>4</v>
      </c>
      <c r="H8" s="2">
        <v>22</v>
      </c>
      <c r="I8" s="2">
        <v>29</v>
      </c>
      <c r="J8" s="2" t="s">
        <v>15</v>
      </c>
      <c r="K8" s="2" t="s">
        <v>16</v>
      </c>
      <c r="L8" s="20">
        <f t="shared" si="0"/>
        <v>29</v>
      </c>
      <c r="M8" s="26" t="e">
        <f t="shared" si="1"/>
        <v>#N/A</v>
      </c>
      <c r="N8" s="27" t="e">
        <f t="shared" si="7"/>
        <v>#N/A</v>
      </c>
      <c r="O8" s="30">
        <f t="shared" si="2"/>
        <v>29</v>
      </c>
      <c r="P8" s="30" t="e">
        <f t="shared" si="3"/>
        <v>#N/A</v>
      </c>
      <c r="Q8" s="30" t="e">
        <f t="shared" si="4"/>
        <v>#N/A</v>
      </c>
      <c r="R8" s="31" t="e">
        <f t="shared" si="5"/>
        <v>#N/A</v>
      </c>
      <c r="S8" s="31">
        <f t="shared" si="6"/>
        <v>29</v>
      </c>
    </row>
    <row r="9" spans="1:19" x14ac:dyDescent="0.3">
      <c r="A9" s="1" t="s">
        <v>53</v>
      </c>
      <c r="B9" s="1" t="s">
        <v>55</v>
      </c>
      <c r="C9" s="1" t="s">
        <v>26</v>
      </c>
      <c r="D9" s="4" t="s">
        <v>14</v>
      </c>
      <c r="E9" s="1">
        <v>2</v>
      </c>
      <c r="F9" s="1">
        <v>2008</v>
      </c>
      <c r="G9" s="1">
        <v>4</v>
      </c>
      <c r="H9" s="1">
        <v>20</v>
      </c>
      <c r="I9" s="1">
        <v>27</v>
      </c>
      <c r="J9" s="1" t="s">
        <v>27</v>
      </c>
      <c r="K9" s="1" t="s">
        <v>49</v>
      </c>
      <c r="L9" s="20">
        <f t="shared" si="0"/>
        <v>27</v>
      </c>
      <c r="M9" s="26" t="e">
        <f t="shared" si="1"/>
        <v>#N/A</v>
      </c>
      <c r="N9" s="27" t="e">
        <f t="shared" si="7"/>
        <v>#N/A</v>
      </c>
      <c r="O9" s="30">
        <f t="shared" si="2"/>
        <v>27</v>
      </c>
      <c r="P9" s="30" t="e">
        <f t="shared" si="3"/>
        <v>#N/A</v>
      </c>
      <c r="Q9" s="30" t="e">
        <f t="shared" si="4"/>
        <v>#N/A</v>
      </c>
      <c r="R9" s="31" t="e">
        <f t="shared" si="5"/>
        <v>#N/A</v>
      </c>
      <c r="S9" s="31">
        <f t="shared" si="6"/>
        <v>27</v>
      </c>
    </row>
    <row r="10" spans="1:19" x14ac:dyDescent="0.3">
      <c r="A10" s="2" t="s">
        <v>64</v>
      </c>
      <c r="B10" s="2" t="s">
        <v>65</v>
      </c>
      <c r="C10" s="2" t="s">
        <v>17</v>
      </c>
      <c r="D10" s="5" t="s">
        <v>14</v>
      </c>
      <c r="E10" s="2">
        <v>2.4</v>
      </c>
      <c r="F10" s="2">
        <v>1999</v>
      </c>
      <c r="G10" s="2">
        <v>4</v>
      </c>
      <c r="H10" s="2">
        <v>21</v>
      </c>
      <c r="I10" s="2">
        <v>29</v>
      </c>
      <c r="J10" s="2" t="s">
        <v>27</v>
      </c>
      <c r="K10" s="2" t="s">
        <v>16</v>
      </c>
      <c r="L10" s="20" t="e">
        <f t="shared" si="0"/>
        <v>#N/A</v>
      </c>
      <c r="M10" s="26">
        <f t="shared" si="1"/>
        <v>29</v>
      </c>
      <c r="N10" s="27" t="e">
        <f t="shared" si="7"/>
        <v>#N/A</v>
      </c>
      <c r="O10" s="30">
        <f t="shared" si="2"/>
        <v>29</v>
      </c>
      <c r="P10" s="30" t="e">
        <f t="shared" si="3"/>
        <v>#N/A</v>
      </c>
      <c r="Q10" s="30" t="e">
        <f t="shared" si="4"/>
        <v>#N/A</v>
      </c>
      <c r="R10" s="31">
        <f t="shared" si="5"/>
        <v>29</v>
      </c>
      <c r="S10" s="31" t="e">
        <f t="shared" si="6"/>
        <v>#N/A</v>
      </c>
    </row>
    <row r="11" spans="1:19" x14ac:dyDescent="0.3">
      <c r="A11" s="2" t="s">
        <v>75</v>
      </c>
      <c r="B11" s="2" t="s">
        <v>77</v>
      </c>
      <c r="C11" s="2" t="s">
        <v>13</v>
      </c>
      <c r="D11" s="5" t="s">
        <v>14</v>
      </c>
      <c r="E11" s="2">
        <v>2.4</v>
      </c>
      <c r="F11" s="2">
        <v>2008</v>
      </c>
      <c r="G11" s="2">
        <v>4</v>
      </c>
      <c r="H11" s="2">
        <v>21</v>
      </c>
      <c r="I11" s="2">
        <v>31</v>
      </c>
      <c r="J11" s="2" t="s">
        <v>27</v>
      </c>
      <c r="K11" s="2" t="s">
        <v>23</v>
      </c>
      <c r="L11" s="20" t="e">
        <f t="shared" si="0"/>
        <v>#N/A</v>
      </c>
      <c r="M11" s="26">
        <f t="shared" si="1"/>
        <v>31</v>
      </c>
      <c r="N11" s="27" t="e">
        <f t="shared" si="7"/>
        <v>#N/A</v>
      </c>
      <c r="O11" s="30">
        <f t="shared" si="2"/>
        <v>31</v>
      </c>
      <c r="P11" s="30" t="e">
        <f t="shared" si="3"/>
        <v>#N/A</v>
      </c>
      <c r="Q11" s="30" t="e">
        <f t="shared" si="4"/>
        <v>#N/A</v>
      </c>
      <c r="R11" s="31" t="e">
        <f t="shared" si="5"/>
        <v>#N/A</v>
      </c>
      <c r="S11" s="31">
        <f t="shared" si="6"/>
        <v>31</v>
      </c>
    </row>
    <row r="12" spans="1:19" x14ac:dyDescent="0.3">
      <c r="A12" s="1" t="s">
        <v>72</v>
      </c>
      <c r="B12" s="1" t="s">
        <v>74</v>
      </c>
      <c r="C12" s="1" t="s">
        <v>17</v>
      </c>
      <c r="D12" s="4">
        <v>4</v>
      </c>
      <c r="E12" s="1">
        <v>2.5</v>
      </c>
      <c r="F12" s="1">
        <v>2008</v>
      </c>
      <c r="G12" s="1">
        <v>4</v>
      </c>
      <c r="H12" s="1">
        <v>20</v>
      </c>
      <c r="I12" s="1">
        <v>27</v>
      </c>
      <c r="J12" s="1" t="s">
        <v>27</v>
      </c>
      <c r="K12" s="1" t="s">
        <v>16</v>
      </c>
      <c r="L12" s="20" t="e">
        <f t="shared" si="0"/>
        <v>#N/A</v>
      </c>
      <c r="M12" s="26">
        <f t="shared" si="1"/>
        <v>27</v>
      </c>
      <c r="N12" s="27" t="e">
        <f t="shared" si="7"/>
        <v>#N/A</v>
      </c>
      <c r="O12" s="30">
        <f t="shared" si="2"/>
        <v>27</v>
      </c>
      <c r="P12" s="30" t="e">
        <f t="shared" si="3"/>
        <v>#N/A</v>
      </c>
      <c r="Q12" s="30" t="e">
        <f t="shared" si="4"/>
        <v>#N/A</v>
      </c>
      <c r="R12" s="31" t="e">
        <f t="shared" si="5"/>
        <v>#N/A</v>
      </c>
      <c r="S12" s="31">
        <f t="shared" si="6"/>
        <v>27</v>
      </c>
    </row>
    <row r="13" spans="1:19" x14ac:dyDescent="0.3">
      <c r="A13" s="2" t="s">
        <v>82</v>
      </c>
      <c r="B13" s="2" t="s">
        <v>83</v>
      </c>
      <c r="C13" s="2" t="s">
        <v>17</v>
      </c>
      <c r="D13" s="5" t="s">
        <v>14</v>
      </c>
      <c r="E13" s="2">
        <v>2.8</v>
      </c>
      <c r="F13" s="2">
        <v>1999</v>
      </c>
      <c r="G13" s="2">
        <v>6</v>
      </c>
      <c r="H13" s="2">
        <v>17</v>
      </c>
      <c r="I13" s="2">
        <v>24</v>
      </c>
      <c r="J13" s="2" t="s">
        <v>27</v>
      </c>
      <c r="K13" s="2" t="s">
        <v>16</v>
      </c>
      <c r="L13" s="20" t="e">
        <f t="shared" si="0"/>
        <v>#N/A</v>
      </c>
      <c r="M13" s="26">
        <f t="shared" si="1"/>
        <v>24</v>
      </c>
      <c r="N13" s="27" t="e">
        <f t="shared" si="7"/>
        <v>#N/A</v>
      </c>
      <c r="O13" s="30" t="e">
        <f t="shared" si="2"/>
        <v>#N/A</v>
      </c>
      <c r="P13" s="30">
        <f t="shared" si="3"/>
        <v>24</v>
      </c>
      <c r="Q13" s="30" t="e">
        <f t="shared" si="4"/>
        <v>#N/A</v>
      </c>
      <c r="R13" s="31">
        <f t="shared" si="5"/>
        <v>24</v>
      </c>
      <c r="S13" s="31" t="e">
        <f t="shared" si="6"/>
        <v>#N/A</v>
      </c>
    </row>
    <row r="14" spans="1:19" x14ac:dyDescent="0.3">
      <c r="A14" s="2" t="s">
        <v>11</v>
      </c>
      <c r="B14" s="2" t="s">
        <v>20</v>
      </c>
      <c r="C14" s="2" t="s">
        <v>17</v>
      </c>
      <c r="D14" s="5">
        <v>4</v>
      </c>
      <c r="E14" s="2">
        <v>2.8</v>
      </c>
      <c r="F14" s="2">
        <v>1999</v>
      </c>
      <c r="G14" s="2">
        <v>6</v>
      </c>
      <c r="H14" s="2">
        <v>17</v>
      </c>
      <c r="I14" s="2">
        <v>25</v>
      </c>
      <c r="J14" s="2" t="s">
        <v>15</v>
      </c>
      <c r="K14" s="2" t="s">
        <v>16</v>
      </c>
      <c r="L14" s="20" t="e">
        <f t="shared" si="0"/>
        <v>#N/A</v>
      </c>
      <c r="M14" s="26">
        <f t="shared" si="1"/>
        <v>25</v>
      </c>
      <c r="N14" s="27" t="e">
        <f t="shared" si="7"/>
        <v>#N/A</v>
      </c>
      <c r="O14" s="30" t="e">
        <f t="shared" si="2"/>
        <v>#N/A</v>
      </c>
      <c r="P14" s="30">
        <f t="shared" si="3"/>
        <v>25</v>
      </c>
      <c r="Q14" s="30" t="e">
        <f t="shared" si="4"/>
        <v>#N/A</v>
      </c>
      <c r="R14" s="31">
        <f t="shared" si="5"/>
        <v>25</v>
      </c>
      <c r="S14" s="31" t="e">
        <f t="shared" si="6"/>
        <v>#N/A</v>
      </c>
    </row>
    <row r="15" spans="1:19" x14ac:dyDescent="0.3">
      <c r="A15" s="2" t="s">
        <v>35</v>
      </c>
      <c r="B15" s="2" t="s">
        <v>36</v>
      </c>
      <c r="C15" s="2" t="s">
        <v>26</v>
      </c>
      <c r="D15" s="5" t="s">
        <v>14</v>
      </c>
      <c r="E15" s="2">
        <v>3</v>
      </c>
      <c r="F15" s="2">
        <v>1999</v>
      </c>
      <c r="G15" s="2">
        <v>6</v>
      </c>
      <c r="H15" s="2">
        <v>17</v>
      </c>
      <c r="I15" s="2">
        <v>24</v>
      </c>
      <c r="J15" s="2" t="s">
        <v>27</v>
      </c>
      <c r="K15" s="2" t="s">
        <v>38</v>
      </c>
      <c r="L15" s="20" t="e">
        <f t="shared" si="0"/>
        <v>#N/A</v>
      </c>
      <c r="M15" s="26">
        <f t="shared" si="1"/>
        <v>24</v>
      </c>
      <c r="N15" s="27" t="e">
        <f t="shared" si="7"/>
        <v>#N/A</v>
      </c>
      <c r="O15" s="30" t="e">
        <f t="shared" si="2"/>
        <v>#N/A</v>
      </c>
      <c r="P15" s="30">
        <f t="shared" si="3"/>
        <v>24</v>
      </c>
      <c r="Q15" s="30" t="e">
        <f t="shared" si="4"/>
        <v>#N/A</v>
      </c>
      <c r="R15" s="31">
        <f t="shared" si="5"/>
        <v>24</v>
      </c>
      <c r="S15" s="31" t="e">
        <f t="shared" si="6"/>
        <v>#N/A</v>
      </c>
    </row>
    <row r="16" spans="1:19" x14ac:dyDescent="0.3">
      <c r="A16" s="1" t="s">
        <v>35</v>
      </c>
      <c r="B16" s="1" t="s">
        <v>36</v>
      </c>
      <c r="C16" s="1" t="s">
        <v>26</v>
      </c>
      <c r="D16" s="4" t="s">
        <v>14</v>
      </c>
      <c r="E16" s="1">
        <v>3.3</v>
      </c>
      <c r="F16" s="1">
        <v>2008</v>
      </c>
      <c r="G16" s="1">
        <v>6</v>
      </c>
      <c r="H16" s="1">
        <v>11</v>
      </c>
      <c r="I16" s="1">
        <v>17</v>
      </c>
      <c r="J16" s="1" t="s">
        <v>29</v>
      </c>
      <c r="K16" s="1" t="s">
        <v>38</v>
      </c>
      <c r="L16" s="20" t="e">
        <f t="shared" si="0"/>
        <v>#N/A</v>
      </c>
      <c r="M16" s="26">
        <f t="shared" si="1"/>
        <v>17</v>
      </c>
      <c r="N16" s="27" t="e">
        <f t="shared" si="7"/>
        <v>#N/A</v>
      </c>
      <c r="O16" s="30" t="e">
        <f t="shared" si="2"/>
        <v>#N/A</v>
      </c>
      <c r="P16" s="30">
        <f t="shared" si="3"/>
        <v>17</v>
      </c>
      <c r="Q16" s="30" t="e">
        <f t="shared" si="4"/>
        <v>#N/A</v>
      </c>
      <c r="R16" s="31" t="e">
        <f t="shared" si="5"/>
        <v>#N/A</v>
      </c>
      <c r="S16" s="31">
        <f t="shared" si="6"/>
        <v>17</v>
      </c>
    </row>
    <row r="17" spans="1:19" x14ac:dyDescent="0.3">
      <c r="A17" s="2" t="s">
        <v>24</v>
      </c>
      <c r="B17" s="2" t="s">
        <v>34</v>
      </c>
      <c r="C17" s="2" t="s">
        <v>21</v>
      </c>
      <c r="D17" s="5" t="s">
        <v>14</v>
      </c>
      <c r="E17" s="2">
        <v>3.6</v>
      </c>
      <c r="F17" s="2">
        <v>2008</v>
      </c>
      <c r="G17" s="2">
        <v>6</v>
      </c>
      <c r="H17" s="2">
        <v>17</v>
      </c>
      <c r="I17" s="2">
        <v>26</v>
      </c>
      <c r="J17" s="2" t="s">
        <v>27</v>
      </c>
      <c r="K17" s="2" t="s">
        <v>23</v>
      </c>
      <c r="L17" s="20" t="e">
        <f t="shared" si="0"/>
        <v>#N/A</v>
      </c>
      <c r="M17" s="26">
        <f t="shared" si="1"/>
        <v>26</v>
      </c>
      <c r="N17" s="27" t="e">
        <f t="shared" si="7"/>
        <v>#N/A</v>
      </c>
      <c r="O17" s="30" t="e">
        <f t="shared" si="2"/>
        <v>#N/A</v>
      </c>
      <c r="P17" s="30">
        <f t="shared" si="3"/>
        <v>26</v>
      </c>
      <c r="Q17" s="30" t="e">
        <f t="shared" si="4"/>
        <v>#N/A</v>
      </c>
      <c r="R17" s="31" t="e">
        <f t="shared" si="5"/>
        <v>#N/A</v>
      </c>
      <c r="S17" s="31">
        <f t="shared" si="6"/>
        <v>26</v>
      </c>
    </row>
    <row r="18" spans="1:19" x14ac:dyDescent="0.3">
      <c r="A18" s="1" t="s">
        <v>82</v>
      </c>
      <c r="B18" s="1" t="s">
        <v>86</v>
      </c>
      <c r="C18" s="1" t="s">
        <v>21</v>
      </c>
      <c r="D18" s="4" t="s">
        <v>14</v>
      </c>
      <c r="E18" s="1">
        <v>3.6</v>
      </c>
      <c r="F18" s="1">
        <v>2008</v>
      </c>
      <c r="G18" s="1">
        <v>6</v>
      </c>
      <c r="H18" s="1">
        <v>17</v>
      </c>
      <c r="I18" s="1">
        <v>26</v>
      </c>
      <c r="J18" s="1" t="s">
        <v>15</v>
      </c>
      <c r="K18" s="1" t="s">
        <v>23</v>
      </c>
      <c r="L18" s="20" t="e">
        <f t="shared" si="0"/>
        <v>#N/A</v>
      </c>
      <c r="M18" s="26">
        <f t="shared" si="1"/>
        <v>26</v>
      </c>
      <c r="N18" s="27" t="e">
        <f t="shared" si="7"/>
        <v>#N/A</v>
      </c>
      <c r="O18" s="30" t="e">
        <f t="shared" si="2"/>
        <v>#N/A</v>
      </c>
      <c r="P18" s="30">
        <f t="shared" si="3"/>
        <v>26</v>
      </c>
      <c r="Q18" s="30" t="e">
        <f t="shared" si="4"/>
        <v>#N/A</v>
      </c>
      <c r="R18" s="31" t="e">
        <f t="shared" si="5"/>
        <v>#N/A</v>
      </c>
      <c r="S18" s="31">
        <f t="shared" si="6"/>
        <v>26</v>
      </c>
    </row>
    <row r="19" spans="1:19" x14ac:dyDescent="0.3">
      <c r="A19" s="1" t="s">
        <v>35</v>
      </c>
      <c r="B19" s="1" t="s">
        <v>36</v>
      </c>
      <c r="C19" s="1" t="s">
        <v>26</v>
      </c>
      <c r="D19" s="4" t="s">
        <v>14</v>
      </c>
      <c r="E19" s="1">
        <v>3.8</v>
      </c>
      <c r="F19" s="1">
        <v>1999</v>
      </c>
      <c r="G19" s="1">
        <v>6</v>
      </c>
      <c r="H19" s="1">
        <v>15</v>
      </c>
      <c r="I19" s="1">
        <v>21</v>
      </c>
      <c r="J19" s="1" t="s">
        <v>27</v>
      </c>
      <c r="K19" s="1" t="s">
        <v>38</v>
      </c>
      <c r="L19" s="20" t="e">
        <f t="shared" si="0"/>
        <v>#N/A</v>
      </c>
      <c r="M19" s="26">
        <f t="shared" si="1"/>
        <v>21</v>
      </c>
      <c r="N19" s="27" t="e">
        <f t="shared" si="7"/>
        <v>#N/A</v>
      </c>
      <c r="O19" s="30" t="e">
        <f t="shared" si="2"/>
        <v>#N/A</v>
      </c>
      <c r="P19" s="30">
        <f t="shared" si="3"/>
        <v>21</v>
      </c>
      <c r="Q19" s="30" t="e">
        <f t="shared" si="4"/>
        <v>#N/A</v>
      </c>
      <c r="R19" s="31">
        <f t="shared" si="5"/>
        <v>21</v>
      </c>
      <c r="S19" s="31" t="e">
        <f t="shared" si="6"/>
        <v>#N/A</v>
      </c>
    </row>
    <row r="20" spans="1:19" x14ac:dyDescent="0.3">
      <c r="A20" s="1" t="s">
        <v>35</v>
      </c>
      <c r="B20" s="1" t="s">
        <v>42</v>
      </c>
      <c r="C20" s="1" t="s">
        <v>26</v>
      </c>
      <c r="D20" s="4">
        <v>4</v>
      </c>
      <c r="E20" s="1">
        <v>3.9</v>
      </c>
      <c r="F20" s="1">
        <v>1999</v>
      </c>
      <c r="G20" s="1">
        <v>6</v>
      </c>
      <c r="H20" s="1">
        <v>13</v>
      </c>
      <c r="I20" s="1">
        <v>17</v>
      </c>
      <c r="J20" s="1" t="s">
        <v>27</v>
      </c>
      <c r="K20" s="1" t="s">
        <v>28</v>
      </c>
      <c r="L20" s="20" t="e">
        <f t="shared" si="0"/>
        <v>#N/A</v>
      </c>
      <c r="M20" s="26">
        <f t="shared" si="1"/>
        <v>17</v>
      </c>
      <c r="N20" s="27" t="e">
        <f t="shared" si="7"/>
        <v>#N/A</v>
      </c>
      <c r="O20" s="30" t="e">
        <f t="shared" si="2"/>
        <v>#N/A</v>
      </c>
      <c r="P20" s="30">
        <f t="shared" si="3"/>
        <v>17</v>
      </c>
      <c r="Q20" s="30" t="e">
        <f t="shared" si="4"/>
        <v>#N/A</v>
      </c>
      <c r="R20" s="31">
        <f t="shared" si="5"/>
        <v>17</v>
      </c>
      <c r="S20" s="31" t="e">
        <f t="shared" si="6"/>
        <v>#N/A</v>
      </c>
    </row>
    <row r="21" spans="1:19" x14ac:dyDescent="0.3">
      <c r="A21" s="1" t="s">
        <v>44</v>
      </c>
      <c r="B21" s="1" t="s">
        <v>48</v>
      </c>
      <c r="C21" s="1" t="s">
        <v>13</v>
      </c>
      <c r="D21" s="4" t="s">
        <v>27</v>
      </c>
      <c r="E21" s="1">
        <v>4</v>
      </c>
      <c r="F21" s="1">
        <v>2008</v>
      </c>
      <c r="G21" s="1">
        <v>6</v>
      </c>
      <c r="H21" s="1">
        <v>16</v>
      </c>
      <c r="I21" s="1">
        <v>24</v>
      </c>
      <c r="J21" s="1" t="s">
        <v>27</v>
      </c>
      <c r="K21" s="1" t="s">
        <v>49</v>
      </c>
      <c r="L21" s="20" t="e">
        <f t="shared" si="0"/>
        <v>#N/A</v>
      </c>
      <c r="M21" s="26">
        <f t="shared" si="1"/>
        <v>24</v>
      </c>
      <c r="N21" s="27" t="e">
        <f t="shared" si="7"/>
        <v>#N/A</v>
      </c>
      <c r="O21" s="30" t="e">
        <f t="shared" si="2"/>
        <v>#N/A</v>
      </c>
      <c r="P21" s="30">
        <f t="shared" si="3"/>
        <v>24</v>
      </c>
      <c r="Q21" s="30" t="e">
        <f t="shared" si="4"/>
        <v>#N/A</v>
      </c>
      <c r="R21" s="31" t="e">
        <f t="shared" si="5"/>
        <v>#N/A</v>
      </c>
      <c r="S21" s="31">
        <f t="shared" si="6"/>
        <v>24</v>
      </c>
    </row>
    <row r="22" spans="1:19" x14ac:dyDescent="0.3">
      <c r="A22" s="2" t="s">
        <v>62</v>
      </c>
      <c r="B22" s="2" t="s">
        <v>63</v>
      </c>
      <c r="C22" s="2" t="s">
        <v>13</v>
      </c>
      <c r="D22" s="5">
        <v>4</v>
      </c>
      <c r="E22" s="2">
        <v>4</v>
      </c>
      <c r="F22" s="2">
        <v>2008</v>
      </c>
      <c r="G22" s="2">
        <v>6</v>
      </c>
      <c r="H22" s="2">
        <v>13</v>
      </c>
      <c r="I22" s="2">
        <v>19</v>
      </c>
      <c r="J22" s="2" t="s">
        <v>27</v>
      </c>
      <c r="K22" s="2" t="s">
        <v>28</v>
      </c>
      <c r="L22" s="20" t="e">
        <f t="shared" si="0"/>
        <v>#N/A</v>
      </c>
      <c r="M22" s="26">
        <f t="shared" si="1"/>
        <v>19</v>
      </c>
      <c r="N22" s="27" t="e">
        <f t="shared" si="7"/>
        <v>#N/A</v>
      </c>
      <c r="O22" s="30" t="e">
        <f t="shared" si="2"/>
        <v>#N/A</v>
      </c>
      <c r="P22" s="30">
        <f t="shared" si="3"/>
        <v>19</v>
      </c>
      <c r="Q22" s="30" t="e">
        <f t="shared" si="4"/>
        <v>#N/A</v>
      </c>
      <c r="R22" s="31" t="e">
        <f t="shared" si="5"/>
        <v>#N/A</v>
      </c>
      <c r="S22" s="31">
        <f t="shared" si="6"/>
        <v>19</v>
      </c>
    </row>
    <row r="23" spans="1:19" x14ac:dyDescent="0.3">
      <c r="A23" s="1" t="s">
        <v>58</v>
      </c>
      <c r="B23" s="1" t="s">
        <v>59</v>
      </c>
      <c r="C23" s="1" t="s">
        <v>21</v>
      </c>
      <c r="D23" s="4">
        <v>4</v>
      </c>
      <c r="E23" s="1">
        <v>4.2</v>
      </c>
      <c r="F23" s="1">
        <v>2008</v>
      </c>
      <c r="G23" s="1">
        <v>8</v>
      </c>
      <c r="H23" s="1">
        <v>12</v>
      </c>
      <c r="I23" s="1">
        <v>18</v>
      </c>
      <c r="J23" s="1" t="s">
        <v>27</v>
      </c>
      <c r="K23" s="1" t="s">
        <v>28</v>
      </c>
      <c r="L23" s="20" t="e">
        <f t="shared" si="0"/>
        <v>#N/A</v>
      </c>
      <c r="M23" s="26" t="e">
        <f t="shared" si="1"/>
        <v>#N/A</v>
      </c>
      <c r="N23" s="27">
        <f t="shared" si="7"/>
        <v>18</v>
      </c>
      <c r="O23" s="30" t="e">
        <f t="shared" si="2"/>
        <v>#N/A</v>
      </c>
      <c r="P23" s="30" t="e">
        <f t="shared" si="3"/>
        <v>#N/A</v>
      </c>
      <c r="Q23" s="30">
        <f t="shared" si="4"/>
        <v>18</v>
      </c>
      <c r="R23" s="31" t="e">
        <f t="shared" si="5"/>
        <v>#N/A</v>
      </c>
      <c r="S23" s="31">
        <f t="shared" si="6"/>
        <v>18</v>
      </c>
    </row>
    <row r="24" spans="1:19" x14ac:dyDescent="0.3">
      <c r="A24" s="2" t="s">
        <v>44</v>
      </c>
      <c r="B24" s="2" t="s">
        <v>47</v>
      </c>
      <c r="C24" s="2" t="s">
        <v>26</v>
      </c>
      <c r="D24" s="5">
        <v>4</v>
      </c>
      <c r="E24" s="2">
        <v>4.2</v>
      </c>
      <c r="F24" s="2">
        <v>1999</v>
      </c>
      <c r="G24" s="2">
        <v>6</v>
      </c>
      <c r="H24" s="2">
        <v>14</v>
      </c>
      <c r="I24" s="2">
        <v>17</v>
      </c>
      <c r="J24" s="2" t="s">
        <v>27</v>
      </c>
      <c r="K24" s="2" t="s">
        <v>41</v>
      </c>
      <c r="L24" s="20" t="e">
        <f t="shared" si="0"/>
        <v>#N/A</v>
      </c>
      <c r="M24" s="26" t="e">
        <f t="shared" si="1"/>
        <v>#N/A</v>
      </c>
      <c r="N24" s="27">
        <f t="shared" si="7"/>
        <v>17</v>
      </c>
      <c r="O24" s="30" t="e">
        <f t="shared" si="2"/>
        <v>#N/A</v>
      </c>
      <c r="P24" s="30">
        <f t="shared" si="3"/>
        <v>17</v>
      </c>
      <c r="Q24" s="30" t="e">
        <f t="shared" si="4"/>
        <v>#N/A</v>
      </c>
      <c r="R24" s="31">
        <f t="shared" si="5"/>
        <v>17</v>
      </c>
      <c r="S24" s="31" t="e">
        <f t="shared" si="6"/>
        <v>#N/A</v>
      </c>
    </row>
    <row r="25" spans="1:19" x14ac:dyDescent="0.3">
      <c r="A25" s="2" t="s">
        <v>44</v>
      </c>
      <c r="B25" s="2" t="s">
        <v>47</v>
      </c>
      <c r="C25" s="2" t="s">
        <v>17</v>
      </c>
      <c r="D25" s="5">
        <v>4</v>
      </c>
      <c r="E25" s="2">
        <v>4.5999999999999996</v>
      </c>
      <c r="F25" s="2">
        <v>1999</v>
      </c>
      <c r="G25" s="2">
        <v>8</v>
      </c>
      <c r="H25" s="2">
        <v>13</v>
      </c>
      <c r="I25" s="2">
        <v>16</v>
      </c>
      <c r="J25" s="2" t="s">
        <v>27</v>
      </c>
      <c r="K25" s="2" t="s">
        <v>41</v>
      </c>
      <c r="L25" s="20" t="e">
        <f t="shared" si="0"/>
        <v>#N/A</v>
      </c>
      <c r="M25" s="26" t="e">
        <f t="shared" si="1"/>
        <v>#N/A</v>
      </c>
      <c r="N25" s="27">
        <f t="shared" si="7"/>
        <v>16</v>
      </c>
      <c r="O25" s="30" t="e">
        <f t="shared" si="2"/>
        <v>#N/A</v>
      </c>
      <c r="P25" s="30" t="e">
        <f t="shared" si="3"/>
        <v>#N/A</v>
      </c>
      <c r="Q25" s="30">
        <f t="shared" si="4"/>
        <v>16</v>
      </c>
      <c r="R25" s="31">
        <f t="shared" si="5"/>
        <v>16</v>
      </c>
      <c r="S25" s="31" t="e">
        <f t="shared" si="6"/>
        <v>#N/A</v>
      </c>
    </row>
    <row r="26" spans="1:19" x14ac:dyDescent="0.3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  <c r="L26" s="20" t="e">
        <f t="shared" si="0"/>
        <v>#N/A</v>
      </c>
      <c r="M26" s="26" t="e">
        <f t="shared" si="1"/>
        <v>#N/A</v>
      </c>
      <c r="N26" s="27">
        <f t="shared" si="7"/>
        <v>17</v>
      </c>
      <c r="O26" s="30" t="e">
        <f t="shared" si="2"/>
        <v>#N/A</v>
      </c>
      <c r="P26" s="30" t="e">
        <f t="shared" si="3"/>
        <v>#N/A</v>
      </c>
      <c r="Q26" s="30">
        <f t="shared" si="4"/>
        <v>17</v>
      </c>
      <c r="R26" s="31">
        <f t="shared" si="5"/>
        <v>17</v>
      </c>
      <c r="S26" s="31" t="e">
        <f t="shared" si="6"/>
        <v>#N/A</v>
      </c>
    </row>
    <row r="27" spans="1:19" x14ac:dyDescent="0.3">
      <c r="A27" s="2" t="s">
        <v>44</v>
      </c>
      <c r="B27" s="2" t="s">
        <v>46</v>
      </c>
      <c r="C27" s="2" t="s">
        <v>39</v>
      </c>
      <c r="D27" s="5">
        <v>4</v>
      </c>
      <c r="E27" s="2">
        <v>4.5999999999999996</v>
      </c>
      <c r="F27" s="2">
        <v>2008</v>
      </c>
      <c r="G27" s="2">
        <v>8</v>
      </c>
      <c r="H27" s="2">
        <v>13</v>
      </c>
      <c r="I27" s="2">
        <v>19</v>
      </c>
      <c r="J27" s="2" t="s">
        <v>27</v>
      </c>
      <c r="K27" s="2" t="s">
        <v>28</v>
      </c>
      <c r="L27" s="20" t="e">
        <f t="shared" si="0"/>
        <v>#N/A</v>
      </c>
      <c r="M27" s="26" t="e">
        <f t="shared" si="1"/>
        <v>#N/A</v>
      </c>
      <c r="N27" s="27">
        <f t="shared" si="7"/>
        <v>19</v>
      </c>
      <c r="O27" s="30" t="e">
        <f t="shared" si="2"/>
        <v>#N/A</v>
      </c>
      <c r="P27" s="30" t="e">
        <f t="shared" si="3"/>
        <v>#N/A</v>
      </c>
      <c r="Q27" s="30">
        <f t="shared" si="4"/>
        <v>19</v>
      </c>
      <c r="R27" s="31" t="e">
        <f t="shared" si="5"/>
        <v>#N/A</v>
      </c>
      <c r="S27" s="31">
        <f t="shared" si="6"/>
        <v>19</v>
      </c>
    </row>
    <row r="28" spans="1:19" x14ac:dyDescent="0.3">
      <c r="A28" s="1" t="s">
        <v>35</v>
      </c>
      <c r="B28" s="1" t="s">
        <v>40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14</v>
      </c>
      <c r="I28" s="1">
        <v>19</v>
      </c>
      <c r="J28" s="1" t="s">
        <v>27</v>
      </c>
      <c r="K28" s="1" t="s">
        <v>41</v>
      </c>
      <c r="L28" s="20" t="e">
        <f t="shared" si="0"/>
        <v>#N/A</v>
      </c>
      <c r="M28" s="26" t="e">
        <f t="shared" si="1"/>
        <v>#N/A</v>
      </c>
      <c r="N28" s="27">
        <f t="shared" si="7"/>
        <v>19</v>
      </c>
      <c r="O28" s="30" t="e">
        <f t="shared" si="2"/>
        <v>#N/A</v>
      </c>
      <c r="P28" s="30" t="e">
        <f t="shared" si="3"/>
        <v>#N/A</v>
      </c>
      <c r="Q28" s="30">
        <f t="shared" si="4"/>
        <v>19</v>
      </c>
      <c r="R28" s="31" t="e">
        <f t="shared" si="5"/>
        <v>#N/A</v>
      </c>
      <c r="S28" s="31">
        <f t="shared" si="6"/>
        <v>19</v>
      </c>
    </row>
    <row r="29" spans="1:19" x14ac:dyDescent="0.3">
      <c r="A29" s="1" t="s">
        <v>35</v>
      </c>
      <c r="B29" s="1" t="s">
        <v>42</v>
      </c>
      <c r="C29" s="1" t="s">
        <v>13</v>
      </c>
      <c r="D29" s="4">
        <v>4</v>
      </c>
      <c r="E29" s="1">
        <v>4.7</v>
      </c>
      <c r="F29" s="1">
        <v>2008</v>
      </c>
      <c r="G29" s="1">
        <v>8</v>
      </c>
      <c r="H29" s="1">
        <v>13</v>
      </c>
      <c r="I29" s="1">
        <v>17</v>
      </c>
      <c r="J29" s="1" t="s">
        <v>27</v>
      </c>
      <c r="K29" s="1" t="s">
        <v>28</v>
      </c>
      <c r="L29" s="20" t="e">
        <f t="shared" si="0"/>
        <v>#N/A</v>
      </c>
      <c r="M29" s="26" t="e">
        <f t="shared" si="1"/>
        <v>#N/A</v>
      </c>
      <c r="N29" s="27">
        <f t="shared" si="7"/>
        <v>17</v>
      </c>
      <c r="O29" s="30" t="e">
        <f t="shared" si="2"/>
        <v>#N/A</v>
      </c>
      <c r="P29" s="30" t="e">
        <f t="shared" si="3"/>
        <v>#N/A</v>
      </c>
      <c r="Q29" s="30">
        <f t="shared" si="4"/>
        <v>17</v>
      </c>
      <c r="R29" s="31" t="e">
        <f t="shared" si="5"/>
        <v>#N/A</v>
      </c>
      <c r="S29" s="31">
        <f t="shared" si="6"/>
        <v>17</v>
      </c>
    </row>
    <row r="30" spans="1:19" x14ac:dyDescent="0.3">
      <c r="A30" s="2" t="s">
        <v>44</v>
      </c>
      <c r="B30" s="2" t="s">
        <v>45</v>
      </c>
      <c r="C30" s="2" t="s">
        <v>26</v>
      </c>
      <c r="D30" s="5" t="s">
        <v>27</v>
      </c>
      <c r="E30" s="2">
        <v>5.4</v>
      </c>
      <c r="F30" s="2">
        <v>1999</v>
      </c>
      <c r="G30" s="2">
        <v>8</v>
      </c>
      <c r="H30" s="2">
        <v>11</v>
      </c>
      <c r="I30" s="2">
        <v>17</v>
      </c>
      <c r="J30" s="2" t="s">
        <v>27</v>
      </c>
      <c r="K30" s="2" t="s">
        <v>28</v>
      </c>
      <c r="L30" s="20" t="e">
        <f t="shared" si="0"/>
        <v>#N/A</v>
      </c>
      <c r="M30" s="26" t="e">
        <f t="shared" si="1"/>
        <v>#N/A</v>
      </c>
      <c r="N30" s="27">
        <f t="shared" si="7"/>
        <v>17</v>
      </c>
      <c r="O30" s="30" t="e">
        <f t="shared" si="2"/>
        <v>#N/A</v>
      </c>
      <c r="P30" s="30" t="e">
        <f t="shared" si="3"/>
        <v>#N/A</v>
      </c>
      <c r="Q30" s="30">
        <f t="shared" si="4"/>
        <v>17</v>
      </c>
      <c r="R30" s="31">
        <f t="shared" si="5"/>
        <v>17</v>
      </c>
      <c r="S30" s="31" t="e">
        <f t="shared" si="6"/>
        <v>#N/A</v>
      </c>
    </row>
    <row r="31" spans="1:19" x14ac:dyDescent="0.3">
      <c r="A31" s="2" t="s">
        <v>44</v>
      </c>
      <c r="B31" s="2" t="s">
        <v>45</v>
      </c>
      <c r="C31" s="2" t="s">
        <v>39</v>
      </c>
      <c r="D31" s="5" t="s">
        <v>27</v>
      </c>
      <c r="E31" s="2">
        <v>5.4</v>
      </c>
      <c r="F31" s="2">
        <v>2008</v>
      </c>
      <c r="G31" s="2">
        <v>8</v>
      </c>
      <c r="H31" s="2">
        <v>12</v>
      </c>
      <c r="I31" s="2">
        <v>18</v>
      </c>
      <c r="J31" s="2" t="s">
        <v>27</v>
      </c>
      <c r="K31" s="2" t="s">
        <v>28</v>
      </c>
      <c r="L31" s="20" t="e">
        <f t="shared" si="0"/>
        <v>#N/A</v>
      </c>
      <c r="M31" s="26" t="e">
        <f t="shared" si="1"/>
        <v>#N/A</v>
      </c>
      <c r="N31" s="27">
        <f t="shared" si="7"/>
        <v>18</v>
      </c>
      <c r="O31" s="30" t="e">
        <f t="shared" si="2"/>
        <v>#N/A</v>
      </c>
      <c r="P31" s="30" t="e">
        <f t="shared" si="3"/>
        <v>#N/A</v>
      </c>
      <c r="Q31" s="30">
        <f t="shared" si="4"/>
        <v>18</v>
      </c>
      <c r="R31" s="31" t="e">
        <f t="shared" si="5"/>
        <v>#N/A</v>
      </c>
      <c r="S31" s="31">
        <f t="shared" si="6"/>
        <v>18</v>
      </c>
    </row>
    <row r="32" spans="1:19" x14ac:dyDescent="0.3">
      <c r="A32" s="2" t="s">
        <v>44</v>
      </c>
      <c r="B32" s="2" t="s">
        <v>48</v>
      </c>
      <c r="C32" s="2" t="s">
        <v>18</v>
      </c>
      <c r="D32" s="5" t="s">
        <v>27</v>
      </c>
      <c r="E32" s="2">
        <v>5.4</v>
      </c>
      <c r="F32" s="2">
        <v>2008</v>
      </c>
      <c r="G32" s="2">
        <v>8</v>
      </c>
      <c r="H32" s="2">
        <v>14</v>
      </c>
      <c r="I32" s="2">
        <v>20</v>
      </c>
      <c r="J32" s="2" t="s">
        <v>15</v>
      </c>
      <c r="K32" s="2" t="s">
        <v>49</v>
      </c>
      <c r="L32" s="20" t="e">
        <f t="shared" si="0"/>
        <v>#N/A</v>
      </c>
      <c r="M32" s="26" t="e">
        <f t="shared" si="1"/>
        <v>#N/A</v>
      </c>
      <c r="N32" s="27">
        <f t="shared" si="7"/>
        <v>20</v>
      </c>
      <c r="O32" s="30" t="e">
        <f t="shared" si="2"/>
        <v>#N/A</v>
      </c>
      <c r="P32" s="30" t="e">
        <f t="shared" si="3"/>
        <v>#N/A</v>
      </c>
      <c r="Q32" s="30">
        <f t="shared" si="4"/>
        <v>20</v>
      </c>
      <c r="R32" s="31" t="e">
        <f t="shared" si="5"/>
        <v>#N/A</v>
      </c>
      <c r="S32" s="31">
        <f t="shared" si="6"/>
        <v>20</v>
      </c>
    </row>
    <row r="33" spans="1:19" x14ac:dyDescent="0.3">
      <c r="A33" s="2" t="s">
        <v>44</v>
      </c>
      <c r="B33" s="2" t="s">
        <v>47</v>
      </c>
      <c r="C33" s="2" t="s">
        <v>26</v>
      </c>
      <c r="D33" s="5">
        <v>4</v>
      </c>
      <c r="E33" s="2">
        <v>5.4</v>
      </c>
      <c r="F33" s="2">
        <v>1999</v>
      </c>
      <c r="G33" s="2">
        <v>8</v>
      </c>
      <c r="H33" s="2">
        <v>11</v>
      </c>
      <c r="I33" s="2">
        <v>15</v>
      </c>
      <c r="J33" s="2" t="s">
        <v>27</v>
      </c>
      <c r="K33" s="2" t="s">
        <v>41</v>
      </c>
      <c r="L33" s="20" t="e">
        <f t="shared" si="0"/>
        <v>#N/A</v>
      </c>
      <c r="M33" s="26" t="e">
        <f t="shared" si="1"/>
        <v>#N/A</v>
      </c>
      <c r="N33" s="27">
        <f t="shared" si="7"/>
        <v>15</v>
      </c>
      <c r="O33" s="30" t="e">
        <f t="shared" si="2"/>
        <v>#N/A</v>
      </c>
      <c r="P33" s="30" t="e">
        <f t="shared" si="3"/>
        <v>#N/A</v>
      </c>
      <c r="Q33" s="30">
        <f t="shared" si="4"/>
        <v>15</v>
      </c>
      <c r="R33" s="31">
        <f t="shared" si="5"/>
        <v>15</v>
      </c>
      <c r="S33" s="31" t="e">
        <f t="shared" si="6"/>
        <v>#N/A</v>
      </c>
    </row>
    <row r="34" spans="1:19" x14ac:dyDescent="0.3">
      <c r="A34" s="1" t="s">
        <v>24</v>
      </c>
      <c r="B34" s="1" t="s">
        <v>25</v>
      </c>
      <c r="C34" s="1" t="s">
        <v>26</v>
      </c>
      <c r="D34" s="4" t="s">
        <v>27</v>
      </c>
      <c r="E34" s="1">
        <v>5.7</v>
      </c>
      <c r="F34" s="1">
        <v>1999</v>
      </c>
      <c r="G34" s="1">
        <v>8</v>
      </c>
      <c r="H34" s="1">
        <v>13</v>
      </c>
      <c r="I34" s="1">
        <v>17</v>
      </c>
      <c r="J34" s="1" t="s">
        <v>27</v>
      </c>
      <c r="K34" s="1" t="s">
        <v>28</v>
      </c>
      <c r="L34" s="20" t="e">
        <f t="shared" si="0"/>
        <v>#N/A</v>
      </c>
      <c r="M34" s="26" t="e">
        <f t="shared" si="1"/>
        <v>#N/A</v>
      </c>
      <c r="N34" s="27">
        <f t="shared" si="7"/>
        <v>17</v>
      </c>
      <c r="O34" s="30" t="e">
        <f t="shared" si="2"/>
        <v>#N/A</v>
      </c>
      <c r="P34" s="30" t="e">
        <f t="shared" si="3"/>
        <v>#N/A</v>
      </c>
      <c r="Q34" s="30">
        <f t="shared" si="4"/>
        <v>17</v>
      </c>
      <c r="R34" s="31">
        <f t="shared" si="5"/>
        <v>17</v>
      </c>
      <c r="S34" s="31" t="e">
        <f t="shared" si="6"/>
        <v>#N/A</v>
      </c>
    </row>
    <row r="35" spans="1:19" x14ac:dyDescent="0.3">
      <c r="A35" s="24" t="s">
        <v>24</v>
      </c>
      <c r="B35" s="24" t="s">
        <v>30</v>
      </c>
      <c r="C35" s="24" t="s">
        <v>26</v>
      </c>
      <c r="D35" s="25" t="s">
        <v>27</v>
      </c>
      <c r="E35" s="24">
        <v>5.7</v>
      </c>
      <c r="F35" s="24">
        <v>1999</v>
      </c>
      <c r="G35" s="24">
        <v>8</v>
      </c>
      <c r="H35" s="24">
        <v>15</v>
      </c>
      <c r="I35" s="24">
        <v>23</v>
      </c>
      <c r="J35" s="24" t="s">
        <v>15</v>
      </c>
      <c r="K35" s="24" t="s">
        <v>31</v>
      </c>
      <c r="L35" s="22" t="e">
        <f t="shared" si="0"/>
        <v>#N/A</v>
      </c>
      <c r="M35" s="28" t="e">
        <f t="shared" si="1"/>
        <v>#N/A</v>
      </c>
      <c r="N35" s="30">
        <f t="shared" si="7"/>
        <v>23</v>
      </c>
      <c r="O35" s="30" t="e">
        <f t="shared" si="2"/>
        <v>#N/A</v>
      </c>
      <c r="P35" s="30" t="e">
        <f t="shared" si="3"/>
        <v>#N/A</v>
      </c>
      <c r="Q35" s="30">
        <f t="shared" si="4"/>
        <v>23</v>
      </c>
      <c r="R35" s="31">
        <f t="shared" si="5"/>
        <v>23</v>
      </c>
      <c r="S35" s="31" t="e">
        <f t="shared" si="6"/>
        <v>#N/A</v>
      </c>
    </row>
  </sheetData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9" sqref="B19"/>
    </sheetView>
  </sheetViews>
  <sheetFormatPr defaultRowHeight="14.4" x14ac:dyDescent="0.3"/>
  <cols>
    <col min="1" max="1" width="20.21875" customWidth="1"/>
    <col min="2" max="2" width="48.44140625" customWidth="1"/>
  </cols>
  <sheetData>
    <row r="1" spans="1:2" x14ac:dyDescent="0.3">
      <c r="A1" s="32" t="s">
        <v>139</v>
      </c>
      <c r="B1" s="32" t="s">
        <v>140</v>
      </c>
    </row>
    <row r="2" spans="1:2" x14ac:dyDescent="0.3">
      <c r="A2" s="33" t="s">
        <v>0</v>
      </c>
      <c r="B2" s="32" t="s">
        <v>128</v>
      </c>
    </row>
    <row r="3" spans="1:2" x14ac:dyDescent="0.3">
      <c r="A3" s="34" t="s">
        <v>1</v>
      </c>
      <c r="B3" s="32" t="s">
        <v>129</v>
      </c>
    </row>
    <row r="4" spans="1:2" x14ac:dyDescent="0.3">
      <c r="A4" s="34" t="s">
        <v>5</v>
      </c>
      <c r="B4" s="32" t="s">
        <v>130</v>
      </c>
    </row>
    <row r="5" spans="1:2" x14ac:dyDescent="0.3">
      <c r="A5" s="35" t="s">
        <v>6</v>
      </c>
      <c r="B5" s="32" t="s">
        <v>132</v>
      </c>
    </row>
    <row r="6" spans="1:2" x14ac:dyDescent="0.3">
      <c r="A6" s="34" t="s">
        <v>2</v>
      </c>
      <c r="B6" s="32" t="s">
        <v>131</v>
      </c>
    </row>
    <row r="7" spans="1:2" x14ac:dyDescent="0.3">
      <c r="A7" s="34" t="s">
        <v>3</v>
      </c>
      <c r="B7" s="32" t="s">
        <v>138</v>
      </c>
    </row>
    <row r="8" spans="1:2" x14ac:dyDescent="0.3">
      <c r="A8" s="34" t="s">
        <v>4</v>
      </c>
      <c r="B8" s="32" t="s">
        <v>136</v>
      </c>
    </row>
    <row r="9" spans="1:2" x14ac:dyDescent="0.3">
      <c r="A9" s="34" t="s">
        <v>7</v>
      </c>
      <c r="B9" s="32" t="s">
        <v>134</v>
      </c>
    </row>
    <row r="10" spans="1:2" x14ac:dyDescent="0.3">
      <c r="A10" s="34" t="s">
        <v>8</v>
      </c>
      <c r="B10" s="32" t="s">
        <v>135</v>
      </c>
    </row>
    <row r="11" spans="1:2" x14ac:dyDescent="0.3">
      <c r="A11" s="34" t="s">
        <v>9</v>
      </c>
      <c r="B11" s="32" t="s">
        <v>133</v>
      </c>
    </row>
    <row r="12" spans="1:2" x14ac:dyDescent="0.3">
      <c r="A12" s="34" t="s">
        <v>10</v>
      </c>
      <c r="B12" s="32" t="s">
        <v>137</v>
      </c>
    </row>
  </sheetData>
  <conditionalFormatting sqref="A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N30" sqref="N30"/>
    </sheetView>
  </sheetViews>
  <sheetFormatPr defaultRowHeight="14.4" x14ac:dyDescent="0.3"/>
  <cols>
    <col min="1" max="1" width="14.44140625" customWidth="1"/>
    <col min="2" max="2" width="18.109375" customWidth="1"/>
    <col min="3" max="3" width="16" customWidth="1"/>
    <col min="4" max="4" width="6.44140625" customWidth="1"/>
    <col min="9" max="9" width="11.109375" customWidth="1"/>
    <col min="11" max="11" width="11.5546875" customWidth="1"/>
  </cols>
  <sheetData>
    <row r="1" spans="1:11" x14ac:dyDescent="0.3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x14ac:dyDescent="0.3">
      <c r="A2" s="2" t="s">
        <v>50</v>
      </c>
      <c r="B2" s="2" t="s">
        <v>51</v>
      </c>
      <c r="C2" s="2" t="s">
        <v>17</v>
      </c>
      <c r="D2" s="5" t="s">
        <v>14</v>
      </c>
      <c r="E2" s="2">
        <v>1.6</v>
      </c>
      <c r="F2" s="2">
        <v>1999</v>
      </c>
      <c r="G2" s="2">
        <v>4</v>
      </c>
      <c r="H2" s="2">
        <v>23</v>
      </c>
      <c r="I2" s="2">
        <v>29</v>
      </c>
      <c r="J2" s="2" t="s">
        <v>15</v>
      </c>
      <c r="K2" s="2" t="s">
        <v>49</v>
      </c>
    </row>
    <row r="3" spans="1:11" x14ac:dyDescent="0.3">
      <c r="A3" s="1" t="s">
        <v>50</v>
      </c>
      <c r="B3" s="1" t="s">
        <v>51</v>
      </c>
      <c r="C3" s="1" t="s">
        <v>26</v>
      </c>
      <c r="D3" s="4" t="s">
        <v>14</v>
      </c>
      <c r="E3" s="1">
        <v>1.6</v>
      </c>
      <c r="F3" s="1">
        <v>1999</v>
      </c>
      <c r="G3" s="1">
        <v>4</v>
      </c>
      <c r="H3" s="1">
        <v>24</v>
      </c>
      <c r="I3" s="1">
        <v>32</v>
      </c>
      <c r="J3" s="1" t="s">
        <v>27</v>
      </c>
      <c r="K3" s="1" t="s">
        <v>49</v>
      </c>
    </row>
    <row r="4" spans="1:11" x14ac:dyDescent="0.3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</row>
    <row r="5" spans="1:11" x14ac:dyDescent="0.3">
      <c r="A5" s="1" t="s">
        <v>75</v>
      </c>
      <c r="B5" s="1" t="s">
        <v>79</v>
      </c>
      <c r="C5" s="1" t="s">
        <v>17</v>
      </c>
      <c r="D5" s="4" t="s">
        <v>14</v>
      </c>
      <c r="E5" s="1">
        <v>1.8</v>
      </c>
      <c r="F5" s="1">
        <v>1999</v>
      </c>
      <c r="G5" s="1">
        <v>4</v>
      </c>
      <c r="H5" s="1">
        <v>26</v>
      </c>
      <c r="I5" s="1">
        <v>35</v>
      </c>
      <c r="J5" s="1" t="s">
        <v>27</v>
      </c>
      <c r="K5" s="1" t="s">
        <v>16</v>
      </c>
    </row>
    <row r="6" spans="1:11" x14ac:dyDescent="0.3">
      <c r="A6" s="2" t="s">
        <v>11</v>
      </c>
      <c r="B6" s="2" t="s">
        <v>20</v>
      </c>
      <c r="C6" s="2" t="s">
        <v>17</v>
      </c>
      <c r="D6" s="5">
        <v>4</v>
      </c>
      <c r="E6" s="2">
        <v>1.8</v>
      </c>
      <c r="F6" s="2">
        <v>1999</v>
      </c>
      <c r="G6" s="2">
        <v>4</v>
      </c>
      <c r="H6" s="2">
        <v>18</v>
      </c>
      <c r="I6" s="2">
        <v>26</v>
      </c>
      <c r="J6" s="2" t="s">
        <v>15</v>
      </c>
      <c r="K6" s="2" t="s">
        <v>16</v>
      </c>
    </row>
    <row r="7" spans="1:11" x14ac:dyDescent="0.3">
      <c r="A7" s="1" t="s">
        <v>82</v>
      </c>
      <c r="B7" s="1" t="s">
        <v>86</v>
      </c>
      <c r="C7" s="1" t="s">
        <v>18</v>
      </c>
      <c r="D7" s="4" t="s">
        <v>14</v>
      </c>
      <c r="E7" s="1">
        <v>2</v>
      </c>
      <c r="F7" s="1">
        <v>2008</v>
      </c>
      <c r="G7" s="1">
        <v>4</v>
      </c>
      <c r="H7" s="1">
        <v>21</v>
      </c>
      <c r="I7" s="1">
        <v>29</v>
      </c>
      <c r="J7" s="1" t="s">
        <v>15</v>
      </c>
      <c r="K7" s="1" t="s">
        <v>23</v>
      </c>
    </row>
    <row r="8" spans="1:11" x14ac:dyDescent="0.3">
      <c r="A8" s="2" t="s">
        <v>82</v>
      </c>
      <c r="B8" s="2" t="s">
        <v>83</v>
      </c>
      <c r="C8" s="2" t="s">
        <v>21</v>
      </c>
      <c r="D8" s="5" t="s">
        <v>14</v>
      </c>
      <c r="E8" s="2">
        <v>2</v>
      </c>
      <c r="F8" s="2">
        <v>2008</v>
      </c>
      <c r="G8" s="2">
        <v>4</v>
      </c>
      <c r="H8" s="2">
        <v>22</v>
      </c>
      <c r="I8" s="2">
        <v>29</v>
      </c>
      <c r="J8" s="2" t="s">
        <v>15</v>
      </c>
      <c r="K8" s="2" t="s">
        <v>16</v>
      </c>
    </row>
    <row r="9" spans="1:11" x14ac:dyDescent="0.3">
      <c r="A9" s="1" t="s">
        <v>53</v>
      </c>
      <c r="B9" s="1" t="s">
        <v>55</v>
      </c>
      <c r="C9" s="1" t="s">
        <v>26</v>
      </c>
      <c r="D9" s="4" t="s">
        <v>14</v>
      </c>
      <c r="E9" s="1">
        <v>2</v>
      </c>
      <c r="F9" s="1">
        <v>2008</v>
      </c>
      <c r="G9" s="1">
        <v>4</v>
      </c>
      <c r="H9" s="1">
        <v>20</v>
      </c>
      <c r="I9" s="1">
        <v>27</v>
      </c>
      <c r="J9" s="1" t="s">
        <v>27</v>
      </c>
      <c r="K9" s="1" t="s">
        <v>49</v>
      </c>
    </row>
    <row r="10" spans="1:11" x14ac:dyDescent="0.3">
      <c r="A10" s="2" t="s">
        <v>64</v>
      </c>
      <c r="B10" s="2" t="s">
        <v>65</v>
      </c>
      <c r="C10" s="2" t="s">
        <v>17</v>
      </c>
      <c r="D10" s="5" t="s">
        <v>14</v>
      </c>
      <c r="E10" s="2">
        <v>2.4</v>
      </c>
      <c r="F10" s="2">
        <v>1999</v>
      </c>
      <c r="G10" s="2">
        <v>4</v>
      </c>
      <c r="H10" s="2">
        <v>21</v>
      </c>
      <c r="I10" s="2">
        <v>29</v>
      </c>
      <c r="J10" s="2" t="s">
        <v>27</v>
      </c>
      <c r="K10" s="2" t="s">
        <v>16</v>
      </c>
    </row>
    <row r="11" spans="1:11" x14ac:dyDescent="0.3">
      <c r="A11" s="2" t="s">
        <v>75</v>
      </c>
      <c r="B11" s="2" t="s">
        <v>77</v>
      </c>
      <c r="C11" s="2" t="s">
        <v>13</v>
      </c>
      <c r="D11" s="5" t="s">
        <v>14</v>
      </c>
      <c r="E11" s="2">
        <v>2.4</v>
      </c>
      <c r="F11" s="2">
        <v>2008</v>
      </c>
      <c r="G11" s="2">
        <v>4</v>
      </c>
      <c r="H11" s="2">
        <v>21</v>
      </c>
      <c r="I11" s="2">
        <v>31</v>
      </c>
      <c r="J11" s="2" t="s">
        <v>27</v>
      </c>
      <c r="K11" s="2" t="s">
        <v>23</v>
      </c>
    </row>
    <row r="12" spans="1:11" x14ac:dyDescent="0.3">
      <c r="A12" s="1" t="s">
        <v>72</v>
      </c>
      <c r="B12" s="1" t="s">
        <v>74</v>
      </c>
      <c r="C12" s="1" t="s">
        <v>17</v>
      </c>
      <c r="D12" s="4">
        <v>4</v>
      </c>
      <c r="E12" s="1">
        <v>2.5</v>
      </c>
      <c r="F12" s="1">
        <v>2008</v>
      </c>
      <c r="G12" s="1">
        <v>4</v>
      </c>
      <c r="H12" s="1">
        <v>20</v>
      </c>
      <c r="I12" s="1">
        <v>27</v>
      </c>
      <c r="J12" s="1" t="s">
        <v>27</v>
      </c>
      <c r="K12" s="1" t="s">
        <v>16</v>
      </c>
    </row>
    <row r="13" spans="1:11" x14ac:dyDescent="0.3">
      <c r="A13" s="2" t="s">
        <v>82</v>
      </c>
      <c r="B13" s="2" t="s">
        <v>83</v>
      </c>
      <c r="C13" s="2" t="s">
        <v>17</v>
      </c>
      <c r="D13" s="5" t="s">
        <v>14</v>
      </c>
      <c r="E13" s="2">
        <v>2.8</v>
      </c>
      <c r="F13" s="2">
        <v>1999</v>
      </c>
      <c r="G13" s="2">
        <v>6</v>
      </c>
      <c r="H13" s="2">
        <v>17</v>
      </c>
      <c r="I13" s="2">
        <v>24</v>
      </c>
      <c r="J13" s="2" t="s">
        <v>27</v>
      </c>
      <c r="K13" s="2" t="s">
        <v>16</v>
      </c>
    </row>
    <row r="14" spans="1:11" x14ac:dyDescent="0.3">
      <c r="A14" s="2" t="s">
        <v>11</v>
      </c>
      <c r="B14" s="2" t="s">
        <v>20</v>
      </c>
      <c r="C14" s="2" t="s">
        <v>17</v>
      </c>
      <c r="D14" s="5">
        <v>4</v>
      </c>
      <c r="E14" s="2">
        <v>2.8</v>
      </c>
      <c r="F14" s="2">
        <v>1999</v>
      </c>
      <c r="G14" s="2">
        <v>6</v>
      </c>
      <c r="H14" s="2">
        <v>17</v>
      </c>
      <c r="I14" s="2">
        <v>25</v>
      </c>
      <c r="J14" s="2" t="s">
        <v>15</v>
      </c>
      <c r="K14" s="2" t="s">
        <v>16</v>
      </c>
    </row>
    <row r="15" spans="1:11" x14ac:dyDescent="0.3">
      <c r="A15" s="2" t="s">
        <v>35</v>
      </c>
      <c r="B15" s="2" t="s">
        <v>36</v>
      </c>
      <c r="C15" s="2" t="s">
        <v>26</v>
      </c>
      <c r="D15" s="5" t="s">
        <v>14</v>
      </c>
      <c r="E15" s="2">
        <v>3</v>
      </c>
      <c r="F15" s="2">
        <v>1999</v>
      </c>
      <c r="G15" s="2">
        <v>6</v>
      </c>
      <c r="H15" s="2">
        <v>17</v>
      </c>
      <c r="I15" s="2">
        <v>24</v>
      </c>
      <c r="J15" s="2" t="s">
        <v>27</v>
      </c>
      <c r="K15" s="2" t="s">
        <v>38</v>
      </c>
    </row>
    <row r="16" spans="1:11" x14ac:dyDescent="0.3">
      <c r="A16" s="1" t="s">
        <v>35</v>
      </c>
      <c r="B16" s="1" t="s">
        <v>36</v>
      </c>
      <c r="C16" s="1" t="s">
        <v>26</v>
      </c>
      <c r="D16" s="4" t="s">
        <v>14</v>
      </c>
      <c r="E16" s="1">
        <v>3.3</v>
      </c>
      <c r="F16" s="1">
        <v>2008</v>
      </c>
      <c r="G16" s="1">
        <v>6</v>
      </c>
      <c r="H16" s="1">
        <v>11</v>
      </c>
      <c r="I16" s="1">
        <v>17</v>
      </c>
      <c r="J16" s="1" t="s">
        <v>29</v>
      </c>
      <c r="K16" s="1" t="s">
        <v>38</v>
      </c>
    </row>
    <row r="17" spans="1:11" x14ac:dyDescent="0.3">
      <c r="A17" s="2" t="s">
        <v>24</v>
      </c>
      <c r="B17" s="2" t="s">
        <v>34</v>
      </c>
      <c r="C17" s="2" t="s">
        <v>21</v>
      </c>
      <c r="D17" s="5" t="s">
        <v>14</v>
      </c>
      <c r="E17" s="2">
        <v>3.6</v>
      </c>
      <c r="F17" s="2">
        <v>2008</v>
      </c>
      <c r="G17" s="2">
        <v>6</v>
      </c>
      <c r="H17" s="2">
        <v>17</v>
      </c>
      <c r="I17" s="2">
        <v>26</v>
      </c>
      <c r="J17" s="2" t="s">
        <v>27</v>
      </c>
      <c r="K17" s="2" t="s">
        <v>23</v>
      </c>
    </row>
    <row r="18" spans="1:11" x14ac:dyDescent="0.3">
      <c r="A18" s="1" t="s">
        <v>82</v>
      </c>
      <c r="B18" s="1" t="s">
        <v>86</v>
      </c>
      <c r="C18" s="1" t="s">
        <v>21</v>
      </c>
      <c r="D18" s="4" t="s">
        <v>14</v>
      </c>
      <c r="E18" s="1">
        <v>3.6</v>
      </c>
      <c r="F18" s="1">
        <v>2008</v>
      </c>
      <c r="G18" s="1">
        <v>6</v>
      </c>
      <c r="H18" s="1">
        <v>17</v>
      </c>
      <c r="I18" s="1">
        <v>26</v>
      </c>
      <c r="J18" s="1" t="s">
        <v>15</v>
      </c>
      <c r="K18" s="1" t="s">
        <v>23</v>
      </c>
    </row>
    <row r="19" spans="1:11" x14ac:dyDescent="0.3">
      <c r="A19" s="1" t="s">
        <v>35</v>
      </c>
      <c r="B19" s="1" t="s">
        <v>36</v>
      </c>
      <c r="C19" s="1" t="s">
        <v>26</v>
      </c>
      <c r="D19" s="4" t="s">
        <v>14</v>
      </c>
      <c r="E19" s="1">
        <v>3.8</v>
      </c>
      <c r="F19" s="1">
        <v>1999</v>
      </c>
      <c r="G19" s="1">
        <v>6</v>
      </c>
      <c r="H19" s="1">
        <v>15</v>
      </c>
      <c r="I19" s="1">
        <v>21</v>
      </c>
      <c r="J19" s="1" t="s">
        <v>27</v>
      </c>
      <c r="K19" s="1" t="s">
        <v>38</v>
      </c>
    </row>
    <row r="20" spans="1:11" x14ac:dyDescent="0.3">
      <c r="A20" s="1" t="s">
        <v>35</v>
      </c>
      <c r="B20" s="1" t="s">
        <v>42</v>
      </c>
      <c r="C20" s="1" t="s">
        <v>26</v>
      </c>
      <c r="D20" s="4">
        <v>4</v>
      </c>
      <c r="E20" s="1">
        <v>3.9</v>
      </c>
      <c r="F20" s="1">
        <v>1999</v>
      </c>
      <c r="G20" s="1">
        <v>6</v>
      </c>
      <c r="H20" s="1">
        <v>13</v>
      </c>
      <c r="I20" s="1">
        <v>17</v>
      </c>
      <c r="J20" s="1" t="s">
        <v>27</v>
      </c>
      <c r="K20" s="1" t="s">
        <v>28</v>
      </c>
    </row>
    <row r="21" spans="1:11" x14ac:dyDescent="0.3">
      <c r="A21" s="1" t="s">
        <v>44</v>
      </c>
      <c r="B21" s="1" t="s">
        <v>48</v>
      </c>
      <c r="C21" s="1" t="s">
        <v>13</v>
      </c>
      <c r="D21" s="4" t="s">
        <v>27</v>
      </c>
      <c r="E21" s="1">
        <v>4</v>
      </c>
      <c r="F21" s="1">
        <v>2008</v>
      </c>
      <c r="G21" s="1">
        <v>6</v>
      </c>
      <c r="H21" s="1">
        <v>16</v>
      </c>
      <c r="I21" s="1">
        <v>24</v>
      </c>
      <c r="J21" s="1" t="s">
        <v>27</v>
      </c>
      <c r="K21" s="1" t="s">
        <v>49</v>
      </c>
    </row>
    <row r="22" spans="1:11" x14ac:dyDescent="0.3">
      <c r="A22" s="2" t="s">
        <v>62</v>
      </c>
      <c r="B22" s="2" t="s">
        <v>63</v>
      </c>
      <c r="C22" s="2" t="s">
        <v>13</v>
      </c>
      <c r="D22" s="5">
        <v>4</v>
      </c>
      <c r="E22" s="2">
        <v>4</v>
      </c>
      <c r="F22" s="2">
        <v>2008</v>
      </c>
      <c r="G22" s="2">
        <v>6</v>
      </c>
      <c r="H22" s="2">
        <v>13</v>
      </c>
      <c r="I22" s="2">
        <v>19</v>
      </c>
      <c r="J22" s="2" t="s">
        <v>27</v>
      </c>
      <c r="K22" s="2" t="s">
        <v>28</v>
      </c>
    </row>
    <row r="23" spans="1:11" x14ac:dyDescent="0.3">
      <c r="A23" s="1" t="s">
        <v>58</v>
      </c>
      <c r="B23" s="1" t="s">
        <v>59</v>
      </c>
      <c r="C23" s="1" t="s">
        <v>21</v>
      </c>
      <c r="D23" s="4">
        <v>4</v>
      </c>
      <c r="E23" s="1">
        <v>4.2</v>
      </c>
      <c r="F23" s="1">
        <v>2008</v>
      </c>
      <c r="G23" s="1">
        <v>8</v>
      </c>
      <c r="H23" s="1">
        <v>12</v>
      </c>
      <c r="I23" s="1">
        <v>18</v>
      </c>
      <c r="J23" s="1" t="s">
        <v>27</v>
      </c>
      <c r="K23" s="1" t="s">
        <v>28</v>
      </c>
    </row>
    <row r="24" spans="1:11" x14ac:dyDescent="0.3">
      <c r="A24" s="2" t="s">
        <v>44</v>
      </c>
      <c r="B24" s="2" t="s">
        <v>47</v>
      </c>
      <c r="C24" s="2" t="s">
        <v>26</v>
      </c>
      <c r="D24" s="5">
        <v>4</v>
      </c>
      <c r="E24" s="2">
        <v>4.2</v>
      </c>
      <c r="F24" s="2">
        <v>1999</v>
      </c>
      <c r="G24" s="2">
        <v>6</v>
      </c>
      <c r="H24" s="2">
        <v>14</v>
      </c>
      <c r="I24" s="2">
        <v>17</v>
      </c>
      <c r="J24" s="2" t="s">
        <v>27</v>
      </c>
      <c r="K24" s="2" t="s">
        <v>41</v>
      </c>
    </row>
    <row r="25" spans="1:11" x14ac:dyDescent="0.3">
      <c r="A25" s="2" t="s">
        <v>44</v>
      </c>
      <c r="B25" s="2" t="s">
        <v>47</v>
      </c>
      <c r="C25" s="2" t="s">
        <v>17</v>
      </c>
      <c r="D25" s="5">
        <v>4</v>
      </c>
      <c r="E25" s="2">
        <v>4.5999999999999996</v>
      </c>
      <c r="F25" s="2">
        <v>1999</v>
      </c>
      <c r="G25" s="2">
        <v>8</v>
      </c>
      <c r="H25" s="2">
        <v>13</v>
      </c>
      <c r="I25" s="2">
        <v>16</v>
      </c>
      <c r="J25" s="2" t="s">
        <v>27</v>
      </c>
      <c r="K25" s="2" t="s">
        <v>41</v>
      </c>
    </row>
    <row r="26" spans="1:11" x14ac:dyDescent="0.3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</row>
    <row r="27" spans="1:11" x14ac:dyDescent="0.3">
      <c r="A27" s="2" t="s">
        <v>44</v>
      </c>
      <c r="B27" s="2" t="s">
        <v>46</v>
      </c>
      <c r="C27" s="2" t="s">
        <v>39</v>
      </c>
      <c r="D27" s="5">
        <v>4</v>
      </c>
      <c r="E27" s="2">
        <v>4.5999999999999996</v>
      </c>
      <c r="F27" s="2">
        <v>2008</v>
      </c>
      <c r="G27" s="2">
        <v>8</v>
      </c>
      <c r="H27" s="2">
        <v>13</v>
      </c>
      <c r="I27" s="2">
        <v>19</v>
      </c>
      <c r="J27" s="2" t="s">
        <v>27</v>
      </c>
      <c r="K27" s="2" t="s">
        <v>28</v>
      </c>
    </row>
    <row r="28" spans="1:11" x14ac:dyDescent="0.3">
      <c r="A28" s="1" t="s">
        <v>35</v>
      </c>
      <c r="B28" s="1" t="s">
        <v>40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14</v>
      </c>
      <c r="I28" s="1">
        <v>19</v>
      </c>
      <c r="J28" s="1" t="s">
        <v>27</v>
      </c>
      <c r="K28" s="1" t="s">
        <v>41</v>
      </c>
    </row>
    <row r="29" spans="1:11" x14ac:dyDescent="0.3">
      <c r="A29" s="1" t="s">
        <v>35</v>
      </c>
      <c r="B29" s="1" t="s">
        <v>42</v>
      </c>
      <c r="C29" s="1" t="s">
        <v>13</v>
      </c>
      <c r="D29" s="4">
        <v>4</v>
      </c>
      <c r="E29" s="1">
        <v>4.7</v>
      </c>
      <c r="F29" s="1">
        <v>2008</v>
      </c>
      <c r="G29" s="1">
        <v>8</v>
      </c>
      <c r="H29" s="1">
        <v>13</v>
      </c>
      <c r="I29" s="1">
        <v>17</v>
      </c>
      <c r="J29" s="1" t="s">
        <v>27</v>
      </c>
      <c r="K29" s="1" t="s">
        <v>28</v>
      </c>
    </row>
    <row r="30" spans="1:11" x14ac:dyDescent="0.3">
      <c r="A30" s="2" t="s">
        <v>44</v>
      </c>
      <c r="B30" s="2" t="s">
        <v>45</v>
      </c>
      <c r="C30" s="2" t="s">
        <v>26</v>
      </c>
      <c r="D30" s="5" t="s">
        <v>27</v>
      </c>
      <c r="E30" s="2">
        <v>5.4</v>
      </c>
      <c r="F30" s="2">
        <v>1999</v>
      </c>
      <c r="G30" s="2">
        <v>8</v>
      </c>
      <c r="H30" s="2">
        <v>11</v>
      </c>
      <c r="I30" s="2">
        <v>17</v>
      </c>
      <c r="J30" s="2" t="s">
        <v>27</v>
      </c>
      <c r="K30" s="2" t="s">
        <v>28</v>
      </c>
    </row>
    <row r="31" spans="1:11" x14ac:dyDescent="0.3">
      <c r="A31" s="2" t="s">
        <v>44</v>
      </c>
      <c r="B31" s="2" t="s">
        <v>45</v>
      </c>
      <c r="C31" s="2" t="s">
        <v>39</v>
      </c>
      <c r="D31" s="5" t="s">
        <v>27</v>
      </c>
      <c r="E31" s="2">
        <v>5.4</v>
      </c>
      <c r="F31" s="2">
        <v>2008</v>
      </c>
      <c r="G31" s="2">
        <v>8</v>
      </c>
      <c r="H31" s="2">
        <v>12</v>
      </c>
      <c r="I31" s="2">
        <v>18</v>
      </c>
      <c r="J31" s="2" t="s">
        <v>27</v>
      </c>
      <c r="K31" s="2" t="s">
        <v>28</v>
      </c>
    </row>
    <row r="32" spans="1:11" x14ac:dyDescent="0.3">
      <c r="A32" s="2" t="s">
        <v>44</v>
      </c>
      <c r="B32" s="2" t="s">
        <v>48</v>
      </c>
      <c r="C32" s="2" t="s">
        <v>18</v>
      </c>
      <c r="D32" s="5" t="s">
        <v>27</v>
      </c>
      <c r="E32" s="2">
        <v>5.4</v>
      </c>
      <c r="F32" s="2">
        <v>2008</v>
      </c>
      <c r="G32" s="2">
        <v>8</v>
      </c>
      <c r="H32" s="2">
        <v>14</v>
      </c>
      <c r="I32" s="2">
        <v>20</v>
      </c>
      <c r="J32" s="2" t="s">
        <v>15</v>
      </c>
      <c r="K32" s="2" t="s">
        <v>49</v>
      </c>
    </row>
    <row r="33" spans="1:11" x14ac:dyDescent="0.3">
      <c r="A33" s="2" t="s">
        <v>44</v>
      </c>
      <c r="B33" s="2" t="s">
        <v>47</v>
      </c>
      <c r="C33" s="2" t="s">
        <v>26</v>
      </c>
      <c r="D33" s="5">
        <v>4</v>
      </c>
      <c r="E33" s="2">
        <v>5.4</v>
      </c>
      <c r="F33" s="2">
        <v>1999</v>
      </c>
      <c r="G33" s="2">
        <v>8</v>
      </c>
      <c r="H33" s="2">
        <v>11</v>
      </c>
      <c r="I33" s="2">
        <v>15</v>
      </c>
      <c r="J33" s="2" t="s">
        <v>27</v>
      </c>
      <c r="K33" s="2" t="s">
        <v>41</v>
      </c>
    </row>
    <row r="34" spans="1:11" x14ac:dyDescent="0.3">
      <c r="A34" s="1" t="s">
        <v>24</v>
      </c>
      <c r="B34" s="1" t="s">
        <v>25</v>
      </c>
      <c r="C34" s="1" t="s">
        <v>26</v>
      </c>
      <c r="D34" s="4" t="s">
        <v>27</v>
      </c>
      <c r="E34" s="1">
        <v>5.7</v>
      </c>
      <c r="F34" s="1">
        <v>1999</v>
      </c>
      <c r="G34" s="1">
        <v>8</v>
      </c>
      <c r="H34" s="1">
        <v>13</v>
      </c>
      <c r="I34" s="1">
        <v>17</v>
      </c>
      <c r="J34" s="1" t="s">
        <v>27</v>
      </c>
      <c r="K34" s="1" t="s">
        <v>28</v>
      </c>
    </row>
    <row r="35" spans="1:11" x14ac:dyDescent="0.3">
      <c r="A35" s="24" t="s">
        <v>24</v>
      </c>
      <c r="B35" s="24" t="s">
        <v>30</v>
      </c>
      <c r="C35" s="24" t="s">
        <v>26</v>
      </c>
      <c r="D35" s="25" t="s">
        <v>27</v>
      </c>
      <c r="E35" s="24">
        <v>5.7</v>
      </c>
      <c r="F35" s="24">
        <v>1999</v>
      </c>
      <c r="G35" s="24">
        <v>8</v>
      </c>
      <c r="H35" s="24">
        <v>15</v>
      </c>
      <c r="I35" s="24">
        <v>23</v>
      </c>
      <c r="J35" s="24" t="s">
        <v>15</v>
      </c>
      <c r="K35" s="24" t="s">
        <v>31</v>
      </c>
    </row>
  </sheetData>
  <sortState ref="A2:I30">
    <sortCondition ref="A12"/>
  </sortState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L21" sqref="L21"/>
    </sheetView>
  </sheetViews>
  <sheetFormatPr defaultRowHeight="14.4" x14ac:dyDescent="0.3"/>
  <sheetData>
    <row r="1" spans="1:2" x14ac:dyDescent="0.3">
      <c r="A1" s="8" t="s">
        <v>89</v>
      </c>
      <c r="B1" s="8" t="s">
        <v>88</v>
      </c>
    </row>
    <row r="2" spans="1:2" x14ac:dyDescent="0.3">
      <c r="A2" s="10">
        <v>0</v>
      </c>
      <c r="B2" s="6">
        <v>0</v>
      </c>
    </row>
    <row r="3" spans="1:2" x14ac:dyDescent="0.3">
      <c r="A3" s="10">
        <v>10</v>
      </c>
      <c r="B3" s="6">
        <v>5</v>
      </c>
    </row>
    <row r="4" spans="1:2" x14ac:dyDescent="0.3">
      <c r="A4" s="10">
        <v>15</v>
      </c>
      <c r="B4" s="6">
        <v>92</v>
      </c>
    </row>
    <row r="5" spans="1:2" x14ac:dyDescent="0.3">
      <c r="A5" s="10">
        <v>20</v>
      </c>
      <c r="B5" s="6">
        <v>92</v>
      </c>
    </row>
    <row r="6" spans="1:2" x14ac:dyDescent="0.3">
      <c r="A6" s="10">
        <v>25</v>
      </c>
      <c r="B6" s="6">
        <v>37</v>
      </c>
    </row>
    <row r="7" spans="1:2" x14ac:dyDescent="0.3">
      <c r="A7" s="10">
        <v>30</v>
      </c>
      <c r="B7" s="6">
        <v>6</v>
      </c>
    </row>
    <row r="8" spans="1:2" x14ac:dyDescent="0.3">
      <c r="A8" s="10">
        <v>40</v>
      </c>
      <c r="B8" s="6">
        <v>2</v>
      </c>
    </row>
    <row r="9" spans="1:2" x14ac:dyDescent="0.3">
      <c r="A9" s="10">
        <v>50</v>
      </c>
      <c r="B9" s="6">
        <v>0</v>
      </c>
    </row>
    <row r="10" spans="1:2" ht="15" thickBot="1" x14ac:dyDescent="0.35">
      <c r="A10" s="7" t="s">
        <v>87</v>
      </c>
      <c r="B10" s="7">
        <v>0</v>
      </c>
    </row>
    <row r="11" spans="1:2" ht="15" thickBot="1" x14ac:dyDescent="0.35"/>
    <row r="12" spans="1:2" x14ac:dyDescent="0.3">
      <c r="A12" s="8" t="s">
        <v>89</v>
      </c>
      <c r="B12" s="8" t="s">
        <v>88</v>
      </c>
    </row>
    <row r="13" spans="1:2" x14ac:dyDescent="0.3">
      <c r="A13" s="10">
        <v>0</v>
      </c>
      <c r="B13" s="6">
        <v>0</v>
      </c>
    </row>
    <row r="14" spans="1:2" x14ac:dyDescent="0.3">
      <c r="A14" s="10">
        <v>10</v>
      </c>
      <c r="B14" s="6">
        <v>0</v>
      </c>
    </row>
    <row r="15" spans="1:2" x14ac:dyDescent="0.3">
      <c r="A15" s="10">
        <v>15</v>
      </c>
      <c r="B15" s="6">
        <v>17</v>
      </c>
    </row>
    <row r="16" spans="1:2" x14ac:dyDescent="0.3">
      <c r="A16" s="10">
        <v>20</v>
      </c>
      <c r="B16" s="6">
        <v>72</v>
      </c>
    </row>
    <row r="17" spans="1:2" x14ac:dyDescent="0.3">
      <c r="A17" s="10">
        <v>25</v>
      </c>
      <c r="B17" s="6">
        <v>44</v>
      </c>
    </row>
    <row r="18" spans="1:2" x14ac:dyDescent="0.3">
      <c r="A18" s="10">
        <v>30</v>
      </c>
      <c r="B18" s="6">
        <v>79</v>
      </c>
    </row>
    <row r="19" spans="1:2" x14ac:dyDescent="0.3">
      <c r="A19" s="10">
        <v>40</v>
      </c>
      <c r="B19" s="6">
        <v>19</v>
      </c>
    </row>
    <row r="20" spans="1:2" x14ac:dyDescent="0.3">
      <c r="A20" s="10">
        <v>50</v>
      </c>
      <c r="B20" s="6">
        <v>3</v>
      </c>
    </row>
    <row r="21" spans="1:2" ht="15" thickBot="1" x14ac:dyDescent="0.35">
      <c r="A21" s="7" t="s">
        <v>87</v>
      </c>
      <c r="B21" s="7">
        <v>0</v>
      </c>
    </row>
  </sheetData>
  <sortState ref="A2:A9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3" sqref="B23"/>
    </sheetView>
  </sheetViews>
  <sheetFormatPr defaultRowHeight="14.4" x14ac:dyDescent="0.3"/>
  <cols>
    <col min="1" max="1" width="16.109375" customWidth="1"/>
    <col min="2" max="2" width="6.33203125" customWidth="1"/>
    <col min="3" max="3" width="15.109375" customWidth="1"/>
    <col min="4" max="4" width="6.77734375" customWidth="1"/>
    <col min="5" max="5" width="2.77734375" customWidth="1"/>
    <col min="6" max="6" width="41.6640625" customWidth="1"/>
  </cols>
  <sheetData>
    <row r="1" spans="1:6" x14ac:dyDescent="0.3">
      <c r="A1" s="14" t="s">
        <v>7</v>
      </c>
      <c r="B1" s="14"/>
      <c r="C1" s="14" t="s">
        <v>8</v>
      </c>
      <c r="D1" s="14"/>
      <c r="E1" s="15"/>
      <c r="F1" s="15" t="s">
        <v>109</v>
      </c>
    </row>
    <row r="2" spans="1:6" x14ac:dyDescent="0.3">
      <c r="A2" s="6"/>
      <c r="B2" s="6"/>
      <c r="C2" s="6"/>
      <c r="D2" s="6"/>
    </row>
    <row r="3" spans="1:6" x14ac:dyDescent="0.3">
      <c r="A3" s="6" t="s">
        <v>93</v>
      </c>
      <c r="B3" s="6">
        <v>16.858974358974358</v>
      </c>
      <c r="C3" s="6" t="s">
        <v>93</v>
      </c>
      <c r="D3" s="6">
        <v>23.44017094017094</v>
      </c>
    </row>
    <row r="4" spans="1:6" x14ac:dyDescent="0.3">
      <c r="A4" s="6" t="s">
        <v>94</v>
      </c>
      <c r="B4" s="6">
        <v>0.27821987263394771</v>
      </c>
      <c r="C4" s="6" t="s">
        <v>94</v>
      </c>
      <c r="D4" s="6">
        <v>0.38926721926916658</v>
      </c>
      <c r="F4" t="s">
        <v>110</v>
      </c>
    </row>
    <row r="5" spans="1:6" x14ac:dyDescent="0.3">
      <c r="A5" s="6" t="s">
        <v>95</v>
      </c>
      <c r="B5" s="6">
        <v>17</v>
      </c>
      <c r="C5" s="6" t="s">
        <v>95</v>
      </c>
      <c r="D5" s="6">
        <v>24</v>
      </c>
    </row>
    <row r="6" spans="1:6" x14ac:dyDescent="0.3">
      <c r="A6" s="6" t="s">
        <v>96</v>
      </c>
      <c r="B6" s="6">
        <v>18</v>
      </c>
      <c r="C6" s="6" t="s">
        <v>96</v>
      </c>
      <c r="D6" s="6">
        <v>26</v>
      </c>
    </row>
    <row r="7" spans="1:6" x14ac:dyDescent="0.3">
      <c r="A7" s="6" t="s">
        <v>97</v>
      </c>
      <c r="B7" s="6">
        <v>4.2559456788893959</v>
      </c>
      <c r="C7" s="6" t="s">
        <v>97</v>
      </c>
      <c r="D7" s="6">
        <v>5.9546434411664455</v>
      </c>
    </row>
    <row r="8" spans="1:6" x14ac:dyDescent="0.3">
      <c r="A8" s="6" t="s">
        <v>98</v>
      </c>
      <c r="B8" s="6">
        <v>18.113073621657321</v>
      </c>
      <c r="C8" s="6" t="s">
        <v>98</v>
      </c>
      <c r="D8" s="6">
        <v>35.457778511426568</v>
      </c>
    </row>
    <row r="9" spans="1:6" x14ac:dyDescent="0.3">
      <c r="A9" s="6" t="s">
        <v>99</v>
      </c>
      <c r="B9" s="6">
        <v>1.5266077016147435</v>
      </c>
      <c r="C9" s="6" t="s">
        <v>99</v>
      </c>
      <c r="D9" s="6">
        <v>0.19357245677567292</v>
      </c>
      <c r="F9" t="s">
        <v>113</v>
      </c>
    </row>
    <row r="10" spans="1:6" x14ac:dyDescent="0.3">
      <c r="A10" s="6" t="s">
        <v>100</v>
      </c>
      <c r="B10" s="6">
        <v>0.79656056082968973</v>
      </c>
      <c r="C10" s="6" t="s">
        <v>100</v>
      </c>
      <c r="D10" s="6">
        <v>0.36923615093398582</v>
      </c>
      <c r="F10" t="s">
        <v>112</v>
      </c>
    </row>
    <row r="11" spans="1:6" x14ac:dyDescent="0.3">
      <c r="A11" s="6" t="s">
        <v>101</v>
      </c>
      <c r="B11" s="6">
        <v>26</v>
      </c>
      <c r="C11" s="6" t="s">
        <v>101</v>
      </c>
      <c r="D11" s="6">
        <v>32</v>
      </c>
    </row>
    <row r="12" spans="1:6" x14ac:dyDescent="0.3">
      <c r="A12" s="6" t="s">
        <v>102</v>
      </c>
      <c r="B12" s="6">
        <v>9</v>
      </c>
      <c r="C12" s="6" t="s">
        <v>102</v>
      </c>
      <c r="D12" s="6">
        <v>12</v>
      </c>
    </row>
    <row r="13" spans="1:6" x14ac:dyDescent="0.3">
      <c r="A13" s="6" t="s">
        <v>103</v>
      </c>
      <c r="B13" s="6">
        <v>35</v>
      </c>
      <c r="C13" s="6" t="s">
        <v>103</v>
      </c>
      <c r="D13" s="6">
        <v>44</v>
      </c>
    </row>
    <row r="14" spans="1:6" x14ac:dyDescent="0.3">
      <c r="A14" s="6" t="s">
        <v>104</v>
      </c>
      <c r="B14" s="6">
        <v>3945</v>
      </c>
      <c r="C14" s="6" t="s">
        <v>104</v>
      </c>
      <c r="D14" s="6">
        <v>5485</v>
      </c>
    </row>
    <row r="15" spans="1:6" x14ac:dyDescent="0.3">
      <c r="A15" s="6" t="s">
        <v>105</v>
      </c>
      <c r="B15" s="6">
        <v>234</v>
      </c>
      <c r="C15" s="6" t="s">
        <v>105</v>
      </c>
      <c r="D15" s="6">
        <v>234</v>
      </c>
    </row>
    <row r="16" spans="1:6" x14ac:dyDescent="0.3">
      <c r="A16" s="6" t="s">
        <v>107</v>
      </c>
      <c r="B16" s="6">
        <v>25</v>
      </c>
      <c r="C16" s="6" t="s">
        <v>107</v>
      </c>
      <c r="D16" s="6">
        <v>33</v>
      </c>
    </row>
    <row r="17" spans="1:6" x14ac:dyDescent="0.3">
      <c r="A17" s="6" t="s">
        <v>108</v>
      </c>
      <c r="B17" s="6">
        <v>11</v>
      </c>
      <c r="C17" s="6" t="s">
        <v>108</v>
      </c>
      <c r="D17" s="6">
        <v>15</v>
      </c>
    </row>
    <row r="18" spans="1:6" ht="15" thickBot="1" x14ac:dyDescent="0.35">
      <c r="A18" s="7" t="s">
        <v>106</v>
      </c>
      <c r="B18" s="7">
        <v>0.54814812504984622</v>
      </c>
      <c r="C18" s="7" t="s">
        <v>106</v>
      </c>
      <c r="D18" s="7">
        <v>0.76693334076282438</v>
      </c>
      <c r="F18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1" sqref="H11"/>
    </sheetView>
  </sheetViews>
  <sheetFormatPr defaultRowHeight="14.4" x14ac:dyDescent="0.3"/>
  <sheetData>
    <row r="1" spans="1:13" x14ac:dyDescent="0.3">
      <c r="A1" s="8"/>
      <c r="B1" s="8" t="s">
        <v>2</v>
      </c>
      <c r="C1" s="8" t="s">
        <v>3</v>
      </c>
      <c r="D1" s="8" t="s">
        <v>4</v>
      </c>
      <c r="E1" s="8" t="s">
        <v>7</v>
      </c>
      <c r="F1" s="8" t="s">
        <v>8</v>
      </c>
      <c r="H1" s="8"/>
      <c r="I1" s="8" t="s">
        <v>2</v>
      </c>
      <c r="J1" s="8" t="s">
        <v>3</v>
      </c>
      <c r="K1" s="8" t="s">
        <v>4</v>
      </c>
      <c r="L1" s="8" t="s">
        <v>7</v>
      </c>
      <c r="M1" s="8" t="s">
        <v>8</v>
      </c>
    </row>
    <row r="2" spans="1:13" x14ac:dyDescent="0.3">
      <c r="A2" s="6" t="s">
        <v>2</v>
      </c>
      <c r="B2" s="6">
        <v>1</v>
      </c>
      <c r="C2" s="6"/>
      <c r="D2" s="6"/>
      <c r="E2" s="6"/>
      <c r="F2" s="6"/>
      <c r="H2" s="6" t="s">
        <v>2</v>
      </c>
      <c r="I2" s="6"/>
      <c r="J2" s="6"/>
      <c r="K2" s="6"/>
      <c r="L2" s="6"/>
      <c r="M2" s="6"/>
    </row>
    <row r="3" spans="1:13" x14ac:dyDescent="0.3">
      <c r="A3" s="6" t="s">
        <v>3</v>
      </c>
      <c r="B3" s="6">
        <v>0.14784281645020309</v>
      </c>
      <c r="C3" s="6">
        <v>1</v>
      </c>
      <c r="D3" s="6"/>
      <c r="E3" s="6"/>
      <c r="F3" s="6"/>
      <c r="H3" s="6" t="s">
        <v>3</v>
      </c>
      <c r="I3" s="6">
        <v>0.14784281645020309</v>
      </c>
      <c r="J3" s="6"/>
      <c r="K3" s="6"/>
      <c r="L3" s="6"/>
      <c r="M3" s="6"/>
    </row>
    <row r="4" spans="1:13" x14ac:dyDescent="0.3">
      <c r="A4" s="6" t="s">
        <v>4</v>
      </c>
      <c r="B4" s="6">
        <v>0.93022710241985029</v>
      </c>
      <c r="C4" s="6">
        <v>0.12224534743552362</v>
      </c>
      <c r="D4" s="6">
        <v>1</v>
      </c>
      <c r="E4" s="6"/>
      <c r="F4" s="6"/>
      <c r="H4" s="6" t="s">
        <v>4</v>
      </c>
      <c r="I4" s="6">
        <v>0.93022710241985029</v>
      </c>
      <c r="J4" s="6">
        <v>0.12224534743552362</v>
      </c>
      <c r="K4" s="6"/>
      <c r="L4" s="6"/>
      <c r="M4" s="6"/>
    </row>
    <row r="5" spans="1:13" x14ac:dyDescent="0.3">
      <c r="A5" s="6" t="s">
        <v>7</v>
      </c>
      <c r="B5" s="6">
        <v>-0.79852396893485611</v>
      </c>
      <c r="C5" s="6">
        <v>-3.7232290859965531E-2</v>
      </c>
      <c r="D5" s="6">
        <v>-0.80577140826752669</v>
      </c>
      <c r="E5" s="6">
        <v>1</v>
      </c>
      <c r="F5" s="6"/>
      <c r="H5" s="6" t="s">
        <v>7</v>
      </c>
      <c r="I5" s="6">
        <v>-0.79852396893485611</v>
      </c>
      <c r="J5" s="6">
        <v>-3.7232290859965531E-2</v>
      </c>
      <c r="K5" s="6">
        <v>-0.80577140826752669</v>
      </c>
      <c r="L5" s="6"/>
      <c r="M5" s="6"/>
    </row>
    <row r="6" spans="1:13" ht="15" thickBot="1" x14ac:dyDescent="0.35">
      <c r="A6" s="7" t="s">
        <v>8</v>
      </c>
      <c r="B6" s="7">
        <v>-0.76602002088646814</v>
      </c>
      <c r="C6" s="7">
        <v>2.157643076632027E-3</v>
      </c>
      <c r="D6" s="7">
        <v>-0.76191235389719358</v>
      </c>
      <c r="E6" s="7">
        <v>0.95591591364957285</v>
      </c>
      <c r="F6" s="7">
        <v>1</v>
      </c>
      <c r="H6" s="7" t="s">
        <v>8</v>
      </c>
      <c r="I6" s="7">
        <v>-0.76602002088646814</v>
      </c>
      <c r="J6" s="7">
        <v>2.157643076632027E-3</v>
      </c>
      <c r="K6" s="7">
        <v>-0.76191235389719358</v>
      </c>
      <c r="L6" s="7">
        <v>0.95591591364957285</v>
      </c>
      <c r="M6" s="7"/>
    </row>
  </sheetData>
  <conditionalFormatting sqref="I3:L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8" sqref="J28"/>
    </sheetView>
  </sheetViews>
  <sheetFormatPr defaultRowHeight="14.4" x14ac:dyDescent="0.3"/>
  <cols>
    <col min="1" max="1" width="10.6640625" customWidth="1"/>
    <col min="2" max="2" width="9" customWidth="1"/>
    <col min="3" max="3" width="4.21875" customWidth="1"/>
    <col min="4" max="4" width="11.6640625" customWidth="1"/>
    <col min="5" max="5" width="9.88671875" customWidth="1"/>
    <col min="6" max="6" width="3.88671875" customWidth="1"/>
    <col min="7" max="7" width="11.6640625" customWidth="1"/>
    <col min="8" max="8" width="9" customWidth="1"/>
    <col min="9" max="9" width="3.6640625" customWidth="1"/>
    <col min="10" max="10" width="11.6640625" customWidth="1"/>
    <col min="11" max="11" width="9" customWidth="1"/>
    <col min="12" max="12" width="6.21875" customWidth="1"/>
    <col min="13" max="13" width="7.33203125" customWidth="1"/>
    <col min="14" max="14" width="6.77734375" customWidth="1"/>
    <col min="15" max="15" width="6.5546875" customWidth="1"/>
    <col min="16" max="16" width="10.88671875" bestFit="1" customWidth="1"/>
    <col min="17" max="17" width="9.44140625" bestFit="1" customWidth="1"/>
    <col min="18" max="18" width="7" customWidth="1"/>
    <col min="20" max="20" width="6.33203125" customWidth="1"/>
    <col min="21" max="21" width="4.5546875" customWidth="1"/>
    <col min="22" max="22" width="6.44140625" customWidth="1"/>
    <col min="23" max="23" width="7.88671875" customWidth="1"/>
    <col min="24" max="24" width="4.6640625" customWidth="1"/>
    <col min="25" max="25" width="9.5546875" bestFit="1" customWidth="1"/>
    <col min="26" max="26" width="6.5546875" customWidth="1"/>
    <col min="27" max="27" width="8" customWidth="1"/>
    <col min="28" max="28" width="6.21875" customWidth="1"/>
    <col min="29" max="29" width="7.33203125" customWidth="1"/>
    <col min="30" max="30" width="6.77734375" customWidth="1"/>
    <col min="31" max="31" width="6.5546875" customWidth="1"/>
    <col min="32" max="32" width="10.88671875" bestFit="1" customWidth="1"/>
    <col min="33" max="33" width="9.44140625" bestFit="1" customWidth="1"/>
    <col min="34" max="34" width="7" customWidth="1"/>
  </cols>
  <sheetData>
    <row r="1" spans="1:11" x14ac:dyDescent="0.3">
      <c r="A1" s="11" t="s">
        <v>90</v>
      </c>
      <c r="B1" t="s">
        <v>92</v>
      </c>
      <c r="D1" s="11" t="s">
        <v>90</v>
      </c>
      <c r="E1" t="s">
        <v>92</v>
      </c>
      <c r="G1" s="11" t="s">
        <v>90</v>
      </c>
      <c r="H1" t="s">
        <v>92</v>
      </c>
      <c r="J1" s="11" t="s">
        <v>90</v>
      </c>
      <c r="K1" t="s">
        <v>92</v>
      </c>
    </row>
    <row r="2" spans="1:11" x14ac:dyDescent="0.3">
      <c r="A2" s="12">
        <v>4</v>
      </c>
      <c r="B2" s="9">
        <v>81</v>
      </c>
      <c r="D2" s="12" t="s">
        <v>19</v>
      </c>
      <c r="E2" s="9">
        <v>5</v>
      </c>
      <c r="G2" s="12">
        <v>1999</v>
      </c>
      <c r="H2" s="9">
        <v>117</v>
      </c>
      <c r="J2" s="12" t="s">
        <v>31</v>
      </c>
      <c r="K2" s="9">
        <v>5</v>
      </c>
    </row>
    <row r="3" spans="1:11" x14ac:dyDescent="0.3">
      <c r="A3" s="12">
        <v>5</v>
      </c>
      <c r="B3" s="9">
        <v>4</v>
      </c>
      <c r="D3" s="12" t="s">
        <v>37</v>
      </c>
      <c r="E3" s="9">
        <v>2</v>
      </c>
      <c r="G3" s="12">
        <v>2008</v>
      </c>
      <c r="H3" s="9">
        <v>117</v>
      </c>
      <c r="J3" s="12" t="s">
        <v>16</v>
      </c>
      <c r="K3" s="9">
        <v>47</v>
      </c>
    </row>
    <row r="4" spans="1:11" x14ac:dyDescent="0.3">
      <c r="A4" s="12">
        <v>6</v>
      </c>
      <c r="B4" s="9">
        <v>79</v>
      </c>
      <c r="D4" s="12" t="s">
        <v>26</v>
      </c>
      <c r="E4" s="9">
        <v>83</v>
      </c>
      <c r="G4" s="12" t="s">
        <v>91</v>
      </c>
      <c r="H4" s="9">
        <v>234</v>
      </c>
      <c r="J4" s="12" t="s">
        <v>23</v>
      </c>
      <c r="K4" s="9">
        <v>41</v>
      </c>
    </row>
    <row r="5" spans="1:11" x14ac:dyDescent="0.3">
      <c r="A5" s="12">
        <v>8</v>
      </c>
      <c r="B5" s="9">
        <v>70</v>
      </c>
      <c r="D5" s="12" t="s">
        <v>13</v>
      </c>
      <c r="E5" s="9">
        <v>39</v>
      </c>
      <c r="J5" s="12" t="s">
        <v>38</v>
      </c>
      <c r="K5" s="9">
        <v>11</v>
      </c>
    </row>
    <row r="6" spans="1:11" x14ac:dyDescent="0.3">
      <c r="A6" s="12" t="s">
        <v>91</v>
      </c>
      <c r="B6" s="9">
        <v>234</v>
      </c>
      <c r="D6" s="12" t="s">
        <v>39</v>
      </c>
      <c r="E6" s="9">
        <v>6</v>
      </c>
      <c r="J6" s="12" t="s">
        <v>41</v>
      </c>
      <c r="K6" s="9">
        <v>33</v>
      </c>
    </row>
    <row r="7" spans="1:11" x14ac:dyDescent="0.3">
      <c r="D7" s="12" t="s">
        <v>71</v>
      </c>
      <c r="E7" s="9">
        <v>3</v>
      </c>
      <c r="G7" s="11" t="s">
        <v>90</v>
      </c>
      <c r="H7" t="s">
        <v>92</v>
      </c>
      <c r="J7" s="12" t="s">
        <v>49</v>
      </c>
      <c r="K7" s="9">
        <v>35</v>
      </c>
    </row>
    <row r="8" spans="1:11" x14ac:dyDescent="0.3">
      <c r="D8" s="12" t="s">
        <v>68</v>
      </c>
      <c r="E8" s="9">
        <v>3</v>
      </c>
      <c r="G8" s="12" t="s">
        <v>52</v>
      </c>
      <c r="H8" s="9">
        <v>1</v>
      </c>
      <c r="J8" s="12" t="s">
        <v>28</v>
      </c>
      <c r="K8" s="9">
        <v>62</v>
      </c>
    </row>
    <row r="9" spans="1:11" x14ac:dyDescent="0.3">
      <c r="A9" s="11" t="s">
        <v>90</v>
      </c>
      <c r="B9" t="s">
        <v>92</v>
      </c>
      <c r="D9" s="12" t="s">
        <v>21</v>
      </c>
      <c r="E9" s="9">
        <v>16</v>
      </c>
      <c r="G9" s="12" t="s">
        <v>33</v>
      </c>
      <c r="H9" s="9">
        <v>5</v>
      </c>
      <c r="J9" s="12" t="s">
        <v>91</v>
      </c>
      <c r="K9" s="9">
        <v>234</v>
      </c>
    </row>
    <row r="10" spans="1:11" x14ac:dyDescent="0.3">
      <c r="A10" s="12">
        <v>4</v>
      </c>
      <c r="B10" s="9">
        <v>103</v>
      </c>
      <c r="D10" s="12" t="s">
        <v>17</v>
      </c>
      <c r="E10" s="9">
        <v>58</v>
      </c>
      <c r="G10" s="12" t="s">
        <v>29</v>
      </c>
      <c r="H10" s="9">
        <v>8</v>
      </c>
    </row>
    <row r="11" spans="1:11" x14ac:dyDescent="0.3">
      <c r="A11" s="12" t="s">
        <v>14</v>
      </c>
      <c r="B11" s="9">
        <v>106</v>
      </c>
      <c r="D11" s="12" t="s">
        <v>18</v>
      </c>
      <c r="E11" s="9">
        <v>19</v>
      </c>
      <c r="G11" s="12" t="s">
        <v>15</v>
      </c>
      <c r="H11" s="9">
        <v>52</v>
      </c>
    </row>
    <row r="12" spans="1:11" x14ac:dyDescent="0.3">
      <c r="A12" s="12" t="s">
        <v>27</v>
      </c>
      <c r="B12" s="9">
        <v>25</v>
      </c>
      <c r="C12" s="9"/>
      <c r="D12" s="12" t="s">
        <v>91</v>
      </c>
      <c r="E12" s="9">
        <v>234</v>
      </c>
      <c r="G12" s="12" t="s">
        <v>27</v>
      </c>
      <c r="H12" s="9">
        <v>168</v>
      </c>
    </row>
    <row r="13" spans="1:11" x14ac:dyDescent="0.3">
      <c r="A13" s="12" t="s">
        <v>91</v>
      </c>
      <c r="B13" s="9">
        <v>234</v>
      </c>
      <c r="C13" s="9"/>
      <c r="D13" s="9"/>
      <c r="G13" s="12" t="s">
        <v>91</v>
      </c>
      <c r="H13" s="9">
        <v>234</v>
      </c>
    </row>
    <row r="14" spans="1:11" x14ac:dyDescent="0.3">
      <c r="A14" s="12"/>
      <c r="B14" s="9"/>
      <c r="C14" s="9"/>
      <c r="D14" s="9"/>
    </row>
    <row r="15" spans="1:11" x14ac:dyDescent="0.3">
      <c r="A15" s="12"/>
      <c r="B15" s="9"/>
      <c r="C15" s="9"/>
      <c r="D15" s="9"/>
    </row>
    <row r="16" spans="1:11" x14ac:dyDescent="0.3">
      <c r="A16" s="12"/>
      <c r="B16" s="9"/>
      <c r="C16" s="9"/>
      <c r="D16" s="9"/>
    </row>
    <row r="17" spans="1:4" x14ac:dyDescent="0.3">
      <c r="A17" s="12"/>
      <c r="B17" s="9"/>
      <c r="C17" s="9"/>
      <c r="D17" s="9"/>
    </row>
    <row r="18" spans="1:4" x14ac:dyDescent="0.3">
      <c r="A18" s="12"/>
      <c r="B18" s="9"/>
      <c r="C18" s="9"/>
      <c r="D18" s="9"/>
    </row>
    <row r="19" spans="1:4" x14ac:dyDescent="0.3">
      <c r="A19" s="12"/>
      <c r="B19" s="9"/>
      <c r="C19" s="9"/>
      <c r="D1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K29" sqref="K29"/>
    </sheetView>
  </sheetViews>
  <sheetFormatPr defaultRowHeight="14.4" x14ac:dyDescent="0.3"/>
  <cols>
    <col min="1" max="2" width="11.6640625" bestFit="1" customWidth="1"/>
    <col min="3" max="3" width="5" customWidth="1"/>
    <col min="4" max="4" width="7" customWidth="1"/>
    <col min="5" max="5" width="2.5546875" customWidth="1"/>
  </cols>
  <sheetData>
    <row r="1" spans="1:4" x14ac:dyDescent="0.3">
      <c r="A1" s="11" t="s">
        <v>92</v>
      </c>
      <c r="B1" s="11" t="s">
        <v>116</v>
      </c>
    </row>
    <row r="2" spans="1:4" x14ac:dyDescent="0.3">
      <c r="A2" s="11" t="s">
        <v>90</v>
      </c>
      <c r="B2">
        <v>1999</v>
      </c>
      <c r="C2">
        <v>2008</v>
      </c>
      <c r="D2" t="s">
        <v>91</v>
      </c>
    </row>
    <row r="3" spans="1:4" x14ac:dyDescent="0.3">
      <c r="A3" s="12">
        <v>4</v>
      </c>
      <c r="B3" s="9">
        <v>45</v>
      </c>
      <c r="C3" s="9">
        <v>36</v>
      </c>
      <c r="D3" s="9">
        <v>81</v>
      </c>
    </row>
    <row r="4" spans="1:4" x14ac:dyDescent="0.3">
      <c r="A4" s="12">
        <v>6</v>
      </c>
      <c r="B4" s="9">
        <v>45</v>
      </c>
      <c r="C4" s="9">
        <v>34</v>
      </c>
      <c r="D4" s="9">
        <v>79</v>
      </c>
    </row>
    <row r="5" spans="1:4" x14ac:dyDescent="0.3">
      <c r="A5" s="12">
        <v>8</v>
      </c>
      <c r="B5" s="9">
        <v>27</v>
      </c>
      <c r="C5" s="9">
        <v>43</v>
      </c>
      <c r="D5" s="9">
        <v>70</v>
      </c>
    </row>
    <row r="6" spans="1:4" x14ac:dyDescent="0.3">
      <c r="A6" s="12" t="s">
        <v>91</v>
      </c>
      <c r="B6" s="9">
        <v>117</v>
      </c>
      <c r="C6" s="9">
        <v>113</v>
      </c>
      <c r="D6" s="9">
        <v>230</v>
      </c>
    </row>
    <row r="10" spans="1:4" x14ac:dyDescent="0.3">
      <c r="A10" s="11" t="s">
        <v>92</v>
      </c>
      <c r="B10" s="11" t="s">
        <v>116</v>
      </c>
    </row>
    <row r="11" spans="1:4" x14ac:dyDescent="0.3">
      <c r="A11" s="11" t="s">
        <v>90</v>
      </c>
      <c r="B11">
        <v>1999</v>
      </c>
      <c r="C11">
        <v>2008</v>
      </c>
      <c r="D11" t="s">
        <v>91</v>
      </c>
    </row>
    <row r="12" spans="1:4" x14ac:dyDescent="0.3">
      <c r="A12" s="12" t="s">
        <v>16</v>
      </c>
      <c r="B12" s="9">
        <v>25</v>
      </c>
      <c r="C12" s="9">
        <v>22</v>
      </c>
      <c r="D12" s="9">
        <v>47</v>
      </c>
    </row>
    <row r="13" spans="1:4" x14ac:dyDescent="0.3">
      <c r="A13" s="12" t="s">
        <v>23</v>
      </c>
      <c r="B13" s="9">
        <v>20</v>
      </c>
      <c r="C13" s="9">
        <v>21</v>
      </c>
      <c r="D13" s="9">
        <v>41</v>
      </c>
    </row>
    <row r="14" spans="1:4" x14ac:dyDescent="0.3">
      <c r="A14" s="12" t="s">
        <v>41</v>
      </c>
      <c r="B14" s="9">
        <v>16</v>
      </c>
      <c r="C14" s="9">
        <v>17</v>
      </c>
      <c r="D14" s="9">
        <v>33</v>
      </c>
    </row>
    <row r="15" spans="1:4" x14ac:dyDescent="0.3">
      <c r="A15" s="12" t="s">
        <v>49</v>
      </c>
      <c r="B15" s="9">
        <v>19</v>
      </c>
      <c r="C15" s="9">
        <v>16</v>
      </c>
      <c r="D15" s="9">
        <v>35</v>
      </c>
    </row>
    <row r="16" spans="1:4" x14ac:dyDescent="0.3">
      <c r="A16" s="12" t="s">
        <v>28</v>
      </c>
      <c r="B16" s="9">
        <v>29</v>
      </c>
      <c r="C16" s="9">
        <v>33</v>
      </c>
      <c r="D16" s="9">
        <v>62</v>
      </c>
    </row>
    <row r="17" spans="1:4" x14ac:dyDescent="0.3">
      <c r="A17" s="12" t="s">
        <v>91</v>
      </c>
      <c r="B17" s="9">
        <v>109</v>
      </c>
      <c r="C17" s="9">
        <v>109</v>
      </c>
      <c r="D17" s="9">
        <v>218</v>
      </c>
    </row>
    <row r="21" spans="1:4" x14ac:dyDescent="0.3">
      <c r="A21" s="11" t="s">
        <v>92</v>
      </c>
      <c r="B21" s="11" t="s">
        <v>116</v>
      </c>
    </row>
    <row r="22" spans="1:4" x14ac:dyDescent="0.3">
      <c r="A22" s="11" t="s">
        <v>90</v>
      </c>
      <c r="B22">
        <v>1999</v>
      </c>
      <c r="C22">
        <v>2008</v>
      </c>
      <c r="D22" t="s">
        <v>91</v>
      </c>
    </row>
    <row r="23" spans="1:4" x14ac:dyDescent="0.3">
      <c r="A23" s="12" t="s">
        <v>29</v>
      </c>
      <c r="B23" s="9"/>
      <c r="C23" s="9">
        <v>8</v>
      </c>
      <c r="D23" s="9">
        <v>8</v>
      </c>
    </row>
    <row r="24" spans="1:4" x14ac:dyDescent="0.3">
      <c r="A24" s="12" t="s">
        <v>15</v>
      </c>
      <c r="B24" s="9">
        <v>20</v>
      </c>
      <c r="C24" s="9">
        <v>32</v>
      </c>
      <c r="D24" s="9">
        <v>52</v>
      </c>
    </row>
    <row r="25" spans="1:4" x14ac:dyDescent="0.3">
      <c r="A25" s="12" t="s">
        <v>27</v>
      </c>
      <c r="B25" s="9">
        <v>93</v>
      </c>
      <c r="C25" s="9">
        <v>75</v>
      </c>
      <c r="D25" s="9">
        <v>168</v>
      </c>
    </row>
    <row r="26" spans="1:4" x14ac:dyDescent="0.3">
      <c r="A26" s="12" t="s">
        <v>91</v>
      </c>
      <c r="B26" s="9">
        <v>113</v>
      </c>
      <c r="C26" s="9">
        <v>115</v>
      </c>
      <c r="D26" s="9">
        <v>228</v>
      </c>
    </row>
    <row r="31" spans="1:4" x14ac:dyDescent="0.3">
      <c r="A31" s="11" t="s">
        <v>92</v>
      </c>
      <c r="B31" s="11" t="s">
        <v>116</v>
      </c>
    </row>
    <row r="32" spans="1:4" x14ac:dyDescent="0.3">
      <c r="A32" s="11" t="s">
        <v>90</v>
      </c>
      <c r="B32">
        <v>1999</v>
      </c>
      <c r="C32">
        <v>2008</v>
      </c>
      <c r="D32" t="s">
        <v>91</v>
      </c>
    </row>
    <row r="33" spans="1:4" x14ac:dyDescent="0.3">
      <c r="A33" s="12" t="s">
        <v>11</v>
      </c>
      <c r="B33" s="9">
        <v>9</v>
      </c>
      <c r="C33" s="9">
        <v>9</v>
      </c>
      <c r="D33" s="9">
        <v>18</v>
      </c>
    </row>
    <row r="34" spans="1:4" x14ac:dyDescent="0.3">
      <c r="A34" s="12" t="s">
        <v>24</v>
      </c>
      <c r="B34" s="9">
        <v>7</v>
      </c>
      <c r="C34" s="9">
        <v>12</v>
      </c>
      <c r="D34" s="9">
        <v>19</v>
      </c>
    </row>
    <row r="35" spans="1:4" x14ac:dyDescent="0.3">
      <c r="A35" s="12" t="s">
        <v>35</v>
      </c>
      <c r="B35" s="9">
        <v>16</v>
      </c>
      <c r="C35" s="9">
        <v>21</v>
      </c>
      <c r="D35" s="9">
        <v>37</v>
      </c>
    </row>
    <row r="36" spans="1:4" x14ac:dyDescent="0.3">
      <c r="A36" s="12" t="s">
        <v>44</v>
      </c>
      <c r="B36" s="9">
        <v>15</v>
      </c>
      <c r="C36" s="9">
        <v>10</v>
      </c>
      <c r="D36" s="9">
        <v>25</v>
      </c>
    </row>
    <row r="37" spans="1:4" x14ac:dyDescent="0.3">
      <c r="A37" s="12" t="s">
        <v>50</v>
      </c>
      <c r="B37" s="9">
        <v>5</v>
      </c>
      <c r="C37" s="9">
        <v>4</v>
      </c>
      <c r="D37" s="9">
        <v>9</v>
      </c>
    </row>
    <row r="38" spans="1:4" x14ac:dyDescent="0.3">
      <c r="A38" s="12" t="s">
        <v>53</v>
      </c>
      <c r="B38" s="9">
        <v>6</v>
      </c>
      <c r="C38" s="9">
        <v>8</v>
      </c>
      <c r="D38" s="9">
        <v>14</v>
      </c>
    </row>
    <row r="39" spans="1:4" x14ac:dyDescent="0.3">
      <c r="A39" s="12" t="s">
        <v>56</v>
      </c>
      <c r="B39" s="9">
        <v>2</v>
      </c>
      <c r="C39" s="9">
        <v>6</v>
      </c>
      <c r="D39" s="9">
        <v>8</v>
      </c>
    </row>
    <row r="40" spans="1:4" x14ac:dyDescent="0.3">
      <c r="A40" s="12" t="s">
        <v>58</v>
      </c>
      <c r="B40" s="9">
        <v>2</v>
      </c>
      <c r="C40" s="9">
        <v>2</v>
      </c>
      <c r="D40" s="9">
        <v>4</v>
      </c>
    </row>
    <row r="41" spans="1:4" x14ac:dyDescent="0.3">
      <c r="A41" s="12" t="s">
        <v>60</v>
      </c>
      <c r="B41" s="9">
        <v>2</v>
      </c>
      <c r="C41" s="9">
        <v>1</v>
      </c>
      <c r="D41" s="9">
        <v>3</v>
      </c>
    </row>
    <row r="42" spans="1:4" x14ac:dyDescent="0.3">
      <c r="A42" s="12" t="s">
        <v>62</v>
      </c>
      <c r="B42" s="9">
        <v>2</v>
      </c>
      <c r="C42" s="9">
        <v>2</v>
      </c>
      <c r="D42" s="9">
        <v>4</v>
      </c>
    </row>
    <row r="43" spans="1:4" x14ac:dyDescent="0.3">
      <c r="A43" s="12" t="s">
        <v>64</v>
      </c>
      <c r="B43" s="9">
        <v>6</v>
      </c>
      <c r="C43" s="9">
        <v>7</v>
      </c>
      <c r="D43" s="9">
        <v>13</v>
      </c>
    </row>
    <row r="44" spans="1:4" x14ac:dyDescent="0.3">
      <c r="A44" s="12" t="s">
        <v>69</v>
      </c>
      <c r="B44" s="9">
        <v>3</v>
      </c>
      <c r="C44" s="9">
        <v>2</v>
      </c>
      <c r="D44" s="9">
        <v>5</v>
      </c>
    </row>
    <row r="45" spans="1:4" x14ac:dyDescent="0.3">
      <c r="A45" s="12" t="s">
        <v>72</v>
      </c>
      <c r="B45" s="9">
        <v>6</v>
      </c>
      <c r="C45" s="9">
        <v>8</v>
      </c>
      <c r="D45" s="9">
        <v>14</v>
      </c>
    </row>
    <row r="46" spans="1:4" x14ac:dyDescent="0.3">
      <c r="A46" s="12" t="s">
        <v>75</v>
      </c>
      <c r="B46" s="9">
        <v>20</v>
      </c>
      <c r="C46" s="9">
        <v>14</v>
      </c>
      <c r="D46" s="9">
        <v>34</v>
      </c>
    </row>
    <row r="47" spans="1:4" x14ac:dyDescent="0.3">
      <c r="A47" s="12" t="s">
        <v>82</v>
      </c>
      <c r="B47" s="9">
        <v>16</v>
      </c>
      <c r="C47" s="9">
        <v>11</v>
      </c>
      <c r="D47" s="9">
        <v>27</v>
      </c>
    </row>
    <row r="48" spans="1:4" x14ac:dyDescent="0.3">
      <c r="A48" s="12" t="s">
        <v>91</v>
      </c>
      <c r="B48" s="9">
        <v>117</v>
      </c>
      <c r="C48" s="9">
        <v>117</v>
      </c>
      <c r="D48" s="9">
        <v>234</v>
      </c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9"/>
  <sheetViews>
    <sheetView topLeftCell="A108" workbookViewId="0">
      <selection activeCell="E114" sqref="E114"/>
    </sheetView>
  </sheetViews>
  <sheetFormatPr defaultRowHeight="14.4" x14ac:dyDescent="0.3"/>
  <cols>
    <col min="1" max="1" width="23" customWidth="1"/>
    <col min="2" max="2" width="12.77734375" customWidth="1"/>
    <col min="3" max="4" width="12" customWidth="1"/>
    <col min="5" max="5" width="9" style="16" bestFit="1" customWidth="1"/>
    <col min="6" max="7" width="13.5546875" bestFit="1" customWidth="1"/>
  </cols>
  <sheetData>
    <row r="4" spans="1:5" x14ac:dyDescent="0.3">
      <c r="B4" s="11" t="s">
        <v>116</v>
      </c>
    </row>
    <row r="5" spans="1:5" x14ac:dyDescent="0.3">
      <c r="A5" s="11" t="s">
        <v>117</v>
      </c>
      <c r="B5">
        <v>1999</v>
      </c>
      <c r="C5">
        <v>2008</v>
      </c>
      <c r="D5" t="s">
        <v>91</v>
      </c>
    </row>
    <row r="6" spans="1:5" x14ac:dyDescent="0.3">
      <c r="A6" s="12" t="s">
        <v>114</v>
      </c>
      <c r="B6" s="9">
        <v>17.017094017094017</v>
      </c>
      <c r="C6" s="9">
        <v>16.700854700854702</v>
      </c>
      <c r="D6" s="9">
        <v>16.858974358974358</v>
      </c>
    </row>
    <row r="7" spans="1:5" x14ac:dyDescent="0.3">
      <c r="A7" s="12" t="s">
        <v>115</v>
      </c>
      <c r="B7" s="9">
        <v>23.427350427350426</v>
      </c>
      <c r="C7" s="9">
        <v>23.452991452991451</v>
      </c>
      <c r="D7" s="9">
        <v>23.44017094017094</v>
      </c>
    </row>
    <row r="14" spans="1:5" x14ac:dyDescent="0.3">
      <c r="A14" s="11" t="s">
        <v>114</v>
      </c>
      <c r="B14" s="11" t="s">
        <v>116</v>
      </c>
    </row>
    <row r="15" spans="1:5" x14ac:dyDescent="0.3">
      <c r="A15" s="11" t="s">
        <v>90</v>
      </c>
      <c r="B15">
        <v>1999</v>
      </c>
      <c r="C15">
        <v>2008</v>
      </c>
      <c r="D15" t="s">
        <v>91</v>
      </c>
      <c r="E15" s="16" t="s">
        <v>118</v>
      </c>
    </row>
    <row r="16" spans="1:5" x14ac:dyDescent="0.3">
      <c r="A16" s="12" t="s">
        <v>76</v>
      </c>
      <c r="B16" s="9">
        <v>15.25</v>
      </c>
      <c r="C16" s="9">
        <v>15</v>
      </c>
      <c r="D16" s="9">
        <v>15.166666666666666</v>
      </c>
      <c r="E16" s="16">
        <f>C16-B16</f>
        <v>-0.25</v>
      </c>
    </row>
    <row r="17" spans="1:5" x14ac:dyDescent="0.3">
      <c r="A17" s="12" t="s">
        <v>12</v>
      </c>
      <c r="B17" s="9">
        <v>18.25</v>
      </c>
      <c r="C17" s="9">
        <v>19.666666666666668</v>
      </c>
      <c r="D17" s="9">
        <v>18.857142857142858</v>
      </c>
      <c r="E17" s="16">
        <f t="shared" ref="E17:E54" si="0">C17-B17</f>
        <v>1.4166666666666679</v>
      </c>
    </row>
    <row r="18" spans="1:5" x14ac:dyDescent="0.3">
      <c r="A18" s="12" t="s">
        <v>20</v>
      </c>
      <c r="B18" s="9">
        <v>16.5</v>
      </c>
      <c r="C18" s="9">
        <v>17.75</v>
      </c>
      <c r="D18" s="9">
        <v>17.125</v>
      </c>
      <c r="E18" s="16">
        <f t="shared" si="0"/>
        <v>1.25</v>
      </c>
    </row>
    <row r="19" spans="1:5" x14ac:dyDescent="0.3">
      <c r="A19" s="12" t="s">
        <v>22</v>
      </c>
      <c r="B19" s="9">
        <v>15</v>
      </c>
      <c r="C19" s="9">
        <v>16.5</v>
      </c>
      <c r="D19" s="9">
        <v>16</v>
      </c>
      <c r="E19" s="16">
        <f t="shared" si="0"/>
        <v>1.5</v>
      </c>
    </row>
    <row r="20" spans="1:5" x14ac:dyDescent="0.3">
      <c r="A20" s="12" t="s">
        <v>65</v>
      </c>
      <c r="B20" s="9">
        <v>20</v>
      </c>
      <c r="C20" s="9">
        <v>21</v>
      </c>
      <c r="D20" s="9">
        <v>20.666666666666668</v>
      </c>
      <c r="E20" s="16">
        <f t="shared" si="0"/>
        <v>1</v>
      </c>
    </row>
    <row r="21" spans="1:5" x14ac:dyDescent="0.3">
      <c r="A21" s="12" t="s">
        <v>25</v>
      </c>
      <c r="B21" s="9">
        <v>13</v>
      </c>
      <c r="C21" s="9">
        <v>12.75</v>
      </c>
      <c r="D21" s="9">
        <v>12.8</v>
      </c>
      <c r="E21" s="16">
        <f t="shared" si="0"/>
        <v>-0.25</v>
      </c>
    </row>
    <row r="22" spans="1:5" x14ac:dyDescent="0.3">
      <c r="A22" s="12" t="s">
        <v>77</v>
      </c>
      <c r="B22" s="9">
        <v>19.5</v>
      </c>
      <c r="C22" s="9">
        <v>20.333333333333332</v>
      </c>
      <c r="D22" s="9">
        <v>19.857142857142858</v>
      </c>
      <c r="E22" s="16">
        <f t="shared" si="0"/>
        <v>0.83333333333333215</v>
      </c>
    </row>
    <row r="23" spans="1:5" x14ac:dyDescent="0.3">
      <c r="A23" s="12" t="s">
        <v>78</v>
      </c>
      <c r="B23" s="9">
        <v>19.5</v>
      </c>
      <c r="C23" s="9">
        <v>20.333333333333332</v>
      </c>
      <c r="D23" s="9">
        <v>19.857142857142858</v>
      </c>
      <c r="E23" s="16">
        <f t="shared" si="0"/>
        <v>0.83333333333333215</v>
      </c>
    </row>
    <row r="24" spans="1:5" x14ac:dyDescent="0.3">
      <c r="A24" s="12" t="s">
        <v>36</v>
      </c>
      <c r="B24" s="9">
        <v>16.166666666666668</v>
      </c>
      <c r="C24" s="9">
        <v>15.4</v>
      </c>
      <c r="D24" s="9">
        <v>15.818181818181818</v>
      </c>
      <c r="E24" s="16">
        <f t="shared" si="0"/>
        <v>-0.7666666666666675</v>
      </c>
    </row>
    <row r="25" spans="1:5" x14ac:dyDescent="0.3">
      <c r="A25" s="12" t="s">
        <v>51</v>
      </c>
      <c r="B25" s="9">
        <v>24.8</v>
      </c>
      <c r="C25" s="9">
        <v>24</v>
      </c>
      <c r="D25" s="9">
        <v>24.444444444444443</v>
      </c>
      <c r="E25" s="16">
        <f t="shared" si="0"/>
        <v>-0.80000000000000071</v>
      </c>
    </row>
    <row r="26" spans="1:5" x14ac:dyDescent="0.3">
      <c r="A26" s="12" t="s">
        <v>79</v>
      </c>
      <c r="B26" s="9">
        <v>24.666666666666668</v>
      </c>
      <c r="C26" s="9">
        <v>27</v>
      </c>
      <c r="D26" s="9">
        <v>25.6</v>
      </c>
      <c r="E26" s="16">
        <f t="shared" si="0"/>
        <v>2.3333333333333321</v>
      </c>
    </row>
    <row r="27" spans="1:5" x14ac:dyDescent="0.3">
      <c r="A27" s="12" t="s">
        <v>30</v>
      </c>
      <c r="B27" s="9">
        <v>15.5</v>
      </c>
      <c r="C27" s="9">
        <v>15.333333333333334</v>
      </c>
      <c r="D27" s="9">
        <v>15.4</v>
      </c>
      <c r="E27" s="16">
        <f t="shared" si="0"/>
        <v>-0.16666666666666607</v>
      </c>
    </row>
    <row r="28" spans="1:5" x14ac:dyDescent="0.3">
      <c r="A28" s="12" t="s">
        <v>40</v>
      </c>
      <c r="B28" s="9">
        <v>12.25</v>
      </c>
      <c r="C28" s="9">
        <v>13.2</v>
      </c>
      <c r="D28" s="9">
        <v>12.777777777777779</v>
      </c>
      <c r="E28" s="16">
        <f t="shared" si="0"/>
        <v>0.94999999999999929</v>
      </c>
    </row>
    <row r="29" spans="1:5" x14ac:dyDescent="0.3">
      <c r="A29" s="12" t="s">
        <v>42</v>
      </c>
      <c r="B29" s="9">
        <v>11.666666666666666</v>
      </c>
      <c r="C29" s="9">
        <v>12</v>
      </c>
      <c r="D29" s="9">
        <v>11.857142857142858</v>
      </c>
      <c r="E29" s="16">
        <f t="shared" si="0"/>
        <v>0.33333333333333393</v>
      </c>
    </row>
    <row r="30" spans="1:5" x14ac:dyDescent="0.3">
      <c r="A30" s="12" t="s">
        <v>45</v>
      </c>
      <c r="B30" s="9">
        <v>11</v>
      </c>
      <c r="C30" s="9">
        <v>12</v>
      </c>
      <c r="D30" s="9">
        <v>11.333333333333334</v>
      </c>
      <c r="E30" s="16">
        <f t="shared" si="0"/>
        <v>1</v>
      </c>
    </row>
    <row r="31" spans="1:5" x14ac:dyDescent="0.3">
      <c r="A31" s="12" t="s">
        <v>46</v>
      </c>
      <c r="B31" s="9">
        <v>14</v>
      </c>
      <c r="C31" s="9">
        <v>13</v>
      </c>
      <c r="D31" s="9">
        <v>13.666666666666666</v>
      </c>
      <c r="E31" s="16">
        <f t="shared" si="0"/>
        <v>-1</v>
      </c>
    </row>
    <row r="32" spans="1:5" x14ac:dyDescent="0.3">
      <c r="A32" s="12" t="s">
        <v>47</v>
      </c>
      <c r="B32" s="9">
        <v>13</v>
      </c>
      <c r="C32" s="9">
        <v>13</v>
      </c>
      <c r="D32" s="9">
        <v>13</v>
      </c>
      <c r="E32" s="16">
        <f t="shared" si="0"/>
        <v>0</v>
      </c>
    </row>
    <row r="33" spans="1:5" x14ac:dyDescent="0.3">
      <c r="A33" s="12" t="s">
        <v>73</v>
      </c>
      <c r="B33" s="9">
        <v>18</v>
      </c>
      <c r="C33" s="9">
        <v>19.25</v>
      </c>
      <c r="D33" s="9">
        <v>18.833333333333332</v>
      </c>
      <c r="E33" s="16">
        <f t="shared" si="0"/>
        <v>1.25</v>
      </c>
    </row>
    <row r="34" spans="1:5" x14ac:dyDescent="0.3">
      <c r="A34" s="12" t="s">
        <v>57</v>
      </c>
      <c r="B34" s="9">
        <v>14.5</v>
      </c>
      <c r="C34" s="9">
        <v>13.166666666666666</v>
      </c>
      <c r="D34" s="9">
        <v>13.5</v>
      </c>
      <c r="E34" s="16">
        <f t="shared" si="0"/>
        <v>-1.3333333333333339</v>
      </c>
    </row>
    <row r="35" spans="1:5" x14ac:dyDescent="0.3">
      <c r="A35" s="12" t="s">
        <v>70</v>
      </c>
      <c r="B35" s="9">
        <v>17</v>
      </c>
      <c r="C35" s="9">
        <v>17</v>
      </c>
      <c r="D35" s="9">
        <v>17</v>
      </c>
      <c r="E35" s="16">
        <f t="shared" si="0"/>
        <v>0</v>
      </c>
    </row>
    <row r="36" spans="1:5" x14ac:dyDescent="0.3">
      <c r="A36" s="12" t="s">
        <v>83</v>
      </c>
      <c r="B36" s="9">
        <v>19</v>
      </c>
      <c r="C36" s="9">
        <v>21.5</v>
      </c>
      <c r="D36" s="9">
        <v>20</v>
      </c>
      <c r="E36" s="16">
        <f t="shared" si="0"/>
        <v>2.5</v>
      </c>
    </row>
    <row r="37" spans="1:5" x14ac:dyDescent="0.3">
      <c r="A37" s="12" t="s">
        <v>74</v>
      </c>
      <c r="B37" s="9">
        <v>19.5</v>
      </c>
      <c r="C37" s="9">
        <v>19.75</v>
      </c>
      <c r="D37" s="9">
        <v>19.625</v>
      </c>
      <c r="E37" s="16">
        <f t="shared" si="0"/>
        <v>0.25</v>
      </c>
    </row>
    <row r="38" spans="1:5" x14ac:dyDescent="0.3">
      <c r="A38" s="12" t="s">
        <v>84</v>
      </c>
      <c r="B38" s="9">
        <v>21.2</v>
      </c>
      <c r="C38" s="9">
        <v>21.25</v>
      </c>
      <c r="D38" s="9">
        <v>21.222222222222221</v>
      </c>
      <c r="E38" s="16">
        <f t="shared" si="0"/>
        <v>5.0000000000000711E-2</v>
      </c>
    </row>
    <row r="39" spans="1:5" x14ac:dyDescent="0.3">
      <c r="A39" s="12" t="s">
        <v>32</v>
      </c>
      <c r="B39" s="9">
        <v>12.5</v>
      </c>
      <c r="C39" s="9">
        <v>12.5</v>
      </c>
      <c r="D39" s="9">
        <v>12.5</v>
      </c>
      <c r="E39" s="16">
        <f t="shared" si="0"/>
        <v>0</v>
      </c>
    </row>
    <row r="40" spans="1:5" x14ac:dyDescent="0.3">
      <c r="A40" s="12" t="s">
        <v>80</v>
      </c>
      <c r="B40" s="9">
        <v>11</v>
      </c>
      <c r="C40" s="9">
        <v>13</v>
      </c>
      <c r="D40" s="9">
        <v>12</v>
      </c>
      <c r="E40" s="16">
        <f t="shared" si="0"/>
        <v>2</v>
      </c>
    </row>
    <row r="41" spans="1:5" x14ac:dyDescent="0.3">
      <c r="A41" s="12" t="s">
        <v>34</v>
      </c>
      <c r="B41" s="9">
        <v>18.5</v>
      </c>
      <c r="C41" s="9">
        <v>19</v>
      </c>
      <c r="D41" s="9">
        <v>18.8</v>
      </c>
      <c r="E41" s="16">
        <f t="shared" si="0"/>
        <v>0.5</v>
      </c>
    </row>
    <row r="42" spans="1:5" x14ac:dyDescent="0.3">
      <c r="A42" s="12" t="s">
        <v>66</v>
      </c>
      <c r="B42" s="9">
        <v>18.5</v>
      </c>
      <c r="C42" s="9">
        <v>19</v>
      </c>
      <c r="D42" s="9">
        <v>18.666666666666668</v>
      </c>
      <c r="E42" s="16">
        <f t="shared" si="0"/>
        <v>0.5</v>
      </c>
    </row>
    <row r="43" spans="1:5" x14ac:dyDescent="0.3">
      <c r="A43" s="12" t="s">
        <v>63</v>
      </c>
      <c r="B43" s="9">
        <v>13.5</v>
      </c>
      <c r="C43" s="9">
        <v>13</v>
      </c>
      <c r="D43" s="9">
        <v>13.25</v>
      </c>
      <c r="E43" s="16">
        <f t="shared" si="0"/>
        <v>-0.5</v>
      </c>
    </row>
    <row r="44" spans="1:5" x14ac:dyDescent="0.3">
      <c r="A44" s="12" t="s">
        <v>48</v>
      </c>
      <c r="B44" s="9">
        <v>16.5</v>
      </c>
      <c r="C44" s="9">
        <v>15.4</v>
      </c>
      <c r="D44" s="9">
        <v>15.888888888888889</v>
      </c>
      <c r="E44" s="16">
        <f t="shared" si="0"/>
        <v>-1.0999999999999996</v>
      </c>
    </row>
    <row r="45" spans="1:5" x14ac:dyDescent="0.3">
      <c r="A45" s="12" t="s">
        <v>61</v>
      </c>
      <c r="B45" s="9">
        <v>11</v>
      </c>
      <c r="C45" s="9">
        <v>12</v>
      </c>
      <c r="D45" s="9">
        <v>11.333333333333334</v>
      </c>
      <c r="E45" s="16">
        <f t="shared" si="0"/>
        <v>1</v>
      </c>
    </row>
    <row r="46" spans="1:5" x14ac:dyDescent="0.3">
      <c r="A46" s="12" t="s">
        <v>85</v>
      </c>
      <c r="B46" s="9">
        <v>26</v>
      </c>
      <c r="C46" s="9">
        <v>20</v>
      </c>
      <c r="D46" s="9">
        <v>24</v>
      </c>
      <c r="E46" s="16">
        <f t="shared" si="0"/>
        <v>-6</v>
      </c>
    </row>
    <row r="47" spans="1:5" x14ac:dyDescent="0.3">
      <c r="A47" s="12" t="s">
        <v>86</v>
      </c>
      <c r="B47" s="9">
        <v>18.25</v>
      </c>
      <c r="C47" s="9">
        <v>19</v>
      </c>
      <c r="D47" s="9">
        <v>18.571428571428573</v>
      </c>
      <c r="E47" s="16">
        <f t="shared" si="0"/>
        <v>0.75</v>
      </c>
    </row>
    <row r="48" spans="1:5" x14ac:dyDescent="0.3">
      <c r="A48" s="12" t="s">
        <v>67</v>
      </c>
      <c r="B48" s="9">
        <v>14.5</v>
      </c>
      <c r="C48" s="9">
        <v>13</v>
      </c>
      <c r="D48" s="9">
        <v>13.75</v>
      </c>
      <c r="E48" s="16">
        <f t="shared" si="0"/>
        <v>-1.5</v>
      </c>
    </row>
    <row r="49" spans="1:5" x14ac:dyDescent="0.3">
      <c r="A49" s="12" t="s">
        <v>43</v>
      </c>
      <c r="B49" s="9">
        <v>11</v>
      </c>
      <c r="C49" s="9">
        <v>11.571428571428571</v>
      </c>
      <c r="D49" s="9">
        <v>11.4</v>
      </c>
      <c r="E49" s="16">
        <f t="shared" si="0"/>
        <v>0.57142857142857117</v>
      </c>
    </row>
    <row r="50" spans="1:5" x14ac:dyDescent="0.3">
      <c r="A50" s="12" t="s">
        <v>59</v>
      </c>
      <c r="B50" s="9">
        <v>11</v>
      </c>
      <c r="C50" s="9">
        <v>12</v>
      </c>
      <c r="D50" s="9">
        <v>11.5</v>
      </c>
      <c r="E50" s="16">
        <f t="shared" si="0"/>
        <v>1</v>
      </c>
    </row>
    <row r="51" spans="1:5" x14ac:dyDescent="0.3">
      <c r="A51" s="12" t="s">
        <v>54</v>
      </c>
      <c r="B51" s="9">
        <v>18</v>
      </c>
      <c r="C51" s="9">
        <v>20.333333333333332</v>
      </c>
      <c r="D51" s="9">
        <v>19</v>
      </c>
      <c r="E51" s="16">
        <f t="shared" si="0"/>
        <v>2.3333333333333321</v>
      </c>
    </row>
    <row r="52" spans="1:5" x14ac:dyDescent="0.3">
      <c r="A52" s="12" t="s">
        <v>55</v>
      </c>
      <c r="B52" s="9">
        <v>19</v>
      </c>
      <c r="C52" s="9">
        <v>18</v>
      </c>
      <c r="D52" s="9">
        <v>18.285714285714285</v>
      </c>
      <c r="E52" s="16">
        <f t="shared" si="0"/>
        <v>-1</v>
      </c>
    </row>
    <row r="53" spans="1:5" x14ac:dyDescent="0.3">
      <c r="A53" s="12" t="s">
        <v>81</v>
      </c>
      <c r="B53" s="9">
        <v>15.25</v>
      </c>
      <c r="C53" s="9">
        <v>16</v>
      </c>
      <c r="D53" s="9">
        <v>15.571428571428571</v>
      </c>
      <c r="E53" s="16">
        <f t="shared" si="0"/>
        <v>0.75</v>
      </c>
    </row>
    <row r="54" spans="1:5" x14ac:dyDescent="0.3">
      <c r="A54" s="12" t="s">
        <v>91</v>
      </c>
      <c r="B54" s="9">
        <v>17.017094017094017</v>
      </c>
      <c r="C54" s="9">
        <v>16.700854700854702</v>
      </c>
      <c r="D54" s="9">
        <v>16.858974358974358</v>
      </c>
      <c r="E54" s="16">
        <f t="shared" si="0"/>
        <v>-0.31623931623931512</v>
      </c>
    </row>
    <row r="56" spans="1:5" x14ac:dyDescent="0.3">
      <c r="A56" s="11" t="s">
        <v>5</v>
      </c>
      <c r="B56" t="s">
        <v>119</v>
      </c>
    </row>
    <row r="58" spans="1:5" x14ac:dyDescent="0.3">
      <c r="A58" s="11" t="s">
        <v>114</v>
      </c>
      <c r="B58" s="11" t="s">
        <v>116</v>
      </c>
      <c r="E58"/>
    </row>
    <row r="59" spans="1:5" x14ac:dyDescent="0.3">
      <c r="A59" s="11" t="s">
        <v>90</v>
      </c>
      <c r="B59">
        <v>1999</v>
      </c>
      <c r="C59">
        <v>2008</v>
      </c>
      <c r="D59" t="s">
        <v>91</v>
      </c>
      <c r="E59"/>
    </row>
    <row r="60" spans="1:5" x14ac:dyDescent="0.3">
      <c r="A60" s="12" t="s">
        <v>76</v>
      </c>
      <c r="B60" s="9">
        <v>15.5</v>
      </c>
      <c r="C60" s="9">
        <v>15</v>
      </c>
      <c r="D60" s="9">
        <v>15.25</v>
      </c>
      <c r="E60" t="str">
        <f t="shared" ref="E60:E123" si="1">IF(AND(ISNUMBER(A60), ISNUMBER(B60), ISNUMBER(C60)), C60-B60,"")</f>
        <v/>
      </c>
    </row>
    <row r="61" spans="1:5" x14ac:dyDescent="0.3">
      <c r="A61" s="13" t="s">
        <v>27</v>
      </c>
      <c r="B61" s="9">
        <v>15.5</v>
      </c>
      <c r="C61" s="9">
        <v>15</v>
      </c>
      <c r="D61" s="9">
        <v>15.25</v>
      </c>
      <c r="E61" t="str">
        <f t="shared" si="1"/>
        <v/>
      </c>
    </row>
    <row r="62" spans="1:5" x14ac:dyDescent="0.3">
      <c r="A62" s="17">
        <v>2.7</v>
      </c>
      <c r="B62" s="9">
        <v>16</v>
      </c>
      <c r="C62" s="9"/>
      <c r="D62" s="9">
        <v>16</v>
      </c>
      <c r="E62" t="str">
        <f>IF(AND(ISNUMBER(A62), ISNUMBER(B62), ISNUMBER(C62)), C62-B62,"")</f>
        <v/>
      </c>
    </row>
    <row r="63" spans="1:5" x14ac:dyDescent="0.3">
      <c r="A63" s="17">
        <v>3.4</v>
      </c>
      <c r="B63" s="9">
        <v>15</v>
      </c>
      <c r="C63" s="9"/>
      <c r="D63" s="9">
        <v>15</v>
      </c>
      <c r="E63" t="str">
        <f t="shared" si="1"/>
        <v/>
      </c>
    </row>
    <row r="64" spans="1:5" x14ac:dyDescent="0.3">
      <c r="A64" s="17">
        <v>4</v>
      </c>
      <c r="B64" s="9"/>
      <c r="C64" s="9">
        <v>16</v>
      </c>
      <c r="D64" s="9">
        <v>16</v>
      </c>
      <c r="E64" t="str">
        <f t="shared" si="1"/>
        <v/>
      </c>
    </row>
    <row r="65" spans="1:5" x14ac:dyDescent="0.3">
      <c r="A65" s="17">
        <v>4.7</v>
      </c>
      <c r="B65" s="9"/>
      <c r="C65" s="9">
        <v>14</v>
      </c>
      <c r="D65" s="9">
        <v>14</v>
      </c>
      <c r="E65" t="str">
        <f t="shared" si="1"/>
        <v/>
      </c>
    </row>
    <row r="66" spans="1:5" x14ac:dyDescent="0.3">
      <c r="A66" s="12" t="s">
        <v>12</v>
      </c>
      <c r="B66" s="9">
        <v>17</v>
      </c>
      <c r="C66" s="9">
        <v>19.5</v>
      </c>
      <c r="D66" s="9">
        <v>18.25</v>
      </c>
      <c r="E66" t="str">
        <f t="shared" si="1"/>
        <v/>
      </c>
    </row>
    <row r="67" spans="1:5" x14ac:dyDescent="0.3">
      <c r="A67" s="13" t="s">
        <v>15</v>
      </c>
      <c r="B67" s="9">
        <v>17</v>
      </c>
      <c r="C67" s="9">
        <v>19.5</v>
      </c>
      <c r="D67" s="9">
        <v>18.25</v>
      </c>
      <c r="E67" t="str">
        <f t="shared" si="1"/>
        <v/>
      </c>
    </row>
    <row r="68" spans="1:5" x14ac:dyDescent="0.3">
      <c r="A68" s="17">
        <v>1.8</v>
      </c>
      <c r="B68" s="9">
        <v>18</v>
      </c>
      <c r="C68" s="9"/>
      <c r="D68" s="9">
        <v>18</v>
      </c>
      <c r="E68" t="str">
        <f t="shared" si="1"/>
        <v/>
      </c>
    </row>
    <row r="69" spans="1:5" x14ac:dyDescent="0.3">
      <c r="A69" s="17">
        <v>2</v>
      </c>
      <c r="B69" s="9"/>
      <c r="C69" s="9">
        <v>21</v>
      </c>
      <c r="D69" s="9">
        <v>21</v>
      </c>
      <c r="E69" t="str">
        <f t="shared" si="1"/>
        <v/>
      </c>
    </row>
    <row r="70" spans="1:5" x14ac:dyDescent="0.3">
      <c r="A70" s="17">
        <v>2.8</v>
      </c>
      <c r="B70" s="9">
        <v>16</v>
      </c>
      <c r="C70" s="9"/>
      <c r="D70" s="9">
        <v>16</v>
      </c>
      <c r="E70" t="str">
        <f t="shared" si="1"/>
        <v/>
      </c>
    </row>
    <row r="71" spans="1:5" x14ac:dyDescent="0.3">
      <c r="A71" s="17">
        <v>3.1</v>
      </c>
      <c r="B71" s="9"/>
      <c r="C71" s="9">
        <v>18</v>
      </c>
      <c r="D71" s="9">
        <v>18</v>
      </c>
      <c r="E71" t="str">
        <f t="shared" si="1"/>
        <v/>
      </c>
    </row>
    <row r="72" spans="1:5" x14ac:dyDescent="0.3">
      <c r="A72" s="12" t="s">
        <v>20</v>
      </c>
      <c r="B72" s="9">
        <v>15.5</v>
      </c>
      <c r="C72" s="9">
        <v>18</v>
      </c>
      <c r="D72" s="9">
        <v>16.75</v>
      </c>
      <c r="E72" t="str">
        <f t="shared" si="1"/>
        <v/>
      </c>
    </row>
    <row r="73" spans="1:5" x14ac:dyDescent="0.3">
      <c r="A73" s="13" t="s">
        <v>15</v>
      </c>
      <c r="B73" s="9">
        <v>15.5</v>
      </c>
      <c r="C73" s="9">
        <v>18</v>
      </c>
      <c r="D73" s="9">
        <v>16.75</v>
      </c>
      <c r="E73" t="str">
        <f t="shared" si="1"/>
        <v/>
      </c>
    </row>
    <row r="74" spans="1:5" x14ac:dyDescent="0.3">
      <c r="A74" s="17">
        <v>1.8</v>
      </c>
      <c r="B74" s="9">
        <v>16</v>
      </c>
      <c r="C74" s="9"/>
      <c r="D74" s="9">
        <v>16</v>
      </c>
      <c r="E74" t="str">
        <f t="shared" si="1"/>
        <v/>
      </c>
    </row>
    <row r="75" spans="1:5" x14ac:dyDescent="0.3">
      <c r="A75" s="17">
        <v>2</v>
      </c>
      <c r="B75" s="9"/>
      <c r="C75" s="9">
        <v>19</v>
      </c>
      <c r="D75" s="9">
        <v>19</v>
      </c>
      <c r="E75" t="str">
        <f t="shared" si="1"/>
        <v/>
      </c>
    </row>
    <row r="76" spans="1:5" x14ac:dyDescent="0.3">
      <c r="A76" s="17">
        <v>2.8</v>
      </c>
      <c r="B76" s="9">
        <v>15</v>
      </c>
      <c r="C76" s="9"/>
      <c r="D76" s="9">
        <v>15</v>
      </c>
      <c r="E76" t="str">
        <f t="shared" si="1"/>
        <v/>
      </c>
    </row>
    <row r="77" spans="1:5" x14ac:dyDescent="0.3">
      <c r="A77" s="17">
        <v>3.1</v>
      </c>
      <c r="B77" s="9"/>
      <c r="C77" s="9">
        <v>17</v>
      </c>
      <c r="D77" s="9">
        <v>17</v>
      </c>
      <c r="E77" t="str">
        <f t="shared" si="1"/>
        <v/>
      </c>
    </row>
    <row r="78" spans="1:5" x14ac:dyDescent="0.3">
      <c r="A78" s="12" t="s">
        <v>22</v>
      </c>
      <c r="B78" s="9">
        <v>15</v>
      </c>
      <c r="C78" s="9">
        <v>16.5</v>
      </c>
      <c r="D78" s="9">
        <v>16</v>
      </c>
      <c r="E78" t="str">
        <f t="shared" si="1"/>
        <v/>
      </c>
    </row>
    <row r="79" spans="1:5" x14ac:dyDescent="0.3">
      <c r="A79" s="13" t="s">
        <v>15</v>
      </c>
      <c r="B79" s="9">
        <v>15</v>
      </c>
      <c r="C79" s="9">
        <v>16.5</v>
      </c>
      <c r="D79" s="9">
        <v>16</v>
      </c>
      <c r="E79" t="str">
        <f t="shared" si="1"/>
        <v/>
      </c>
    </row>
    <row r="80" spans="1:5" x14ac:dyDescent="0.3">
      <c r="A80" s="17">
        <v>2.8</v>
      </c>
      <c r="B80" s="9">
        <v>15</v>
      </c>
      <c r="C80" s="9"/>
      <c r="D80" s="9">
        <v>15</v>
      </c>
      <c r="E80" t="str">
        <f t="shared" si="1"/>
        <v/>
      </c>
    </row>
    <row r="81" spans="1:5" x14ac:dyDescent="0.3">
      <c r="A81" s="17">
        <v>3.1</v>
      </c>
      <c r="B81" s="9"/>
      <c r="C81" s="9">
        <v>17</v>
      </c>
      <c r="D81" s="9">
        <v>17</v>
      </c>
      <c r="E81" t="str">
        <f t="shared" si="1"/>
        <v/>
      </c>
    </row>
    <row r="82" spans="1:5" x14ac:dyDescent="0.3">
      <c r="A82" s="17">
        <v>4.2</v>
      </c>
      <c r="B82" s="9"/>
      <c r="C82" s="9">
        <v>16</v>
      </c>
      <c r="D82" s="9">
        <v>16</v>
      </c>
      <c r="E82" t="str">
        <f t="shared" si="1"/>
        <v/>
      </c>
    </row>
    <row r="83" spans="1:5" x14ac:dyDescent="0.3">
      <c r="A83" s="12" t="s">
        <v>65</v>
      </c>
      <c r="B83" s="9">
        <v>19</v>
      </c>
      <c r="C83" s="9">
        <v>21</v>
      </c>
      <c r="D83" s="9">
        <v>20.333333333333332</v>
      </c>
      <c r="E83" t="str">
        <f t="shared" si="1"/>
        <v/>
      </c>
    </row>
    <row r="84" spans="1:5" x14ac:dyDescent="0.3">
      <c r="A84" s="13" t="s">
        <v>15</v>
      </c>
      <c r="B84" s="9"/>
      <c r="C84" s="9">
        <v>19</v>
      </c>
      <c r="D84" s="9">
        <v>19</v>
      </c>
      <c r="E84" t="str">
        <f t="shared" si="1"/>
        <v/>
      </c>
    </row>
    <row r="85" spans="1:5" x14ac:dyDescent="0.3">
      <c r="A85" s="17">
        <v>3.5</v>
      </c>
      <c r="B85" s="9"/>
      <c r="C85" s="9">
        <v>19</v>
      </c>
      <c r="D85" s="9">
        <v>19</v>
      </c>
      <c r="E85" t="str">
        <f t="shared" si="1"/>
        <v/>
      </c>
    </row>
    <row r="86" spans="1:5" x14ac:dyDescent="0.3">
      <c r="A86" s="13" t="s">
        <v>27</v>
      </c>
      <c r="B86" s="9">
        <v>19</v>
      </c>
      <c r="C86" s="9">
        <v>23</v>
      </c>
      <c r="D86" s="9">
        <v>21</v>
      </c>
      <c r="E86" t="str">
        <f t="shared" si="1"/>
        <v/>
      </c>
    </row>
    <row r="87" spans="1:5" x14ac:dyDescent="0.3">
      <c r="A87" s="17">
        <v>2.4</v>
      </c>
      <c r="B87" s="9">
        <v>19</v>
      </c>
      <c r="C87" s="9"/>
      <c r="D87" s="9">
        <v>19</v>
      </c>
      <c r="E87" t="str">
        <f t="shared" si="1"/>
        <v/>
      </c>
    </row>
    <row r="88" spans="1:5" x14ac:dyDescent="0.3">
      <c r="A88" s="17">
        <v>2.5</v>
      </c>
      <c r="B88" s="9"/>
      <c r="C88" s="9">
        <v>23</v>
      </c>
      <c r="D88" s="9">
        <v>23</v>
      </c>
      <c r="E88" t="str">
        <f t="shared" si="1"/>
        <v/>
      </c>
    </row>
    <row r="89" spans="1:5" x14ac:dyDescent="0.3">
      <c r="A89" s="12" t="s">
        <v>25</v>
      </c>
      <c r="B89" s="9">
        <v>13</v>
      </c>
      <c r="C89" s="9">
        <v>12.75</v>
      </c>
      <c r="D89" s="9">
        <v>12.8</v>
      </c>
      <c r="E89" t="str">
        <f t="shared" si="1"/>
        <v/>
      </c>
    </row>
    <row r="90" spans="1:5" x14ac:dyDescent="0.3">
      <c r="A90" s="13" t="s">
        <v>29</v>
      </c>
      <c r="B90" s="9"/>
      <c r="C90" s="9">
        <v>11</v>
      </c>
      <c r="D90" s="9">
        <v>11</v>
      </c>
      <c r="E90" t="str">
        <f t="shared" si="1"/>
        <v/>
      </c>
    </row>
    <row r="91" spans="1:5" x14ac:dyDescent="0.3">
      <c r="A91" s="17">
        <v>5.3</v>
      </c>
      <c r="B91" s="9"/>
      <c r="C91" s="9">
        <v>11</v>
      </c>
      <c r="D91" s="9">
        <v>11</v>
      </c>
      <c r="E91" t="str">
        <f t="shared" si="1"/>
        <v/>
      </c>
    </row>
    <row r="92" spans="1:5" x14ac:dyDescent="0.3">
      <c r="A92" s="13" t="s">
        <v>27</v>
      </c>
      <c r="B92" s="9">
        <v>13</v>
      </c>
      <c r="C92" s="9">
        <v>13.333333333333334</v>
      </c>
      <c r="D92" s="9">
        <v>13.25</v>
      </c>
      <c r="E92" t="str">
        <f t="shared" si="1"/>
        <v/>
      </c>
    </row>
    <row r="93" spans="1:5" x14ac:dyDescent="0.3">
      <c r="A93" s="17">
        <v>5.3</v>
      </c>
      <c r="B93" s="9"/>
      <c r="C93" s="9">
        <v>14</v>
      </c>
      <c r="D93" s="9">
        <v>14</v>
      </c>
      <c r="E93" t="str">
        <f t="shared" si="1"/>
        <v/>
      </c>
    </row>
    <row r="94" spans="1:5" x14ac:dyDescent="0.3">
      <c r="A94" s="17">
        <v>5.7</v>
      </c>
      <c r="B94" s="9">
        <v>13</v>
      </c>
      <c r="C94" s="9"/>
      <c r="D94" s="9">
        <v>13</v>
      </c>
      <c r="E94" t="str">
        <f t="shared" si="1"/>
        <v/>
      </c>
    </row>
    <row r="95" spans="1:5" x14ac:dyDescent="0.3">
      <c r="A95" s="17">
        <v>6</v>
      </c>
      <c r="B95" s="9"/>
      <c r="C95" s="9">
        <v>12</v>
      </c>
      <c r="D95" s="9">
        <v>12</v>
      </c>
      <c r="E95" t="str">
        <f t="shared" si="1"/>
        <v/>
      </c>
    </row>
    <row r="96" spans="1:5" x14ac:dyDescent="0.3">
      <c r="A96" s="12" t="s">
        <v>77</v>
      </c>
      <c r="B96" s="9">
        <v>19.5</v>
      </c>
      <c r="C96" s="9">
        <v>20</v>
      </c>
      <c r="D96" s="9">
        <v>19.75</v>
      </c>
      <c r="E96" t="str">
        <f t="shared" si="1"/>
        <v/>
      </c>
    </row>
    <row r="97" spans="1:5" x14ac:dyDescent="0.3">
      <c r="A97" s="13" t="s">
        <v>27</v>
      </c>
      <c r="B97" s="9">
        <v>19.5</v>
      </c>
      <c r="C97" s="9">
        <v>20</v>
      </c>
      <c r="D97" s="9">
        <v>19.75</v>
      </c>
      <c r="E97" t="str">
        <f t="shared" si="1"/>
        <v/>
      </c>
    </row>
    <row r="98" spans="1:5" x14ac:dyDescent="0.3">
      <c r="A98" s="17">
        <v>2.2000000000000002</v>
      </c>
      <c r="B98" s="9">
        <v>21</v>
      </c>
      <c r="C98" s="9"/>
      <c r="D98" s="9">
        <v>21</v>
      </c>
      <c r="E98" t="str">
        <f t="shared" si="1"/>
        <v/>
      </c>
    </row>
    <row r="99" spans="1:5" x14ac:dyDescent="0.3">
      <c r="A99" s="17">
        <v>2.4</v>
      </c>
      <c r="B99" s="9"/>
      <c r="C99" s="9">
        <v>21</v>
      </c>
      <c r="D99" s="9">
        <v>21</v>
      </c>
      <c r="E99" t="str">
        <f t="shared" si="1"/>
        <v/>
      </c>
    </row>
    <row r="100" spans="1:5" x14ac:dyDescent="0.3">
      <c r="A100" s="17">
        <v>3</v>
      </c>
      <c r="B100" s="9">
        <v>18</v>
      </c>
      <c r="C100" s="9"/>
      <c r="D100" s="9">
        <v>18</v>
      </c>
      <c r="E100" t="str">
        <f t="shared" si="1"/>
        <v/>
      </c>
    </row>
    <row r="101" spans="1:5" x14ac:dyDescent="0.3">
      <c r="A101" s="17">
        <v>3.5</v>
      </c>
      <c r="B101" s="9"/>
      <c r="C101" s="9">
        <v>19</v>
      </c>
      <c r="D101" s="9">
        <v>19</v>
      </c>
      <c r="E101" t="str">
        <f t="shared" si="1"/>
        <v/>
      </c>
    </row>
    <row r="102" spans="1:5" x14ac:dyDescent="0.3">
      <c r="A102" s="12" t="s">
        <v>78</v>
      </c>
      <c r="B102" s="9">
        <v>19.5</v>
      </c>
      <c r="C102" s="9">
        <v>20</v>
      </c>
      <c r="D102" s="9">
        <v>19.75</v>
      </c>
      <c r="E102" t="str">
        <f t="shared" si="1"/>
        <v/>
      </c>
    </row>
    <row r="103" spans="1:5" x14ac:dyDescent="0.3">
      <c r="A103" s="13" t="s">
        <v>27</v>
      </c>
      <c r="B103" s="9">
        <v>19.5</v>
      </c>
      <c r="C103" s="9">
        <v>20</v>
      </c>
      <c r="D103" s="9">
        <v>19.75</v>
      </c>
      <c r="E103" t="str">
        <f t="shared" si="1"/>
        <v/>
      </c>
    </row>
    <row r="104" spans="1:5" x14ac:dyDescent="0.3">
      <c r="A104" s="17">
        <v>2.2000000000000002</v>
      </c>
      <c r="B104" s="9">
        <v>21</v>
      </c>
      <c r="C104" s="9"/>
      <c r="D104" s="9">
        <v>21</v>
      </c>
      <c r="E104" t="str">
        <f t="shared" si="1"/>
        <v/>
      </c>
    </row>
    <row r="105" spans="1:5" x14ac:dyDescent="0.3">
      <c r="A105" s="17">
        <v>2.4</v>
      </c>
      <c r="B105" s="9"/>
      <c r="C105" s="9">
        <v>22</v>
      </c>
      <c r="D105" s="9">
        <v>22</v>
      </c>
      <c r="E105" t="str">
        <f t="shared" si="1"/>
        <v/>
      </c>
    </row>
    <row r="106" spans="1:5" x14ac:dyDescent="0.3">
      <c r="A106" s="17">
        <v>3</v>
      </c>
      <c r="B106" s="9">
        <v>18</v>
      </c>
      <c r="C106" s="9"/>
      <c r="D106" s="9">
        <v>18</v>
      </c>
      <c r="E106" t="str">
        <f t="shared" si="1"/>
        <v/>
      </c>
    </row>
    <row r="107" spans="1:5" x14ac:dyDescent="0.3">
      <c r="A107" s="17">
        <v>3.3</v>
      </c>
      <c r="B107" s="9"/>
      <c r="C107" s="9">
        <v>18</v>
      </c>
      <c r="D107" s="9">
        <v>18</v>
      </c>
      <c r="E107" t="str">
        <f t="shared" si="1"/>
        <v/>
      </c>
    </row>
    <row r="108" spans="1:5" x14ac:dyDescent="0.3">
      <c r="A108" s="12" t="s">
        <v>36</v>
      </c>
      <c r="B108" s="9">
        <v>16.166666666666668</v>
      </c>
      <c r="C108" s="9">
        <v>15.4</v>
      </c>
      <c r="D108" s="9">
        <v>15.818181818181818</v>
      </c>
      <c r="E108" t="str">
        <f t="shared" si="1"/>
        <v/>
      </c>
    </row>
    <row r="109" spans="1:5" x14ac:dyDescent="0.3">
      <c r="A109" s="13" t="s">
        <v>29</v>
      </c>
      <c r="B109" s="9"/>
      <c r="C109" s="9">
        <v>11</v>
      </c>
      <c r="D109" s="9">
        <v>11</v>
      </c>
      <c r="E109" t="str">
        <f t="shared" si="1"/>
        <v/>
      </c>
    </row>
    <row r="110" spans="1:5" x14ac:dyDescent="0.3">
      <c r="A110" s="17">
        <v>3.3</v>
      </c>
      <c r="B110" s="9"/>
      <c r="C110" s="9">
        <v>11</v>
      </c>
      <c r="D110" s="9">
        <v>11</v>
      </c>
      <c r="E110" t="str">
        <f t="shared" si="1"/>
        <v/>
      </c>
    </row>
    <row r="111" spans="1:5" x14ac:dyDescent="0.3">
      <c r="A111" s="13" t="s">
        <v>27</v>
      </c>
      <c r="B111" s="9">
        <v>16.166666666666668</v>
      </c>
      <c r="C111" s="9">
        <v>16.5</v>
      </c>
      <c r="D111" s="9">
        <v>16.3</v>
      </c>
      <c r="E111" t="str">
        <f t="shared" si="1"/>
        <v/>
      </c>
    </row>
    <row r="112" spans="1:5" x14ac:dyDescent="0.3">
      <c r="A112" s="17">
        <v>2.4</v>
      </c>
      <c r="B112" s="9">
        <v>18</v>
      </c>
      <c r="C112" s="9"/>
      <c r="D112" s="9">
        <v>18</v>
      </c>
      <c r="E112" t="str">
        <f t="shared" si="1"/>
        <v/>
      </c>
    </row>
    <row r="113" spans="1:5" x14ac:dyDescent="0.3">
      <c r="A113" s="17">
        <v>3</v>
      </c>
      <c r="B113" s="9">
        <v>17</v>
      </c>
      <c r="C113" s="9"/>
      <c r="D113" s="9">
        <v>17</v>
      </c>
      <c r="E113" t="str">
        <f t="shared" si="1"/>
        <v/>
      </c>
    </row>
    <row r="114" spans="1:5" x14ac:dyDescent="0.3">
      <c r="A114" s="17">
        <v>3.3</v>
      </c>
      <c r="B114" s="9">
        <v>16</v>
      </c>
      <c r="C114" s="9">
        <v>17</v>
      </c>
      <c r="D114" s="9">
        <v>16.5</v>
      </c>
      <c r="E114">
        <f t="shared" si="1"/>
        <v>1</v>
      </c>
    </row>
    <row r="115" spans="1:5" x14ac:dyDescent="0.3">
      <c r="A115" s="17">
        <v>3.8</v>
      </c>
      <c r="B115" s="9">
        <v>15</v>
      </c>
      <c r="C115" s="9">
        <v>16</v>
      </c>
      <c r="D115" s="9">
        <v>15.333333333333334</v>
      </c>
      <c r="E115">
        <f t="shared" si="1"/>
        <v>1</v>
      </c>
    </row>
    <row r="116" spans="1:5" x14ac:dyDescent="0.3">
      <c r="A116" s="17">
        <v>4</v>
      </c>
      <c r="B116" s="9"/>
      <c r="C116" s="9">
        <v>16</v>
      </c>
      <c r="D116" s="9">
        <v>16</v>
      </c>
      <c r="E116" t="str">
        <f t="shared" si="1"/>
        <v/>
      </c>
    </row>
    <row r="117" spans="1:5" x14ac:dyDescent="0.3">
      <c r="A117" s="12" t="s">
        <v>51</v>
      </c>
      <c r="B117" s="9">
        <v>24</v>
      </c>
      <c r="C117" s="9">
        <v>24.5</v>
      </c>
      <c r="D117" s="9">
        <v>24.25</v>
      </c>
      <c r="E117" t="str">
        <f t="shared" si="1"/>
        <v/>
      </c>
    </row>
    <row r="118" spans="1:5" x14ac:dyDescent="0.3">
      <c r="A118" s="13" t="s">
        <v>52</v>
      </c>
      <c r="B118" s="9"/>
      <c r="C118" s="9">
        <v>24</v>
      </c>
      <c r="D118" s="9">
        <v>24</v>
      </c>
      <c r="E118" t="str">
        <f t="shared" si="1"/>
        <v/>
      </c>
    </row>
    <row r="119" spans="1:5" x14ac:dyDescent="0.3">
      <c r="A119" s="17">
        <v>1.8</v>
      </c>
      <c r="B119" s="9"/>
      <c r="C119" s="9">
        <v>24</v>
      </c>
      <c r="D119" s="9">
        <v>24</v>
      </c>
      <c r="E119" t="str">
        <f t="shared" si="1"/>
        <v/>
      </c>
    </row>
    <row r="120" spans="1:5" x14ac:dyDescent="0.3">
      <c r="A120" s="13" t="s">
        <v>27</v>
      </c>
      <c r="B120" s="9">
        <v>24</v>
      </c>
      <c r="C120" s="9">
        <v>25</v>
      </c>
      <c r="D120" s="9">
        <v>24.333333333333332</v>
      </c>
      <c r="E120" t="str">
        <f t="shared" si="1"/>
        <v/>
      </c>
    </row>
    <row r="121" spans="1:5" x14ac:dyDescent="0.3">
      <c r="A121" s="17">
        <v>1.6</v>
      </c>
      <c r="B121" s="9">
        <v>24</v>
      </c>
      <c r="C121" s="9"/>
      <c r="D121" s="9">
        <v>24</v>
      </c>
      <c r="E121" t="str">
        <f t="shared" si="1"/>
        <v/>
      </c>
    </row>
    <row r="122" spans="1:5" x14ac:dyDescent="0.3">
      <c r="A122" s="17">
        <v>1.8</v>
      </c>
      <c r="B122" s="9"/>
      <c r="C122" s="9">
        <v>25</v>
      </c>
      <c r="D122" s="9">
        <v>25</v>
      </c>
      <c r="E122" t="str">
        <f t="shared" si="1"/>
        <v/>
      </c>
    </row>
    <row r="123" spans="1:5" x14ac:dyDescent="0.3">
      <c r="A123" s="12" t="s">
        <v>79</v>
      </c>
      <c r="B123" s="9">
        <v>24</v>
      </c>
      <c r="C123" s="9">
        <v>26</v>
      </c>
      <c r="D123" s="9">
        <v>24.666666666666668</v>
      </c>
      <c r="E123" t="str">
        <f t="shared" si="1"/>
        <v/>
      </c>
    </row>
    <row r="124" spans="1:5" x14ac:dyDescent="0.3">
      <c r="A124" s="13" t="s">
        <v>27</v>
      </c>
      <c r="B124" s="9">
        <v>24</v>
      </c>
      <c r="C124" s="9">
        <v>26</v>
      </c>
      <c r="D124" s="9">
        <v>24.666666666666668</v>
      </c>
      <c r="E124" t="str">
        <f t="shared" ref="E124:E187" si="2">IF(AND(ISNUMBER(A124), ISNUMBER(B124), ISNUMBER(C124)), C124-B124,"")</f>
        <v/>
      </c>
    </row>
    <row r="125" spans="1:5" x14ac:dyDescent="0.3">
      <c r="A125" s="17">
        <v>1.8</v>
      </c>
      <c r="B125" s="9">
        <v>24</v>
      </c>
      <c r="C125" s="9">
        <v>26</v>
      </c>
      <c r="D125" s="9">
        <v>24.666666666666668</v>
      </c>
      <c r="E125">
        <f t="shared" si="2"/>
        <v>2</v>
      </c>
    </row>
    <row r="126" spans="1:5" x14ac:dyDescent="0.3">
      <c r="A126" s="12" t="s">
        <v>30</v>
      </c>
      <c r="B126" s="9">
        <v>15</v>
      </c>
      <c r="C126" s="9">
        <v>15</v>
      </c>
      <c r="D126" s="9">
        <v>15</v>
      </c>
      <c r="E126" t="str">
        <f t="shared" si="2"/>
        <v/>
      </c>
    </row>
    <row r="127" spans="1:5" x14ac:dyDescent="0.3">
      <c r="A127" s="13" t="s">
        <v>15</v>
      </c>
      <c r="B127" s="9">
        <v>15</v>
      </c>
      <c r="C127" s="9">
        <v>15</v>
      </c>
      <c r="D127" s="9">
        <v>15</v>
      </c>
      <c r="E127" t="str">
        <f t="shared" si="2"/>
        <v/>
      </c>
    </row>
    <row r="128" spans="1:5" x14ac:dyDescent="0.3">
      <c r="A128" s="17">
        <v>5.7</v>
      </c>
      <c r="B128" s="9">
        <v>15</v>
      </c>
      <c r="C128" s="9"/>
      <c r="D128" s="9">
        <v>15</v>
      </c>
      <c r="E128" t="str">
        <f t="shared" si="2"/>
        <v/>
      </c>
    </row>
    <row r="129" spans="1:5" x14ac:dyDescent="0.3">
      <c r="A129" s="17">
        <v>6.2</v>
      </c>
      <c r="B129" s="9"/>
      <c r="C129" s="9">
        <v>15</v>
      </c>
      <c r="D129" s="9">
        <v>15</v>
      </c>
      <c r="E129" t="str">
        <f t="shared" si="2"/>
        <v/>
      </c>
    </row>
    <row r="130" spans="1:5" x14ac:dyDescent="0.3">
      <c r="A130" s="12" t="s">
        <v>40</v>
      </c>
      <c r="B130" s="9">
        <v>12</v>
      </c>
      <c r="C130" s="9">
        <v>12.75</v>
      </c>
      <c r="D130" s="9">
        <v>12.5</v>
      </c>
      <c r="E130" t="str">
        <f t="shared" si="2"/>
        <v/>
      </c>
    </row>
    <row r="131" spans="1:5" x14ac:dyDescent="0.3">
      <c r="A131" s="13" t="s">
        <v>29</v>
      </c>
      <c r="B131" s="9"/>
      <c r="C131" s="9">
        <v>9</v>
      </c>
      <c r="D131" s="9">
        <v>9</v>
      </c>
      <c r="E131" t="str">
        <f t="shared" si="2"/>
        <v/>
      </c>
    </row>
    <row r="132" spans="1:5" x14ac:dyDescent="0.3">
      <c r="A132" s="17">
        <v>4.7</v>
      </c>
      <c r="B132" s="9"/>
      <c r="C132" s="9">
        <v>9</v>
      </c>
      <c r="D132" s="9">
        <v>9</v>
      </c>
      <c r="E132" t="str">
        <f t="shared" si="2"/>
        <v/>
      </c>
    </row>
    <row r="133" spans="1:5" x14ac:dyDescent="0.3">
      <c r="A133" s="13" t="s">
        <v>27</v>
      </c>
      <c r="B133" s="9">
        <v>12</v>
      </c>
      <c r="C133" s="9">
        <v>14</v>
      </c>
      <c r="D133" s="9">
        <v>13.2</v>
      </c>
      <c r="E133" t="str">
        <f t="shared" si="2"/>
        <v/>
      </c>
    </row>
    <row r="134" spans="1:5" x14ac:dyDescent="0.3">
      <c r="A134" s="17">
        <v>3.7</v>
      </c>
      <c r="B134" s="9"/>
      <c r="C134" s="9">
        <v>14</v>
      </c>
      <c r="D134" s="9">
        <v>14</v>
      </c>
      <c r="E134" t="str">
        <f t="shared" si="2"/>
        <v/>
      </c>
    </row>
    <row r="135" spans="1:5" x14ac:dyDescent="0.3">
      <c r="A135" s="17">
        <v>3.9</v>
      </c>
      <c r="B135" s="9">
        <v>13</v>
      </c>
      <c r="C135" s="9"/>
      <c r="D135" s="9">
        <v>13</v>
      </c>
      <c r="E135" t="str">
        <f t="shared" si="2"/>
        <v/>
      </c>
    </row>
    <row r="136" spans="1:5" x14ac:dyDescent="0.3">
      <c r="A136" s="17">
        <v>4.7</v>
      </c>
      <c r="B136" s="9"/>
      <c r="C136" s="9">
        <v>14</v>
      </c>
      <c r="D136" s="9">
        <v>14</v>
      </c>
      <c r="E136" t="str">
        <f t="shared" si="2"/>
        <v/>
      </c>
    </row>
    <row r="137" spans="1:5" x14ac:dyDescent="0.3">
      <c r="A137" s="17">
        <v>5.2</v>
      </c>
      <c r="B137" s="9">
        <v>11</v>
      </c>
      <c r="C137" s="9"/>
      <c r="D137" s="9">
        <v>11</v>
      </c>
      <c r="E137" t="str">
        <f t="shared" si="2"/>
        <v/>
      </c>
    </row>
    <row r="138" spans="1:5" x14ac:dyDescent="0.3">
      <c r="A138" s="12" t="s">
        <v>42</v>
      </c>
      <c r="B138" s="9">
        <v>11.666666666666666</v>
      </c>
      <c r="C138" s="9">
        <v>12</v>
      </c>
      <c r="D138" s="9">
        <v>11.857142857142858</v>
      </c>
      <c r="E138" t="str">
        <f t="shared" si="2"/>
        <v/>
      </c>
    </row>
    <row r="139" spans="1:5" x14ac:dyDescent="0.3">
      <c r="A139" s="13" t="s">
        <v>29</v>
      </c>
      <c r="B139" s="9"/>
      <c r="C139" s="9">
        <v>9</v>
      </c>
      <c r="D139" s="9">
        <v>9</v>
      </c>
      <c r="E139" t="str">
        <f t="shared" si="2"/>
        <v/>
      </c>
    </row>
    <row r="140" spans="1:5" x14ac:dyDescent="0.3">
      <c r="A140" s="17">
        <v>4.7</v>
      </c>
      <c r="B140" s="9"/>
      <c r="C140" s="9">
        <v>9</v>
      </c>
      <c r="D140" s="9">
        <v>9</v>
      </c>
      <c r="E140" t="str">
        <f t="shared" si="2"/>
        <v/>
      </c>
    </row>
    <row r="141" spans="1:5" x14ac:dyDescent="0.3">
      <c r="A141" s="13" t="s">
        <v>27</v>
      </c>
      <c r="B141" s="9">
        <v>11.666666666666666</v>
      </c>
      <c r="C141" s="9">
        <v>13</v>
      </c>
      <c r="D141" s="9">
        <v>12.333333333333334</v>
      </c>
      <c r="E141" t="str">
        <f t="shared" si="2"/>
        <v/>
      </c>
    </row>
    <row r="142" spans="1:5" x14ac:dyDescent="0.3">
      <c r="A142" s="17">
        <v>3.9</v>
      </c>
      <c r="B142" s="9">
        <v>13</v>
      </c>
      <c r="C142" s="9"/>
      <c r="D142" s="9">
        <v>13</v>
      </c>
      <c r="E142" t="str">
        <f t="shared" si="2"/>
        <v/>
      </c>
    </row>
    <row r="143" spans="1:5" x14ac:dyDescent="0.3">
      <c r="A143" s="17">
        <v>4.7</v>
      </c>
      <c r="B143" s="9"/>
      <c r="C143" s="9">
        <v>13</v>
      </c>
      <c r="D143" s="9">
        <v>13</v>
      </c>
      <c r="E143" t="str">
        <f t="shared" si="2"/>
        <v/>
      </c>
    </row>
    <row r="144" spans="1:5" x14ac:dyDescent="0.3">
      <c r="A144" s="17">
        <v>5.2</v>
      </c>
      <c r="B144" s="9">
        <v>11</v>
      </c>
      <c r="C144" s="9"/>
      <c r="D144" s="9">
        <v>11</v>
      </c>
      <c r="E144" t="str">
        <f t="shared" si="2"/>
        <v/>
      </c>
    </row>
    <row r="145" spans="1:5" x14ac:dyDescent="0.3">
      <c r="A145" s="17">
        <v>5.7</v>
      </c>
      <c r="B145" s="9"/>
      <c r="C145" s="9">
        <v>13</v>
      </c>
      <c r="D145" s="9">
        <v>13</v>
      </c>
      <c r="E145" t="str">
        <f t="shared" si="2"/>
        <v/>
      </c>
    </row>
    <row r="146" spans="1:5" x14ac:dyDescent="0.3">
      <c r="A146" s="17">
        <v>5.9</v>
      </c>
      <c r="B146" s="9">
        <v>11</v>
      </c>
      <c r="C146" s="9"/>
      <c r="D146" s="9">
        <v>11</v>
      </c>
      <c r="E146" t="str">
        <f t="shared" si="2"/>
        <v/>
      </c>
    </row>
    <row r="147" spans="1:5" x14ac:dyDescent="0.3">
      <c r="A147" s="12" t="s">
        <v>45</v>
      </c>
      <c r="B147" s="9">
        <v>11</v>
      </c>
      <c r="C147" s="9">
        <v>12</v>
      </c>
      <c r="D147" s="9">
        <v>11.333333333333334</v>
      </c>
      <c r="E147" t="str">
        <f t="shared" si="2"/>
        <v/>
      </c>
    </row>
    <row r="148" spans="1:5" x14ac:dyDescent="0.3">
      <c r="A148" s="13" t="s">
        <v>27</v>
      </c>
      <c r="B148" s="9">
        <v>11</v>
      </c>
      <c r="C148" s="9">
        <v>12</v>
      </c>
      <c r="D148" s="9">
        <v>11.333333333333334</v>
      </c>
      <c r="E148" t="str">
        <f t="shared" si="2"/>
        <v/>
      </c>
    </row>
    <row r="149" spans="1:5" x14ac:dyDescent="0.3">
      <c r="A149" s="17">
        <v>4.5999999999999996</v>
      </c>
      <c r="B149" s="9">
        <v>11</v>
      </c>
      <c r="C149" s="9"/>
      <c r="D149" s="9">
        <v>11</v>
      </c>
      <c r="E149" t="str">
        <f t="shared" si="2"/>
        <v/>
      </c>
    </row>
    <row r="150" spans="1:5" x14ac:dyDescent="0.3">
      <c r="A150" s="17">
        <v>5.4</v>
      </c>
      <c r="B150" s="9">
        <v>11</v>
      </c>
      <c r="C150" s="9">
        <v>12</v>
      </c>
      <c r="D150" s="9">
        <v>11.5</v>
      </c>
      <c r="E150">
        <f t="shared" si="2"/>
        <v>1</v>
      </c>
    </row>
    <row r="151" spans="1:5" x14ac:dyDescent="0.3">
      <c r="A151" s="12" t="s">
        <v>46</v>
      </c>
      <c r="B151" s="9">
        <v>13.666666666666666</v>
      </c>
      <c r="C151" s="9">
        <v>13</v>
      </c>
      <c r="D151" s="9">
        <v>13.4</v>
      </c>
      <c r="E151" t="str">
        <f t="shared" si="2"/>
        <v/>
      </c>
    </row>
    <row r="152" spans="1:5" x14ac:dyDescent="0.3">
      <c r="A152" s="13" t="s">
        <v>27</v>
      </c>
      <c r="B152" s="9">
        <v>13.666666666666666</v>
      </c>
      <c r="C152" s="9">
        <v>13</v>
      </c>
      <c r="D152" s="9">
        <v>13.4</v>
      </c>
      <c r="E152" t="str">
        <f t="shared" si="2"/>
        <v/>
      </c>
    </row>
    <row r="153" spans="1:5" x14ac:dyDescent="0.3">
      <c r="A153" s="17">
        <v>4</v>
      </c>
      <c r="B153" s="9">
        <v>14</v>
      </c>
      <c r="C153" s="9">
        <v>13</v>
      </c>
      <c r="D153" s="9">
        <v>13.666666666666666</v>
      </c>
      <c r="E153">
        <f t="shared" si="2"/>
        <v>-1</v>
      </c>
    </row>
    <row r="154" spans="1:5" x14ac:dyDescent="0.3">
      <c r="A154" s="17">
        <v>4.5999999999999996</v>
      </c>
      <c r="B154" s="9"/>
      <c r="C154" s="9">
        <v>13</v>
      </c>
      <c r="D154" s="9">
        <v>13</v>
      </c>
      <c r="E154" t="str">
        <f t="shared" si="2"/>
        <v/>
      </c>
    </row>
    <row r="155" spans="1:5" x14ac:dyDescent="0.3">
      <c r="A155" s="17">
        <v>5</v>
      </c>
      <c r="B155" s="9">
        <v>13</v>
      </c>
      <c r="C155" s="9"/>
      <c r="D155" s="9">
        <v>13</v>
      </c>
      <c r="E155" t="str">
        <f t="shared" si="2"/>
        <v/>
      </c>
    </row>
    <row r="156" spans="1:5" x14ac:dyDescent="0.3">
      <c r="A156" s="12" t="s">
        <v>47</v>
      </c>
      <c r="B156" s="9">
        <v>12.666666666666666</v>
      </c>
      <c r="C156" s="9">
        <v>13</v>
      </c>
      <c r="D156" s="9">
        <v>12.8</v>
      </c>
      <c r="E156" t="str">
        <f t="shared" si="2"/>
        <v/>
      </c>
    </row>
    <row r="157" spans="1:5" x14ac:dyDescent="0.3">
      <c r="A157" s="13" t="s">
        <v>27</v>
      </c>
      <c r="B157" s="9">
        <v>12.666666666666666</v>
      </c>
      <c r="C157" s="9">
        <v>13</v>
      </c>
      <c r="D157" s="9">
        <v>12.8</v>
      </c>
      <c r="E157" t="str">
        <f t="shared" si="2"/>
        <v/>
      </c>
    </row>
    <row r="158" spans="1:5" x14ac:dyDescent="0.3">
      <c r="A158" s="17">
        <v>4.2</v>
      </c>
      <c r="B158" s="9">
        <v>14</v>
      </c>
      <c r="C158" s="9"/>
      <c r="D158" s="9">
        <v>14</v>
      </c>
      <c r="E158" t="str">
        <f t="shared" si="2"/>
        <v/>
      </c>
    </row>
    <row r="159" spans="1:5" x14ac:dyDescent="0.3">
      <c r="A159" s="17">
        <v>4.5999999999999996</v>
      </c>
      <c r="B159" s="9">
        <v>13</v>
      </c>
      <c r="C159" s="9">
        <v>13</v>
      </c>
      <c r="D159" s="9">
        <v>13</v>
      </c>
      <c r="E159">
        <f t="shared" si="2"/>
        <v>0</v>
      </c>
    </row>
    <row r="160" spans="1:5" x14ac:dyDescent="0.3">
      <c r="A160" s="17">
        <v>5.4</v>
      </c>
      <c r="B160" s="9">
        <v>11</v>
      </c>
      <c r="C160" s="9">
        <v>13</v>
      </c>
      <c r="D160" s="9">
        <v>12</v>
      </c>
      <c r="E160">
        <f t="shared" si="2"/>
        <v>2</v>
      </c>
    </row>
    <row r="161" spans="1:5" x14ac:dyDescent="0.3">
      <c r="A161" s="12" t="s">
        <v>73</v>
      </c>
      <c r="B161" s="9">
        <v>18</v>
      </c>
      <c r="C161" s="9">
        <v>19</v>
      </c>
      <c r="D161" s="9">
        <v>18.666666666666668</v>
      </c>
      <c r="E161" t="str">
        <f t="shared" si="2"/>
        <v/>
      </c>
    </row>
    <row r="162" spans="1:5" x14ac:dyDescent="0.3">
      <c r="A162" s="13" t="s">
        <v>15</v>
      </c>
      <c r="B162" s="9"/>
      <c r="C162" s="9">
        <v>18</v>
      </c>
      <c r="D162" s="9">
        <v>18</v>
      </c>
      <c r="E162" t="str">
        <f t="shared" si="2"/>
        <v/>
      </c>
    </row>
    <row r="163" spans="1:5" x14ac:dyDescent="0.3">
      <c r="A163" s="17">
        <v>2.5</v>
      </c>
      <c r="B163" s="9"/>
      <c r="C163" s="9">
        <v>18</v>
      </c>
      <c r="D163" s="9">
        <v>18</v>
      </c>
      <c r="E163" t="str">
        <f t="shared" si="2"/>
        <v/>
      </c>
    </row>
    <row r="164" spans="1:5" x14ac:dyDescent="0.3">
      <c r="A164" s="13" t="s">
        <v>27</v>
      </c>
      <c r="B164" s="9">
        <v>18</v>
      </c>
      <c r="C164" s="9">
        <v>20</v>
      </c>
      <c r="D164" s="9">
        <v>19</v>
      </c>
      <c r="E164" t="str">
        <f t="shared" si="2"/>
        <v/>
      </c>
    </row>
    <row r="165" spans="1:5" x14ac:dyDescent="0.3">
      <c r="A165" s="17">
        <v>2.5</v>
      </c>
      <c r="B165" s="9">
        <v>18</v>
      </c>
      <c r="C165" s="9">
        <v>20</v>
      </c>
      <c r="D165" s="9">
        <v>19</v>
      </c>
      <c r="E165">
        <f t="shared" si="2"/>
        <v>2</v>
      </c>
    </row>
    <row r="166" spans="1:5" x14ac:dyDescent="0.3">
      <c r="A166" s="12" t="s">
        <v>57</v>
      </c>
      <c r="B166" s="9">
        <v>14.5</v>
      </c>
      <c r="C166" s="9">
        <v>13.166666666666666</v>
      </c>
      <c r="D166" s="9">
        <v>13.5</v>
      </c>
      <c r="E166" t="str">
        <f t="shared" si="2"/>
        <v/>
      </c>
    </row>
    <row r="167" spans="1:5" x14ac:dyDescent="0.3">
      <c r="A167" s="13" t="s">
        <v>33</v>
      </c>
      <c r="B167" s="9"/>
      <c r="C167" s="9">
        <v>17</v>
      </c>
      <c r="D167" s="9">
        <v>17</v>
      </c>
      <c r="E167" t="str">
        <f t="shared" si="2"/>
        <v/>
      </c>
    </row>
    <row r="168" spans="1:5" x14ac:dyDescent="0.3">
      <c r="A168" s="17">
        <v>3</v>
      </c>
      <c r="B168" s="9"/>
      <c r="C168" s="9">
        <v>17</v>
      </c>
      <c r="D168" s="9">
        <v>17</v>
      </c>
      <c r="E168" t="str">
        <f t="shared" si="2"/>
        <v/>
      </c>
    </row>
    <row r="169" spans="1:5" x14ac:dyDescent="0.3">
      <c r="A169" s="13" t="s">
        <v>29</v>
      </c>
      <c r="B169" s="9"/>
      <c r="C169" s="9">
        <v>9</v>
      </c>
      <c r="D169" s="9">
        <v>9</v>
      </c>
      <c r="E169" t="str">
        <f t="shared" si="2"/>
        <v/>
      </c>
    </row>
    <row r="170" spans="1:5" x14ac:dyDescent="0.3">
      <c r="A170" s="17">
        <v>4.7</v>
      </c>
      <c r="B170" s="9"/>
      <c r="C170" s="9">
        <v>9</v>
      </c>
      <c r="D170" s="9">
        <v>9</v>
      </c>
      <c r="E170" t="str">
        <f t="shared" si="2"/>
        <v/>
      </c>
    </row>
    <row r="171" spans="1:5" x14ac:dyDescent="0.3">
      <c r="A171" s="13" t="s">
        <v>15</v>
      </c>
      <c r="B171" s="9"/>
      <c r="C171" s="9">
        <v>11</v>
      </c>
      <c r="D171" s="9">
        <v>11</v>
      </c>
      <c r="E171" t="str">
        <f t="shared" si="2"/>
        <v/>
      </c>
    </row>
    <row r="172" spans="1:5" x14ac:dyDescent="0.3">
      <c r="A172" s="17">
        <v>6.1</v>
      </c>
      <c r="B172" s="9"/>
      <c r="C172" s="9">
        <v>11</v>
      </c>
      <c r="D172" s="9">
        <v>11</v>
      </c>
      <c r="E172" t="str">
        <f t="shared" si="2"/>
        <v/>
      </c>
    </row>
    <row r="173" spans="1:5" x14ac:dyDescent="0.3">
      <c r="A173" s="13" t="s">
        <v>27</v>
      </c>
      <c r="B173" s="9">
        <v>14.5</v>
      </c>
      <c r="C173" s="9">
        <v>14</v>
      </c>
      <c r="D173" s="9">
        <v>14.2</v>
      </c>
      <c r="E173" t="str">
        <f t="shared" si="2"/>
        <v/>
      </c>
    </row>
    <row r="174" spans="1:5" x14ac:dyDescent="0.3">
      <c r="A174" s="17">
        <v>3.7</v>
      </c>
      <c r="B174" s="9"/>
      <c r="C174" s="9">
        <v>15</v>
      </c>
      <c r="D174" s="9">
        <v>15</v>
      </c>
      <c r="E174" t="str">
        <f t="shared" si="2"/>
        <v/>
      </c>
    </row>
    <row r="175" spans="1:5" x14ac:dyDescent="0.3">
      <c r="A175" s="17">
        <v>4</v>
      </c>
      <c r="B175" s="9">
        <v>15</v>
      </c>
      <c r="C175" s="9"/>
      <c r="D175" s="9">
        <v>15</v>
      </c>
      <c r="E175" t="str">
        <f t="shared" si="2"/>
        <v/>
      </c>
    </row>
    <row r="176" spans="1:5" x14ac:dyDescent="0.3">
      <c r="A176" s="17">
        <v>4.7</v>
      </c>
      <c r="B176" s="9">
        <v>14</v>
      </c>
      <c r="C176" s="9">
        <v>14</v>
      </c>
      <c r="D176" s="9">
        <v>14</v>
      </c>
      <c r="E176">
        <f t="shared" si="2"/>
        <v>0</v>
      </c>
    </row>
    <row r="177" spans="1:5" x14ac:dyDescent="0.3">
      <c r="A177" s="17">
        <v>5.7</v>
      </c>
      <c r="B177" s="9"/>
      <c r="C177" s="9">
        <v>13</v>
      </c>
      <c r="D177" s="9">
        <v>13</v>
      </c>
      <c r="E177" t="str">
        <f t="shared" si="2"/>
        <v/>
      </c>
    </row>
    <row r="178" spans="1:5" x14ac:dyDescent="0.3">
      <c r="A178" s="12" t="s">
        <v>70</v>
      </c>
      <c r="B178" s="9">
        <v>17</v>
      </c>
      <c r="C178" s="9">
        <v>17</v>
      </c>
      <c r="D178" s="9">
        <v>17</v>
      </c>
      <c r="E178" t="str">
        <f t="shared" si="2"/>
        <v/>
      </c>
    </row>
    <row r="179" spans="1:5" x14ac:dyDescent="0.3">
      <c r="A179" s="13" t="s">
        <v>15</v>
      </c>
      <c r="B179" s="9">
        <v>16</v>
      </c>
      <c r="C179" s="9">
        <v>16</v>
      </c>
      <c r="D179" s="9">
        <v>16</v>
      </c>
      <c r="E179" t="str">
        <f t="shared" si="2"/>
        <v/>
      </c>
    </row>
    <row r="180" spans="1:5" x14ac:dyDescent="0.3">
      <c r="A180" s="17">
        <v>3.8</v>
      </c>
      <c r="B180" s="9">
        <v>16</v>
      </c>
      <c r="C180" s="9"/>
      <c r="D180" s="9">
        <v>16</v>
      </c>
      <c r="E180" t="str">
        <f t="shared" si="2"/>
        <v/>
      </c>
    </row>
    <row r="181" spans="1:5" x14ac:dyDescent="0.3">
      <c r="A181" s="17">
        <v>5.3</v>
      </c>
      <c r="B181" s="9"/>
      <c r="C181" s="9">
        <v>16</v>
      </c>
      <c r="D181" s="9">
        <v>16</v>
      </c>
      <c r="E181" t="str">
        <f t="shared" si="2"/>
        <v/>
      </c>
    </row>
    <row r="182" spans="1:5" x14ac:dyDescent="0.3">
      <c r="A182" s="13" t="s">
        <v>27</v>
      </c>
      <c r="B182" s="9">
        <v>17.5</v>
      </c>
      <c r="C182" s="9">
        <v>18</v>
      </c>
      <c r="D182" s="9">
        <v>17.666666666666668</v>
      </c>
      <c r="E182" t="str">
        <f t="shared" si="2"/>
        <v/>
      </c>
    </row>
    <row r="183" spans="1:5" x14ac:dyDescent="0.3">
      <c r="A183" s="17">
        <v>3.1</v>
      </c>
      <c r="B183" s="9">
        <v>18</v>
      </c>
      <c r="C183" s="9"/>
      <c r="D183" s="9">
        <v>18</v>
      </c>
      <c r="E183" t="str">
        <f t="shared" si="2"/>
        <v/>
      </c>
    </row>
    <row r="184" spans="1:5" x14ac:dyDescent="0.3">
      <c r="A184" s="17">
        <v>3.8</v>
      </c>
      <c r="B184" s="9">
        <v>17</v>
      </c>
      <c r="C184" s="9">
        <v>18</v>
      </c>
      <c r="D184" s="9">
        <v>17.5</v>
      </c>
      <c r="E184">
        <f t="shared" si="2"/>
        <v>1</v>
      </c>
    </row>
    <row r="185" spans="1:5" x14ac:dyDescent="0.3">
      <c r="A185" s="12" t="s">
        <v>83</v>
      </c>
      <c r="B185" s="9">
        <v>19</v>
      </c>
      <c r="C185" s="9">
        <v>22</v>
      </c>
      <c r="D185" s="9">
        <v>20.5</v>
      </c>
      <c r="E185" t="str">
        <f t="shared" si="2"/>
        <v/>
      </c>
    </row>
    <row r="186" spans="1:5" x14ac:dyDescent="0.3">
      <c r="A186" s="13" t="s">
        <v>15</v>
      </c>
      <c r="B186" s="9"/>
      <c r="C186" s="9">
        <v>22</v>
      </c>
      <c r="D186" s="9">
        <v>22</v>
      </c>
      <c r="E186" t="str">
        <f t="shared" si="2"/>
        <v/>
      </c>
    </row>
    <row r="187" spans="1:5" x14ac:dyDescent="0.3">
      <c r="A187" s="17">
        <v>2</v>
      </c>
      <c r="B187" s="9"/>
      <c r="C187" s="9">
        <v>22</v>
      </c>
      <c r="D187" s="9">
        <v>22</v>
      </c>
      <c r="E187" t="str">
        <f t="shared" si="2"/>
        <v/>
      </c>
    </row>
    <row r="188" spans="1:5" x14ac:dyDescent="0.3">
      <c r="A188" s="13" t="s">
        <v>27</v>
      </c>
      <c r="B188" s="9">
        <v>19</v>
      </c>
      <c r="C188" s="9"/>
      <c r="D188" s="9">
        <v>19</v>
      </c>
      <c r="E188" t="str">
        <f t="shared" ref="E188:E251" si="3">IF(AND(ISNUMBER(A188), ISNUMBER(B188), ISNUMBER(C188)), C188-B188,"")</f>
        <v/>
      </c>
    </row>
    <row r="189" spans="1:5" x14ac:dyDescent="0.3">
      <c r="A189" s="17">
        <v>2</v>
      </c>
      <c r="B189" s="9">
        <v>19</v>
      </c>
      <c r="C189" s="9"/>
      <c r="D189" s="9">
        <v>19</v>
      </c>
      <c r="E189" t="str">
        <f t="shared" si="3"/>
        <v/>
      </c>
    </row>
    <row r="190" spans="1:5" x14ac:dyDescent="0.3">
      <c r="A190" s="12" t="s">
        <v>74</v>
      </c>
      <c r="B190" s="9">
        <v>20</v>
      </c>
      <c r="C190" s="9">
        <v>20</v>
      </c>
      <c r="D190" s="9">
        <v>20</v>
      </c>
      <c r="E190" t="str">
        <f t="shared" si="3"/>
        <v/>
      </c>
    </row>
    <row r="191" spans="1:5" x14ac:dyDescent="0.3">
      <c r="A191" s="13" t="s">
        <v>15</v>
      </c>
      <c r="B191" s="9"/>
      <c r="C191" s="9">
        <v>20</v>
      </c>
      <c r="D191" s="9">
        <v>20</v>
      </c>
      <c r="E191" t="str">
        <f t="shared" si="3"/>
        <v/>
      </c>
    </row>
    <row r="192" spans="1:5" x14ac:dyDescent="0.3">
      <c r="A192" s="17">
        <v>2.5</v>
      </c>
      <c r="B192" s="9"/>
      <c r="C192" s="9">
        <v>20</v>
      </c>
      <c r="D192" s="9">
        <v>20</v>
      </c>
      <c r="E192" t="str">
        <f t="shared" si="3"/>
        <v/>
      </c>
    </row>
    <row r="193" spans="1:5" x14ac:dyDescent="0.3">
      <c r="A193" s="13" t="s">
        <v>27</v>
      </c>
      <c r="B193" s="9">
        <v>20</v>
      </c>
      <c r="C193" s="9">
        <v>20</v>
      </c>
      <c r="D193" s="9">
        <v>20</v>
      </c>
      <c r="E193" t="str">
        <f t="shared" si="3"/>
        <v/>
      </c>
    </row>
    <row r="194" spans="1:5" x14ac:dyDescent="0.3">
      <c r="A194" s="17">
        <v>2.2000000000000002</v>
      </c>
      <c r="B194" s="9">
        <v>21</v>
      </c>
      <c r="C194" s="9"/>
      <c r="D194" s="9">
        <v>21</v>
      </c>
      <c r="E194" t="str">
        <f t="shared" si="3"/>
        <v/>
      </c>
    </row>
    <row r="195" spans="1:5" x14ac:dyDescent="0.3">
      <c r="A195" s="17">
        <v>2.5</v>
      </c>
      <c r="B195" s="9">
        <v>19</v>
      </c>
      <c r="C195" s="9">
        <v>20</v>
      </c>
      <c r="D195" s="9">
        <v>19.5</v>
      </c>
      <c r="E195">
        <f t="shared" si="3"/>
        <v>1</v>
      </c>
    </row>
    <row r="196" spans="1:5" x14ac:dyDescent="0.3">
      <c r="A196" s="12" t="s">
        <v>84</v>
      </c>
      <c r="B196" s="9">
        <v>17.5</v>
      </c>
      <c r="C196" s="9">
        <v>21.5</v>
      </c>
      <c r="D196" s="9">
        <v>19.5</v>
      </c>
      <c r="E196" t="str">
        <f t="shared" si="3"/>
        <v/>
      </c>
    </row>
    <row r="197" spans="1:5" x14ac:dyDescent="0.3">
      <c r="A197" s="13" t="s">
        <v>15</v>
      </c>
      <c r="B197" s="9"/>
      <c r="C197" s="9">
        <v>22</v>
      </c>
      <c r="D197" s="9">
        <v>22</v>
      </c>
      <c r="E197" t="str">
        <f t="shared" si="3"/>
        <v/>
      </c>
    </row>
    <row r="198" spans="1:5" x14ac:dyDescent="0.3">
      <c r="A198" s="17">
        <v>2</v>
      </c>
      <c r="B198" s="9"/>
      <c r="C198" s="9">
        <v>22</v>
      </c>
      <c r="D198" s="9">
        <v>22</v>
      </c>
      <c r="E198" t="str">
        <f t="shared" si="3"/>
        <v/>
      </c>
    </row>
    <row r="199" spans="1:5" x14ac:dyDescent="0.3">
      <c r="A199" s="13" t="s">
        <v>27</v>
      </c>
      <c r="B199" s="9">
        <v>17.5</v>
      </c>
      <c r="C199" s="9">
        <v>21</v>
      </c>
      <c r="D199" s="9">
        <v>18.666666666666668</v>
      </c>
      <c r="E199" t="str">
        <f t="shared" si="3"/>
        <v/>
      </c>
    </row>
    <row r="200" spans="1:5" x14ac:dyDescent="0.3">
      <c r="A200" s="17">
        <v>2</v>
      </c>
      <c r="B200" s="9">
        <v>19</v>
      </c>
      <c r="C200" s="9"/>
      <c r="D200" s="9">
        <v>19</v>
      </c>
      <c r="E200" t="str">
        <f t="shared" si="3"/>
        <v/>
      </c>
    </row>
    <row r="201" spans="1:5" x14ac:dyDescent="0.3">
      <c r="A201" s="17">
        <v>2.5</v>
      </c>
      <c r="B201" s="9"/>
      <c r="C201" s="9">
        <v>21</v>
      </c>
      <c r="D201" s="9">
        <v>21</v>
      </c>
      <c r="E201" t="str">
        <f t="shared" si="3"/>
        <v/>
      </c>
    </row>
    <row r="202" spans="1:5" x14ac:dyDescent="0.3">
      <c r="A202" s="17">
        <v>2.8</v>
      </c>
      <c r="B202" s="9">
        <v>16</v>
      </c>
      <c r="C202" s="9"/>
      <c r="D202" s="9">
        <v>16</v>
      </c>
      <c r="E202" t="str">
        <f t="shared" si="3"/>
        <v/>
      </c>
    </row>
    <row r="203" spans="1:5" x14ac:dyDescent="0.3">
      <c r="A203" s="12" t="s">
        <v>32</v>
      </c>
      <c r="B203" s="9">
        <v>12.5</v>
      </c>
      <c r="C203" s="9">
        <v>12.5</v>
      </c>
      <c r="D203" s="9">
        <v>12.5</v>
      </c>
      <c r="E203" t="str">
        <f t="shared" si="3"/>
        <v/>
      </c>
    </row>
    <row r="204" spans="1:5" x14ac:dyDescent="0.3">
      <c r="A204" s="13" t="s">
        <v>33</v>
      </c>
      <c r="B204" s="9">
        <v>14</v>
      </c>
      <c r="C204" s="9"/>
      <c r="D204" s="9">
        <v>14</v>
      </c>
      <c r="E204" t="str">
        <f t="shared" si="3"/>
        <v/>
      </c>
    </row>
    <row r="205" spans="1:5" x14ac:dyDescent="0.3">
      <c r="A205" s="17">
        <v>6.5</v>
      </c>
      <c r="B205" s="9">
        <v>14</v>
      </c>
      <c r="C205" s="9"/>
      <c r="D205" s="9">
        <v>14</v>
      </c>
      <c r="E205" t="str">
        <f t="shared" si="3"/>
        <v/>
      </c>
    </row>
    <row r="206" spans="1:5" x14ac:dyDescent="0.3">
      <c r="A206" s="13" t="s">
        <v>29</v>
      </c>
      <c r="B206" s="9"/>
      <c r="C206" s="9">
        <v>11</v>
      </c>
      <c r="D206" s="9">
        <v>11</v>
      </c>
      <c r="E206" t="str">
        <f t="shared" si="3"/>
        <v/>
      </c>
    </row>
    <row r="207" spans="1:5" x14ac:dyDescent="0.3">
      <c r="A207" s="17">
        <v>5.3</v>
      </c>
      <c r="B207" s="9"/>
      <c r="C207" s="9">
        <v>11</v>
      </c>
      <c r="D207" s="9">
        <v>11</v>
      </c>
      <c r="E207" t="str">
        <f t="shared" si="3"/>
        <v/>
      </c>
    </row>
    <row r="208" spans="1:5" x14ac:dyDescent="0.3">
      <c r="A208" s="13" t="s">
        <v>27</v>
      </c>
      <c r="B208" s="9">
        <v>11</v>
      </c>
      <c r="C208" s="9">
        <v>14</v>
      </c>
      <c r="D208" s="9">
        <v>12.5</v>
      </c>
      <c r="E208" t="str">
        <f t="shared" si="3"/>
        <v/>
      </c>
    </row>
    <row r="209" spans="1:5" x14ac:dyDescent="0.3">
      <c r="A209" s="17">
        <v>5.3</v>
      </c>
      <c r="B209" s="9"/>
      <c r="C209" s="9">
        <v>14</v>
      </c>
      <c r="D209" s="9">
        <v>14</v>
      </c>
      <c r="E209" t="str">
        <f t="shared" si="3"/>
        <v/>
      </c>
    </row>
    <row r="210" spans="1:5" x14ac:dyDescent="0.3">
      <c r="A210" s="17">
        <v>5.7</v>
      </c>
      <c r="B210" s="9">
        <v>11</v>
      </c>
      <c r="C210" s="9"/>
      <c r="D210" s="9">
        <v>11</v>
      </c>
      <c r="E210" t="str">
        <f t="shared" si="3"/>
        <v/>
      </c>
    </row>
    <row r="211" spans="1:5" x14ac:dyDescent="0.3">
      <c r="A211" s="12" t="s">
        <v>80</v>
      </c>
      <c r="B211" s="9">
        <v>11</v>
      </c>
      <c r="C211" s="9">
        <v>13</v>
      </c>
      <c r="D211" s="9">
        <v>12</v>
      </c>
      <c r="E211" t="str">
        <f t="shared" si="3"/>
        <v/>
      </c>
    </row>
    <row r="212" spans="1:5" x14ac:dyDescent="0.3">
      <c r="A212" s="13" t="s">
        <v>27</v>
      </c>
      <c r="B212" s="9">
        <v>11</v>
      </c>
      <c r="C212" s="9">
        <v>13</v>
      </c>
      <c r="D212" s="9">
        <v>12</v>
      </c>
      <c r="E212" t="str">
        <f t="shared" si="3"/>
        <v/>
      </c>
    </row>
    <row r="213" spans="1:5" x14ac:dyDescent="0.3">
      <c r="A213" s="17">
        <v>4.7</v>
      </c>
      <c r="B213" s="9">
        <v>11</v>
      </c>
      <c r="C213" s="9"/>
      <c r="D213" s="9">
        <v>11</v>
      </c>
      <c r="E213" t="str">
        <f t="shared" si="3"/>
        <v/>
      </c>
    </row>
    <row r="214" spans="1:5" x14ac:dyDescent="0.3">
      <c r="A214" s="17">
        <v>5.7</v>
      </c>
      <c r="B214" s="9"/>
      <c r="C214" s="9">
        <v>13</v>
      </c>
      <c r="D214" s="9">
        <v>13</v>
      </c>
      <c r="E214" t="str">
        <f t="shared" si="3"/>
        <v/>
      </c>
    </row>
    <row r="215" spans="1:5" x14ac:dyDescent="0.3">
      <c r="A215" s="12" t="s">
        <v>34</v>
      </c>
      <c r="B215" s="9">
        <v>18.5</v>
      </c>
      <c r="C215" s="9">
        <v>19</v>
      </c>
      <c r="D215" s="9">
        <v>18.8</v>
      </c>
      <c r="E215" t="str">
        <f t="shared" si="3"/>
        <v/>
      </c>
    </row>
    <row r="216" spans="1:5" x14ac:dyDescent="0.3">
      <c r="A216" s="13" t="s">
        <v>27</v>
      </c>
      <c r="B216" s="9">
        <v>18.5</v>
      </c>
      <c r="C216" s="9">
        <v>19</v>
      </c>
      <c r="D216" s="9">
        <v>18.8</v>
      </c>
      <c r="E216" t="str">
        <f t="shared" si="3"/>
        <v/>
      </c>
    </row>
    <row r="217" spans="1:5" x14ac:dyDescent="0.3">
      <c r="A217" s="17">
        <v>2.4</v>
      </c>
      <c r="B217" s="9">
        <v>19</v>
      </c>
      <c r="C217" s="9">
        <v>22</v>
      </c>
      <c r="D217" s="9">
        <v>20.5</v>
      </c>
      <c r="E217">
        <f t="shared" si="3"/>
        <v>3</v>
      </c>
    </row>
    <row r="218" spans="1:5" x14ac:dyDescent="0.3">
      <c r="A218" s="17">
        <v>3.1</v>
      </c>
      <c r="B218" s="9">
        <v>18</v>
      </c>
      <c r="C218" s="9"/>
      <c r="D218" s="9">
        <v>18</v>
      </c>
      <c r="E218" t="str">
        <f t="shared" si="3"/>
        <v/>
      </c>
    </row>
    <row r="219" spans="1:5" x14ac:dyDescent="0.3">
      <c r="A219" s="17">
        <v>3.5</v>
      </c>
      <c r="B219" s="9"/>
      <c r="C219" s="9">
        <v>18</v>
      </c>
      <c r="D219" s="9">
        <v>18</v>
      </c>
      <c r="E219" t="str">
        <f t="shared" si="3"/>
        <v/>
      </c>
    </row>
    <row r="220" spans="1:5" x14ac:dyDescent="0.3">
      <c r="A220" s="17">
        <v>3.6</v>
      </c>
      <c r="B220" s="9"/>
      <c r="C220" s="9">
        <v>17</v>
      </c>
      <c r="D220" s="9">
        <v>17</v>
      </c>
      <c r="E220" t="str">
        <f t="shared" si="3"/>
        <v/>
      </c>
    </row>
    <row r="221" spans="1:5" x14ac:dyDescent="0.3">
      <c r="A221" s="12" t="s">
        <v>66</v>
      </c>
      <c r="B221" s="9">
        <v>18</v>
      </c>
      <c r="C221" s="9">
        <v>19</v>
      </c>
      <c r="D221" s="9">
        <v>18.5</v>
      </c>
      <c r="E221" t="str">
        <f t="shared" si="3"/>
        <v/>
      </c>
    </row>
    <row r="222" spans="1:5" x14ac:dyDescent="0.3">
      <c r="A222" s="13" t="s">
        <v>15</v>
      </c>
      <c r="B222" s="9"/>
      <c r="C222" s="9">
        <v>19</v>
      </c>
      <c r="D222" s="9">
        <v>19</v>
      </c>
      <c r="E222" t="str">
        <f t="shared" si="3"/>
        <v/>
      </c>
    </row>
    <row r="223" spans="1:5" x14ac:dyDescent="0.3">
      <c r="A223" s="17">
        <v>3.5</v>
      </c>
      <c r="B223" s="9"/>
      <c r="C223" s="9">
        <v>19</v>
      </c>
      <c r="D223" s="9">
        <v>19</v>
      </c>
      <c r="E223" t="str">
        <f t="shared" si="3"/>
        <v/>
      </c>
    </row>
    <row r="224" spans="1:5" x14ac:dyDescent="0.3">
      <c r="A224" s="13" t="s">
        <v>27</v>
      </c>
      <c r="B224" s="9">
        <v>18</v>
      </c>
      <c r="C224" s="9"/>
      <c r="D224" s="9">
        <v>18</v>
      </c>
      <c r="E224" t="str">
        <f t="shared" si="3"/>
        <v/>
      </c>
    </row>
    <row r="225" spans="1:5" x14ac:dyDescent="0.3">
      <c r="A225" s="17">
        <v>3</v>
      </c>
      <c r="B225" s="9">
        <v>18</v>
      </c>
      <c r="C225" s="9"/>
      <c r="D225" s="9">
        <v>18</v>
      </c>
      <c r="E225" t="str">
        <f t="shared" si="3"/>
        <v/>
      </c>
    </row>
    <row r="226" spans="1:5" x14ac:dyDescent="0.3">
      <c r="A226" s="12" t="s">
        <v>63</v>
      </c>
      <c r="B226" s="9">
        <v>13.5</v>
      </c>
      <c r="C226" s="9">
        <v>13</v>
      </c>
      <c r="D226" s="9">
        <v>13.25</v>
      </c>
      <c r="E226" t="str">
        <f t="shared" si="3"/>
        <v/>
      </c>
    </row>
    <row r="227" spans="1:5" x14ac:dyDescent="0.3">
      <c r="A227" s="13" t="s">
        <v>27</v>
      </c>
      <c r="B227" s="9">
        <v>13.5</v>
      </c>
      <c r="C227" s="9">
        <v>13</v>
      </c>
      <c r="D227" s="9">
        <v>13.25</v>
      </c>
      <c r="E227" t="str">
        <f t="shared" si="3"/>
        <v/>
      </c>
    </row>
    <row r="228" spans="1:5" x14ac:dyDescent="0.3">
      <c r="A228" s="17">
        <v>4</v>
      </c>
      <c r="B228" s="9">
        <v>14</v>
      </c>
      <c r="C228" s="9">
        <v>13</v>
      </c>
      <c r="D228" s="9">
        <v>13.5</v>
      </c>
      <c r="E228">
        <f t="shared" si="3"/>
        <v>-1</v>
      </c>
    </row>
    <row r="229" spans="1:5" x14ac:dyDescent="0.3">
      <c r="A229" s="17">
        <v>4.5999999999999996</v>
      </c>
      <c r="B229" s="9"/>
      <c r="C229" s="9">
        <v>13</v>
      </c>
      <c r="D229" s="9">
        <v>13</v>
      </c>
      <c r="E229" t="str">
        <f t="shared" si="3"/>
        <v/>
      </c>
    </row>
    <row r="230" spans="1:5" x14ac:dyDescent="0.3">
      <c r="A230" s="17">
        <v>5</v>
      </c>
      <c r="B230" s="9">
        <v>13</v>
      </c>
      <c r="C230" s="9"/>
      <c r="D230" s="9">
        <v>13</v>
      </c>
      <c r="E230" t="str">
        <f t="shared" si="3"/>
        <v/>
      </c>
    </row>
    <row r="231" spans="1:5" x14ac:dyDescent="0.3">
      <c r="A231" s="12" t="s">
        <v>48</v>
      </c>
      <c r="B231" s="9">
        <v>16.5</v>
      </c>
      <c r="C231" s="9">
        <v>15.5</v>
      </c>
      <c r="D231" s="9">
        <v>16</v>
      </c>
      <c r="E231" t="str">
        <f t="shared" si="3"/>
        <v/>
      </c>
    </row>
    <row r="232" spans="1:5" x14ac:dyDescent="0.3">
      <c r="A232" s="13" t="s">
        <v>27</v>
      </c>
      <c r="B232" s="9">
        <v>16.5</v>
      </c>
      <c r="C232" s="9">
        <v>15.5</v>
      </c>
      <c r="D232" s="9">
        <v>16</v>
      </c>
      <c r="E232" t="str">
        <f t="shared" si="3"/>
        <v/>
      </c>
    </row>
    <row r="233" spans="1:5" x14ac:dyDescent="0.3">
      <c r="A233" s="17">
        <v>3.8</v>
      </c>
      <c r="B233" s="9">
        <v>18</v>
      </c>
      <c r="C233" s="9"/>
      <c r="D233" s="9">
        <v>18</v>
      </c>
      <c r="E233" t="str">
        <f t="shared" si="3"/>
        <v/>
      </c>
    </row>
    <row r="234" spans="1:5" x14ac:dyDescent="0.3">
      <c r="A234" s="17">
        <v>4</v>
      </c>
      <c r="B234" s="9"/>
      <c r="C234" s="9">
        <v>16</v>
      </c>
      <c r="D234" s="9">
        <v>16</v>
      </c>
      <c r="E234" t="str">
        <f t="shared" si="3"/>
        <v/>
      </c>
    </row>
    <row r="235" spans="1:5" x14ac:dyDescent="0.3">
      <c r="A235" s="17">
        <v>4.5999999999999996</v>
      </c>
      <c r="B235" s="9">
        <v>15</v>
      </c>
      <c r="C235" s="9">
        <v>15</v>
      </c>
      <c r="D235" s="9">
        <v>15</v>
      </c>
      <c r="E235">
        <f t="shared" si="3"/>
        <v>0</v>
      </c>
    </row>
    <row r="236" spans="1:5" x14ac:dyDescent="0.3">
      <c r="A236" s="12" t="s">
        <v>61</v>
      </c>
      <c r="B236" s="9">
        <v>11</v>
      </c>
      <c r="C236" s="9">
        <v>12</v>
      </c>
      <c r="D236" s="9">
        <v>11.333333333333334</v>
      </c>
      <c r="E236" t="str">
        <f t="shared" si="3"/>
        <v/>
      </c>
    </row>
    <row r="237" spans="1:5" x14ac:dyDescent="0.3">
      <c r="A237" s="13" t="s">
        <v>15</v>
      </c>
      <c r="B237" s="9">
        <v>11</v>
      </c>
      <c r="C237" s="9"/>
      <c r="D237" s="9">
        <v>11</v>
      </c>
      <c r="E237" t="str">
        <f t="shared" si="3"/>
        <v/>
      </c>
    </row>
    <row r="238" spans="1:5" x14ac:dyDescent="0.3">
      <c r="A238" s="17">
        <v>5.4</v>
      </c>
      <c r="B238" s="9">
        <v>11</v>
      </c>
      <c r="C238" s="9"/>
      <c r="D238" s="9">
        <v>11</v>
      </c>
      <c r="E238" t="str">
        <f t="shared" si="3"/>
        <v/>
      </c>
    </row>
    <row r="239" spans="1:5" x14ac:dyDescent="0.3">
      <c r="A239" s="13" t="s">
        <v>27</v>
      </c>
      <c r="B239" s="9">
        <v>11</v>
      </c>
      <c r="C239" s="9">
        <v>12</v>
      </c>
      <c r="D239" s="9">
        <v>11.5</v>
      </c>
      <c r="E239" t="str">
        <f t="shared" si="3"/>
        <v/>
      </c>
    </row>
    <row r="240" spans="1:5" x14ac:dyDescent="0.3">
      <c r="A240" s="17">
        <v>5.4</v>
      </c>
      <c r="B240" s="9">
        <v>11</v>
      </c>
      <c r="C240" s="9">
        <v>12</v>
      </c>
      <c r="D240" s="9">
        <v>11.5</v>
      </c>
      <c r="E240">
        <f t="shared" si="3"/>
        <v>1</v>
      </c>
    </row>
    <row r="241" spans="1:5" x14ac:dyDescent="0.3">
      <c r="A241" s="12" t="s">
        <v>85</v>
      </c>
      <c r="B241" s="9">
        <v>24</v>
      </c>
      <c r="C241" s="9">
        <v>20</v>
      </c>
      <c r="D241" s="9">
        <v>22.666666666666668</v>
      </c>
      <c r="E241" t="str">
        <f t="shared" si="3"/>
        <v/>
      </c>
    </row>
    <row r="242" spans="1:5" x14ac:dyDescent="0.3">
      <c r="A242" s="13" t="s">
        <v>33</v>
      </c>
      <c r="B242" s="9">
        <v>29</v>
      </c>
      <c r="C242" s="9"/>
      <c r="D242" s="9">
        <v>29</v>
      </c>
      <c r="E242" t="str">
        <f t="shared" si="3"/>
        <v/>
      </c>
    </row>
    <row r="243" spans="1:5" x14ac:dyDescent="0.3">
      <c r="A243" s="17">
        <v>1.9</v>
      </c>
      <c r="B243" s="9">
        <v>29</v>
      </c>
      <c r="C243" s="9"/>
      <c r="D243" s="9">
        <v>29</v>
      </c>
      <c r="E243" t="str">
        <f t="shared" si="3"/>
        <v/>
      </c>
    </row>
    <row r="244" spans="1:5" x14ac:dyDescent="0.3">
      <c r="A244" s="13" t="s">
        <v>27</v>
      </c>
      <c r="B244" s="9">
        <v>19</v>
      </c>
      <c r="C244" s="9">
        <v>20</v>
      </c>
      <c r="D244" s="9">
        <v>19.5</v>
      </c>
      <c r="E244" t="str">
        <f t="shared" si="3"/>
        <v/>
      </c>
    </row>
    <row r="245" spans="1:5" x14ac:dyDescent="0.3">
      <c r="A245" s="17">
        <v>2</v>
      </c>
      <c r="B245" s="9">
        <v>19</v>
      </c>
      <c r="C245" s="9"/>
      <c r="D245" s="9">
        <v>19</v>
      </c>
      <c r="E245" t="str">
        <f t="shared" si="3"/>
        <v/>
      </c>
    </row>
    <row r="246" spans="1:5" x14ac:dyDescent="0.3">
      <c r="A246" s="17">
        <v>2.5</v>
      </c>
      <c r="B246" s="9"/>
      <c r="C246" s="9">
        <v>20</v>
      </c>
      <c r="D246" s="9">
        <v>20</v>
      </c>
      <c r="E246" t="str">
        <f t="shared" si="3"/>
        <v/>
      </c>
    </row>
    <row r="247" spans="1:5" x14ac:dyDescent="0.3">
      <c r="A247" s="12" t="s">
        <v>86</v>
      </c>
      <c r="B247" s="9">
        <v>17</v>
      </c>
      <c r="C247" s="9">
        <v>18</v>
      </c>
      <c r="D247" s="9">
        <v>17.5</v>
      </c>
      <c r="E247" t="str">
        <f t="shared" si="3"/>
        <v/>
      </c>
    </row>
    <row r="248" spans="1:5" x14ac:dyDescent="0.3">
      <c r="A248" s="13" t="s">
        <v>15</v>
      </c>
      <c r="B248" s="9">
        <v>17</v>
      </c>
      <c r="C248" s="9">
        <v>18</v>
      </c>
      <c r="D248" s="9">
        <v>17.5</v>
      </c>
      <c r="E248" t="str">
        <f t="shared" si="3"/>
        <v/>
      </c>
    </row>
    <row r="249" spans="1:5" x14ac:dyDescent="0.3">
      <c r="A249" s="17">
        <v>1.8</v>
      </c>
      <c r="B249" s="9">
        <v>18</v>
      </c>
      <c r="C249" s="9"/>
      <c r="D249" s="9">
        <v>18</v>
      </c>
      <c r="E249" t="str">
        <f t="shared" si="3"/>
        <v/>
      </c>
    </row>
    <row r="250" spans="1:5" x14ac:dyDescent="0.3">
      <c r="A250" s="17">
        <v>2</v>
      </c>
      <c r="B250" s="9"/>
      <c r="C250" s="9">
        <v>19</v>
      </c>
      <c r="D250" s="9">
        <v>19</v>
      </c>
      <c r="E250" t="str">
        <f t="shared" si="3"/>
        <v/>
      </c>
    </row>
    <row r="251" spans="1:5" x14ac:dyDescent="0.3">
      <c r="A251" s="17">
        <v>2.8</v>
      </c>
      <c r="B251" s="9">
        <v>16</v>
      </c>
      <c r="C251" s="9"/>
      <c r="D251" s="9">
        <v>16</v>
      </c>
      <c r="E251" t="str">
        <f t="shared" si="3"/>
        <v/>
      </c>
    </row>
    <row r="252" spans="1:5" x14ac:dyDescent="0.3">
      <c r="A252" s="17">
        <v>3.6</v>
      </c>
      <c r="B252" s="9"/>
      <c r="C252" s="9">
        <v>17</v>
      </c>
      <c r="D252" s="9">
        <v>17</v>
      </c>
      <c r="E252" t="str">
        <f t="shared" ref="E252:E288" si="4">IF(AND(ISNUMBER(A252), ISNUMBER(B252), ISNUMBER(C252)), C252-B252,"")</f>
        <v/>
      </c>
    </row>
    <row r="253" spans="1:5" x14ac:dyDescent="0.3">
      <c r="A253" s="12" t="s">
        <v>67</v>
      </c>
      <c r="B253" s="9">
        <v>14</v>
      </c>
      <c r="C253" s="9">
        <v>13</v>
      </c>
      <c r="D253" s="9">
        <v>13.333333333333334</v>
      </c>
      <c r="E253" t="str">
        <f t="shared" si="4"/>
        <v/>
      </c>
    </row>
    <row r="254" spans="1:5" x14ac:dyDescent="0.3">
      <c r="A254" s="13" t="s">
        <v>15</v>
      </c>
      <c r="B254" s="9"/>
      <c r="C254" s="9">
        <v>13</v>
      </c>
      <c r="D254" s="9">
        <v>13</v>
      </c>
      <c r="E254" t="str">
        <f t="shared" si="4"/>
        <v/>
      </c>
    </row>
    <row r="255" spans="1:5" x14ac:dyDescent="0.3">
      <c r="A255" s="17">
        <v>4</v>
      </c>
      <c r="B255" s="9"/>
      <c r="C255" s="9">
        <v>14</v>
      </c>
      <c r="D255" s="9">
        <v>14</v>
      </c>
      <c r="E255" t="str">
        <f t="shared" si="4"/>
        <v/>
      </c>
    </row>
    <row r="256" spans="1:5" x14ac:dyDescent="0.3">
      <c r="A256" s="17">
        <v>5.6</v>
      </c>
      <c r="B256" s="9"/>
      <c r="C256" s="9">
        <v>12</v>
      </c>
      <c r="D256" s="9">
        <v>12</v>
      </c>
      <c r="E256" t="str">
        <f t="shared" si="4"/>
        <v/>
      </c>
    </row>
    <row r="257" spans="1:5" x14ac:dyDescent="0.3">
      <c r="A257" s="13" t="s">
        <v>27</v>
      </c>
      <c r="B257" s="9">
        <v>14</v>
      </c>
      <c r="C257" s="9"/>
      <c r="D257" s="9">
        <v>14</v>
      </c>
      <c r="E257" t="str">
        <f t="shared" si="4"/>
        <v/>
      </c>
    </row>
    <row r="258" spans="1:5" x14ac:dyDescent="0.3">
      <c r="A258" s="17">
        <v>3.3</v>
      </c>
      <c r="B258" s="9">
        <v>14</v>
      </c>
      <c r="C258" s="9"/>
      <c r="D258" s="9">
        <v>14</v>
      </c>
      <c r="E258" t="str">
        <f t="shared" si="4"/>
        <v/>
      </c>
    </row>
    <row r="259" spans="1:5" x14ac:dyDescent="0.3">
      <c r="A259" s="12" t="s">
        <v>43</v>
      </c>
      <c r="B259" s="9">
        <v>11</v>
      </c>
      <c r="C259" s="9">
        <v>12</v>
      </c>
      <c r="D259" s="9">
        <v>11.666666666666666</v>
      </c>
      <c r="E259" t="str">
        <f t="shared" si="4"/>
        <v/>
      </c>
    </row>
    <row r="260" spans="1:5" x14ac:dyDescent="0.3">
      <c r="A260" s="13" t="s">
        <v>29</v>
      </c>
      <c r="B260" s="9"/>
      <c r="C260" s="9">
        <v>9</v>
      </c>
      <c r="D260" s="9">
        <v>9</v>
      </c>
      <c r="E260" t="str">
        <f t="shared" si="4"/>
        <v/>
      </c>
    </row>
    <row r="261" spans="1:5" x14ac:dyDescent="0.3">
      <c r="A261" s="17">
        <v>4.7</v>
      </c>
      <c r="B261" s="9"/>
      <c r="C261" s="9">
        <v>9</v>
      </c>
      <c r="D261" s="9">
        <v>9</v>
      </c>
      <c r="E261" t="str">
        <f t="shared" si="4"/>
        <v/>
      </c>
    </row>
    <row r="262" spans="1:5" x14ac:dyDescent="0.3">
      <c r="A262" s="13" t="s">
        <v>27</v>
      </c>
      <c r="B262" s="9">
        <v>11</v>
      </c>
      <c r="C262" s="9">
        <v>13</v>
      </c>
      <c r="D262" s="9">
        <v>12.2</v>
      </c>
      <c r="E262" t="str">
        <f t="shared" si="4"/>
        <v/>
      </c>
    </row>
    <row r="263" spans="1:5" x14ac:dyDescent="0.3">
      <c r="A263" s="17">
        <v>4.7</v>
      </c>
      <c r="B263" s="9"/>
      <c r="C263" s="9">
        <v>13</v>
      </c>
      <c r="D263" s="9">
        <v>13</v>
      </c>
      <c r="E263" t="str">
        <f t="shared" si="4"/>
        <v/>
      </c>
    </row>
    <row r="264" spans="1:5" x14ac:dyDescent="0.3">
      <c r="A264" s="17">
        <v>5.2</v>
      </c>
      <c r="B264" s="9">
        <v>11</v>
      </c>
      <c r="C264" s="9"/>
      <c r="D264" s="9">
        <v>11</v>
      </c>
      <c r="E264" t="str">
        <f t="shared" si="4"/>
        <v/>
      </c>
    </row>
    <row r="265" spans="1:5" x14ac:dyDescent="0.3">
      <c r="A265" s="17">
        <v>5.7</v>
      </c>
      <c r="B265" s="9"/>
      <c r="C265" s="9">
        <v>13</v>
      </c>
      <c r="D265" s="9">
        <v>13</v>
      </c>
      <c r="E265" t="str">
        <f t="shared" si="4"/>
        <v/>
      </c>
    </row>
    <row r="266" spans="1:5" x14ac:dyDescent="0.3">
      <c r="A266" s="17">
        <v>5.9</v>
      </c>
      <c r="B266" s="9">
        <v>11</v>
      </c>
      <c r="C266" s="9"/>
      <c r="D266" s="9">
        <v>11</v>
      </c>
      <c r="E266" t="str">
        <f t="shared" si="4"/>
        <v/>
      </c>
    </row>
    <row r="267" spans="1:5" x14ac:dyDescent="0.3">
      <c r="A267" s="12" t="s">
        <v>59</v>
      </c>
      <c r="B267" s="9">
        <v>11</v>
      </c>
      <c r="C267" s="9">
        <v>12</v>
      </c>
      <c r="D267" s="9">
        <v>11.5</v>
      </c>
      <c r="E267" t="str">
        <f t="shared" si="4"/>
        <v/>
      </c>
    </row>
    <row r="268" spans="1:5" x14ac:dyDescent="0.3">
      <c r="A268" s="13" t="s">
        <v>15</v>
      </c>
      <c r="B268" s="9">
        <v>11</v>
      </c>
      <c r="C268" s="9"/>
      <c r="D268" s="9">
        <v>11</v>
      </c>
      <c r="E268" t="str">
        <f t="shared" si="4"/>
        <v/>
      </c>
    </row>
    <row r="269" spans="1:5" x14ac:dyDescent="0.3">
      <c r="A269" s="17">
        <v>4</v>
      </c>
      <c r="B269" s="9">
        <v>11</v>
      </c>
      <c r="C269" s="9"/>
      <c r="D269" s="9">
        <v>11</v>
      </c>
      <c r="E269" t="str">
        <f t="shared" si="4"/>
        <v/>
      </c>
    </row>
    <row r="270" spans="1:5" x14ac:dyDescent="0.3">
      <c r="A270" s="17">
        <v>4.5999999999999996</v>
      </c>
      <c r="B270" s="9">
        <v>11</v>
      </c>
      <c r="C270" s="9"/>
      <c r="D270" s="9">
        <v>11</v>
      </c>
      <c r="E270" t="str">
        <f t="shared" si="4"/>
        <v/>
      </c>
    </row>
    <row r="271" spans="1:5" x14ac:dyDescent="0.3">
      <c r="A271" s="13" t="s">
        <v>27</v>
      </c>
      <c r="B271" s="9"/>
      <c r="C271" s="9">
        <v>12</v>
      </c>
      <c r="D271" s="9">
        <v>12</v>
      </c>
      <c r="E271" t="str">
        <f t="shared" si="4"/>
        <v/>
      </c>
    </row>
    <row r="272" spans="1:5" x14ac:dyDescent="0.3">
      <c r="A272" s="17">
        <v>4.2</v>
      </c>
      <c r="B272" s="9"/>
      <c r="C272" s="9">
        <v>12</v>
      </c>
      <c r="D272" s="9">
        <v>12</v>
      </c>
      <c r="E272" t="str">
        <f t="shared" si="4"/>
        <v/>
      </c>
    </row>
    <row r="273" spans="1:5" x14ac:dyDescent="0.3">
      <c r="A273" s="17">
        <v>4.4000000000000004</v>
      </c>
      <c r="B273" s="9"/>
      <c r="C273" s="9">
        <v>12</v>
      </c>
      <c r="D273" s="9">
        <v>12</v>
      </c>
      <c r="E273" t="str">
        <f t="shared" si="4"/>
        <v/>
      </c>
    </row>
    <row r="274" spans="1:5" x14ac:dyDescent="0.3">
      <c r="A274" s="12" t="s">
        <v>54</v>
      </c>
      <c r="B274" s="9">
        <v>18</v>
      </c>
      <c r="C274" s="9">
        <v>20</v>
      </c>
      <c r="D274" s="9">
        <v>19</v>
      </c>
      <c r="E274" t="str">
        <f t="shared" si="4"/>
        <v/>
      </c>
    </row>
    <row r="275" spans="1:5" x14ac:dyDescent="0.3">
      <c r="A275" s="13" t="s">
        <v>27</v>
      </c>
      <c r="B275" s="9">
        <v>18</v>
      </c>
      <c r="C275" s="9">
        <v>20</v>
      </c>
      <c r="D275" s="9">
        <v>19</v>
      </c>
      <c r="E275" t="str">
        <f t="shared" si="4"/>
        <v/>
      </c>
    </row>
    <row r="276" spans="1:5" x14ac:dyDescent="0.3">
      <c r="A276" s="17">
        <v>2.4</v>
      </c>
      <c r="B276" s="9">
        <v>18</v>
      </c>
      <c r="C276" s="9">
        <v>21</v>
      </c>
      <c r="D276" s="9">
        <v>19.5</v>
      </c>
      <c r="E276">
        <f t="shared" si="4"/>
        <v>3</v>
      </c>
    </row>
    <row r="277" spans="1:5" x14ac:dyDescent="0.3">
      <c r="A277" s="17">
        <v>2.5</v>
      </c>
      <c r="B277" s="9">
        <v>18</v>
      </c>
      <c r="C277" s="9"/>
      <c r="D277" s="9">
        <v>18</v>
      </c>
      <c r="E277" t="str">
        <f t="shared" si="4"/>
        <v/>
      </c>
    </row>
    <row r="278" spans="1:5" x14ac:dyDescent="0.3">
      <c r="A278" s="17">
        <v>3.3</v>
      </c>
      <c r="B278" s="9"/>
      <c r="C278" s="9">
        <v>19</v>
      </c>
      <c r="D278" s="9">
        <v>19</v>
      </c>
      <c r="E278" t="str">
        <f t="shared" si="4"/>
        <v/>
      </c>
    </row>
    <row r="279" spans="1:5" x14ac:dyDescent="0.3">
      <c r="A279" s="12" t="s">
        <v>55</v>
      </c>
      <c r="B279" s="9">
        <v>19</v>
      </c>
      <c r="C279" s="9">
        <v>18.5</v>
      </c>
      <c r="D279" s="9">
        <v>18.666666666666668</v>
      </c>
      <c r="E279" t="str">
        <f t="shared" si="4"/>
        <v/>
      </c>
    </row>
    <row r="280" spans="1:5" x14ac:dyDescent="0.3">
      <c r="A280" s="13" t="s">
        <v>27</v>
      </c>
      <c r="B280" s="9">
        <v>19</v>
      </c>
      <c r="C280" s="9">
        <v>18.5</v>
      </c>
      <c r="D280" s="9">
        <v>18.666666666666668</v>
      </c>
      <c r="E280" t="str">
        <f t="shared" si="4"/>
        <v/>
      </c>
    </row>
    <row r="281" spans="1:5" x14ac:dyDescent="0.3">
      <c r="A281" s="17">
        <v>2</v>
      </c>
      <c r="B281" s="9">
        <v>19</v>
      </c>
      <c r="C281" s="9">
        <v>20</v>
      </c>
      <c r="D281" s="9">
        <v>19.5</v>
      </c>
      <c r="E281">
        <f t="shared" si="4"/>
        <v>1</v>
      </c>
    </row>
    <row r="282" spans="1:5" x14ac:dyDescent="0.3">
      <c r="A282" s="17">
        <v>2.7</v>
      </c>
      <c r="B282" s="9"/>
      <c r="C282" s="9">
        <v>17</v>
      </c>
      <c r="D282" s="9">
        <v>17</v>
      </c>
      <c r="E282" t="str">
        <f t="shared" si="4"/>
        <v/>
      </c>
    </row>
    <row r="283" spans="1:5" x14ac:dyDescent="0.3">
      <c r="A283" s="12" t="s">
        <v>81</v>
      </c>
      <c r="B283" s="9">
        <v>15.5</v>
      </c>
      <c r="C283" s="9">
        <v>16</v>
      </c>
      <c r="D283" s="9">
        <v>15.666666666666666</v>
      </c>
      <c r="E283" t="str">
        <f t="shared" si="4"/>
        <v/>
      </c>
    </row>
    <row r="284" spans="1:5" x14ac:dyDescent="0.3">
      <c r="A284" s="13" t="s">
        <v>27</v>
      </c>
      <c r="B284" s="9">
        <v>15.5</v>
      </c>
      <c r="C284" s="9">
        <v>16</v>
      </c>
      <c r="D284" s="9">
        <v>15.666666666666666</v>
      </c>
      <c r="E284" t="str">
        <f t="shared" si="4"/>
        <v/>
      </c>
    </row>
    <row r="285" spans="1:5" x14ac:dyDescent="0.3">
      <c r="A285" s="17">
        <v>2.7</v>
      </c>
      <c r="B285" s="9">
        <v>16</v>
      </c>
      <c r="C285" s="9"/>
      <c r="D285" s="9">
        <v>16</v>
      </c>
      <c r="E285" t="str">
        <f t="shared" si="4"/>
        <v/>
      </c>
    </row>
    <row r="286" spans="1:5" x14ac:dyDescent="0.3">
      <c r="A286" s="17">
        <v>3.4</v>
      </c>
      <c r="B286" s="9">
        <v>15</v>
      </c>
      <c r="C286" s="9"/>
      <c r="D286" s="9">
        <v>15</v>
      </c>
      <c r="E286" t="str">
        <f t="shared" si="4"/>
        <v/>
      </c>
    </row>
    <row r="287" spans="1:5" x14ac:dyDescent="0.3">
      <c r="A287" s="17">
        <v>4</v>
      </c>
      <c r="B287" s="9"/>
      <c r="C287" s="9">
        <v>16</v>
      </c>
      <c r="D287" s="9">
        <v>16</v>
      </c>
      <c r="E287" t="str">
        <f t="shared" si="4"/>
        <v/>
      </c>
    </row>
    <row r="288" spans="1:5" x14ac:dyDescent="0.3">
      <c r="A288" s="12" t="s">
        <v>91</v>
      </c>
      <c r="B288" s="9">
        <v>15.945945945945946</v>
      </c>
      <c r="C288" s="9">
        <v>15.987951807228916</v>
      </c>
      <c r="D288" s="9">
        <v>15.968152866242038</v>
      </c>
      <c r="E288" t="str">
        <f t="shared" si="4"/>
        <v/>
      </c>
    </row>
    <row r="289" spans="5:5" x14ac:dyDescent="0.3">
      <c r="E289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7 b 9 6 7 d b - 1 0 7 d - 4 e 0 b - 9 5 7 9 - d e f c 1 c 7 8 e 7 e 8 "   x m l n s = " h t t p : / / s c h e m a s . m i c r o s o f t . c o m / D a t a M a s h u p " > A A A A A E c E A A B Q S w M E F A A C A A g A c Y g +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H G I P k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c Y g +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B x i D 5 H j w Q H b R E B A A D 5 A A A A E g A A A A A A A A A A A A A A A A A A A A A A Q 2 9 u Z m l n L 1 B h Y 2 t h Z 2 U u e G 1 s U E s B A i 0 A F A A C A A g A c Y g + R w / K 6 a s I A Q A A 6 Q A A A B M A A A A A A A A A A A A A A A A A X Q E A A F t D b 2 5 0 Z W 5 0 X 1 R 5 c G V z X S 5 4 b W x Q S w E C L Q A U A A I A C A B x i D 5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D u j 5 0 1 o F L M B z o F T B Y m d v F s A A A A A A S A A A C g A A A A E A A A A N N S X / a r u 0 f H w s L y d 1 9 q L 0 J Q A A A A v r s U j Z y E s M x K 9 b b V i l L K z j L 4 r 2 W 8 p A L l R K X h Q 7 c L P 2 l k U S v q 7 P P T f e h P s w E t / e 5 E e X A E 2 1 J e h Y 0 i C l T y + A l 6 S H w f v f o V B 2 x b e 9 A y L 8 x o + s w U A A A A h 2 z P + j 2 e y u v W O O z Y r + v k Y g s j Q K g = < / D a t a M a s h u p > 
</file>

<file path=customXml/itemProps1.xml><?xml version="1.0" encoding="utf-8"?>
<ds:datastoreItem xmlns:ds="http://schemas.openxmlformats.org/officeDocument/2006/customXml" ds:itemID="{3E528A1E-7208-46C5-8028-634372D4A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mpg</vt:lpstr>
      <vt:lpstr>Sheet1</vt:lpstr>
      <vt:lpstr>sample</vt:lpstr>
      <vt:lpstr>히스토그램</vt:lpstr>
      <vt:lpstr>기술통계법</vt:lpstr>
      <vt:lpstr>상관도 분석</vt:lpstr>
      <vt:lpstr>피벗(카테고리)</vt:lpstr>
      <vt:lpstr>피벗(카테고리2)</vt:lpstr>
      <vt:lpstr>피벗(수치)</vt:lpstr>
      <vt:lpstr>스케터플롯</vt:lpstr>
      <vt:lpstr>스케터플롯(2)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2015-10-01T05:47:06Z</dcterms:created>
  <dcterms:modified xsi:type="dcterms:W3CDTF">2015-11-07T06:49:29Z</dcterms:modified>
</cp:coreProperties>
</file>