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iveastonac-my.sharepoint.com/personal/230181766_aston_ac_uk/Documents/BA/TERM 2/BA/Portfolio Tasks/Portfolio_Task_1/"/>
    </mc:Choice>
  </mc:AlternateContent>
  <xr:revisionPtr revIDLastSave="428" documentId="13_ncr:1_{3C36D7EC-0C12-D746-8632-7747DF100FEF}" xr6:coauthVersionLast="47" xr6:coauthVersionMax="47" xr10:uidLastSave="{289176FE-AC1C-4C0D-BC4F-8FDD9B72F490}"/>
  <bookViews>
    <workbookView xWindow="-98" yWindow="-98" windowWidth="23236" windowHeight="13875" activeTab="3" xr2:uid="{12D6770E-5091-DE46-8422-7762931B52B3}"/>
  </bookViews>
  <sheets>
    <sheet name="Sheet1" sheetId="1" r:id="rId1"/>
    <sheet name="Sheet4" sheetId="4" r:id="rId2"/>
    <sheet name="Sheet3" sheetId="3" r:id="rId3"/>
    <sheet name="Sheet2" sheetId="2" r:id="rId4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D7" i="1"/>
  <c r="H7" i="1"/>
  <c r="D8" i="1"/>
  <c r="E8" i="1"/>
  <c r="F8" i="1"/>
  <c r="H8" i="1"/>
  <c r="D9" i="1"/>
  <c r="E9" i="1"/>
  <c r="F9" i="1"/>
  <c r="H9" i="1"/>
  <c r="D10" i="1"/>
  <c r="E10" i="1"/>
  <c r="F10" i="1"/>
  <c r="H10" i="1"/>
  <c r="D11" i="1"/>
  <c r="E11" i="1"/>
  <c r="F11" i="1"/>
  <c r="H11" i="1"/>
  <c r="D12" i="1"/>
  <c r="E12" i="1"/>
  <c r="F12" i="1"/>
  <c r="H12" i="1"/>
  <c r="G162" i="1"/>
  <c r="G163" i="1"/>
  <c r="E157" i="1"/>
  <c r="G157" i="1" s="1"/>
  <c r="E151" i="1" l="1"/>
  <c r="G151" i="1" s="1"/>
  <c r="E152" i="1"/>
  <c r="G152" i="1" s="1"/>
  <c r="E153" i="1"/>
  <c r="G153" i="1" s="1"/>
  <c r="E154" i="1"/>
  <c r="G154" i="1" s="1"/>
  <c r="E155" i="1"/>
  <c r="G155" i="1" s="1"/>
  <c r="E156" i="1"/>
  <c r="G156" i="1" s="1"/>
  <c r="E158" i="1"/>
  <c r="G158" i="1" s="1"/>
  <c r="E159" i="1"/>
  <c r="G159" i="1" s="1"/>
  <c r="E160" i="1"/>
  <c r="G160" i="1" s="1"/>
  <c r="E161" i="1"/>
  <c r="G161" i="1" s="1"/>
  <c r="E150" i="1"/>
  <c r="G150" i="1" s="1"/>
  <c r="D134" i="1"/>
  <c r="E134" i="1"/>
  <c r="F134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V21" i="1"/>
  <c r="V22" i="1"/>
  <c r="V23" i="1"/>
  <c r="V24" i="1"/>
  <c r="V25" i="1"/>
  <c r="V20" i="1"/>
  <c r="V16" i="1"/>
  <c r="V17" i="1"/>
  <c r="V18" i="1"/>
  <c r="V19" i="1"/>
  <c r="V15" i="1"/>
  <c r="V14" i="1"/>
  <c r="F91" i="1"/>
  <c r="E139" i="1"/>
  <c r="F139" i="1" s="1"/>
  <c r="E138" i="1"/>
  <c r="F138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29" i="1"/>
  <c r="F29" i="1" s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36" i="1"/>
  <c r="F36" i="1" s="1"/>
  <c r="E37" i="1"/>
  <c r="F37" i="1" s="1"/>
  <c r="E38" i="1"/>
  <c r="F38" i="1" s="1"/>
  <c r="E39" i="1"/>
  <c r="F39" i="1" s="1"/>
  <c r="E40" i="1"/>
  <c r="F40" i="1" s="1"/>
  <c r="E41" i="1"/>
  <c r="F41" i="1" s="1"/>
  <c r="E42" i="1"/>
  <c r="F42" i="1" s="1"/>
  <c r="E43" i="1"/>
  <c r="F43" i="1" s="1"/>
  <c r="E44" i="1"/>
  <c r="F44" i="1" s="1"/>
  <c r="E45" i="1"/>
  <c r="F45" i="1" s="1"/>
  <c r="E46" i="1"/>
  <c r="F46" i="1" s="1"/>
  <c r="E47" i="1"/>
  <c r="F47" i="1" s="1"/>
  <c r="E48" i="1"/>
  <c r="F48" i="1" s="1"/>
  <c r="E49" i="1"/>
  <c r="F49" i="1" s="1"/>
  <c r="E50" i="1"/>
  <c r="F50" i="1" s="1"/>
  <c r="E51" i="1"/>
  <c r="F51" i="1" s="1"/>
  <c r="E52" i="1"/>
  <c r="F52" i="1" s="1"/>
  <c r="E53" i="1"/>
  <c r="F53" i="1" s="1"/>
  <c r="E54" i="1"/>
  <c r="F54" i="1" s="1"/>
  <c r="E55" i="1"/>
  <c r="F55" i="1" s="1"/>
  <c r="E56" i="1"/>
  <c r="F56" i="1" s="1"/>
  <c r="E57" i="1"/>
  <c r="F57" i="1" s="1"/>
  <c r="E58" i="1"/>
  <c r="F58" i="1" s="1"/>
  <c r="E59" i="1"/>
  <c r="F59" i="1" s="1"/>
  <c r="E60" i="1"/>
  <c r="F60" i="1" s="1"/>
  <c r="E61" i="1"/>
  <c r="F61" i="1" s="1"/>
  <c r="E62" i="1"/>
  <c r="F62" i="1" s="1"/>
  <c r="E63" i="1"/>
  <c r="F63" i="1" s="1"/>
  <c r="E64" i="1"/>
  <c r="F64" i="1" s="1"/>
  <c r="E65" i="1"/>
  <c r="F65" i="1" s="1"/>
  <c r="E66" i="1"/>
  <c r="F66" i="1" s="1"/>
  <c r="E67" i="1"/>
  <c r="F67" i="1" s="1"/>
  <c r="E68" i="1"/>
  <c r="F68" i="1" s="1"/>
  <c r="E69" i="1"/>
  <c r="F69" i="1" s="1"/>
  <c r="E70" i="1"/>
  <c r="F70" i="1" s="1"/>
  <c r="E71" i="1"/>
  <c r="F71" i="1" s="1"/>
  <c r="E72" i="1"/>
  <c r="F72" i="1" s="1"/>
  <c r="E73" i="1"/>
  <c r="F73" i="1" s="1"/>
  <c r="E74" i="1"/>
  <c r="F74" i="1" s="1"/>
  <c r="E75" i="1"/>
  <c r="F75" i="1" s="1"/>
  <c r="E76" i="1"/>
  <c r="F76" i="1" s="1"/>
  <c r="E77" i="1"/>
  <c r="F77" i="1" s="1"/>
  <c r="E78" i="1"/>
  <c r="F78" i="1" s="1"/>
  <c r="E79" i="1"/>
  <c r="F79" i="1" s="1"/>
  <c r="E80" i="1"/>
  <c r="F80" i="1" s="1"/>
  <c r="E81" i="1"/>
  <c r="F81" i="1" s="1"/>
  <c r="E82" i="1"/>
  <c r="F82" i="1" s="1"/>
  <c r="E83" i="1"/>
  <c r="F83" i="1" s="1"/>
  <c r="E84" i="1"/>
  <c r="F84" i="1" s="1"/>
  <c r="E85" i="1"/>
  <c r="F85" i="1" s="1"/>
  <c r="E86" i="1"/>
  <c r="F86" i="1" s="1"/>
  <c r="E87" i="1"/>
  <c r="F87" i="1" s="1"/>
  <c r="E88" i="1"/>
  <c r="F88" i="1" s="1"/>
  <c r="E89" i="1"/>
  <c r="F89" i="1" s="1"/>
  <c r="E90" i="1"/>
  <c r="F90" i="1" s="1"/>
  <c r="E91" i="1"/>
  <c r="E92" i="1"/>
  <c r="F92" i="1" s="1"/>
  <c r="E93" i="1"/>
  <c r="F93" i="1" s="1"/>
  <c r="E94" i="1"/>
  <c r="F94" i="1" s="1"/>
  <c r="E95" i="1"/>
  <c r="F95" i="1" s="1"/>
  <c r="E96" i="1"/>
  <c r="F96" i="1" s="1"/>
  <c r="E97" i="1"/>
  <c r="F97" i="1" s="1"/>
  <c r="E98" i="1"/>
  <c r="F98" i="1" s="1"/>
  <c r="E99" i="1"/>
  <c r="F99" i="1" s="1"/>
  <c r="E100" i="1"/>
  <c r="F100" i="1" s="1"/>
  <c r="E101" i="1"/>
  <c r="F101" i="1" s="1"/>
  <c r="E102" i="1"/>
  <c r="F102" i="1" s="1"/>
  <c r="E103" i="1"/>
  <c r="F103" i="1" s="1"/>
  <c r="E104" i="1"/>
  <c r="F104" i="1" s="1"/>
  <c r="E105" i="1"/>
  <c r="F105" i="1" s="1"/>
  <c r="E106" i="1"/>
  <c r="F106" i="1" s="1"/>
  <c r="E107" i="1"/>
  <c r="F107" i="1" s="1"/>
  <c r="E108" i="1"/>
  <c r="F108" i="1" s="1"/>
  <c r="E109" i="1"/>
  <c r="F109" i="1" s="1"/>
  <c r="E110" i="1"/>
  <c r="F110" i="1" s="1"/>
  <c r="E111" i="1"/>
  <c r="F111" i="1" s="1"/>
  <c r="E112" i="1"/>
  <c r="F112" i="1" s="1"/>
  <c r="E113" i="1"/>
  <c r="F113" i="1" s="1"/>
  <c r="E114" i="1"/>
  <c r="F114" i="1" s="1"/>
  <c r="E115" i="1"/>
  <c r="F115" i="1" s="1"/>
  <c r="E116" i="1"/>
  <c r="F116" i="1" s="1"/>
  <c r="E117" i="1"/>
  <c r="F117" i="1" s="1"/>
  <c r="E118" i="1"/>
  <c r="F118" i="1" s="1"/>
  <c r="E119" i="1"/>
  <c r="F119" i="1" s="1"/>
  <c r="E120" i="1"/>
  <c r="F120" i="1" s="1"/>
  <c r="E121" i="1"/>
  <c r="F121" i="1" s="1"/>
  <c r="E122" i="1"/>
  <c r="F122" i="1" s="1"/>
  <c r="E123" i="1"/>
  <c r="F123" i="1" s="1"/>
  <c r="E124" i="1"/>
  <c r="F124" i="1" s="1"/>
  <c r="E125" i="1"/>
  <c r="F125" i="1" s="1"/>
  <c r="E126" i="1"/>
  <c r="F126" i="1" s="1"/>
  <c r="E127" i="1"/>
  <c r="F127" i="1" s="1"/>
  <c r="E128" i="1"/>
  <c r="F128" i="1" s="1"/>
  <c r="E129" i="1"/>
  <c r="F129" i="1" s="1"/>
  <c r="E130" i="1"/>
  <c r="F130" i="1" s="1"/>
  <c r="E131" i="1"/>
  <c r="F131" i="1" s="1"/>
  <c r="E132" i="1"/>
  <c r="F132" i="1" s="1"/>
  <c r="E133" i="1"/>
  <c r="F133" i="1" s="1"/>
  <c r="E135" i="1"/>
  <c r="F135" i="1" s="1"/>
  <c r="E136" i="1"/>
  <c r="F136" i="1" s="1"/>
  <c r="E137" i="1"/>
  <c r="F137" i="1" s="1"/>
  <c r="D139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5" i="1"/>
  <c r="D136" i="1"/>
  <c r="D137" i="1"/>
  <c r="D138" i="1"/>
  <c r="N139" i="1" l="1"/>
  <c r="N140" i="1"/>
  <c r="V26" i="1"/>
  <c r="V27" i="1" s="1"/>
  <c r="H134" i="1" l="1"/>
  <c r="I134" i="1" s="1"/>
  <c r="H137" i="1"/>
  <c r="I137" i="1" s="1"/>
  <c r="H138" i="1"/>
  <c r="I138" i="1" s="1"/>
  <c r="H145" i="1"/>
  <c r="I145" i="1" s="1"/>
  <c r="H139" i="1"/>
  <c r="I139" i="1" s="1"/>
  <c r="H140" i="1"/>
  <c r="I140" i="1" s="1"/>
  <c r="H135" i="1"/>
  <c r="I135" i="1" s="1"/>
  <c r="H142" i="1"/>
  <c r="I142" i="1" s="1"/>
  <c r="H136" i="1"/>
  <c r="I136" i="1" s="1"/>
  <c r="H141" i="1"/>
  <c r="I141" i="1" s="1"/>
  <c r="H143" i="1"/>
  <c r="I143" i="1" s="1"/>
  <c r="H144" i="1"/>
  <c r="I144" i="1" s="1"/>
  <c r="W25" i="1"/>
  <c r="W24" i="1"/>
  <c r="W23" i="1"/>
  <c r="W22" i="1"/>
  <c r="W21" i="1"/>
  <c r="W20" i="1"/>
  <c r="W19" i="1"/>
  <c r="W18" i="1"/>
  <c r="W17" i="1"/>
  <c r="W16" i="1"/>
  <c r="W15" i="1"/>
  <c r="W14" i="1"/>
  <c r="W26" i="1" l="1"/>
</calcChain>
</file>

<file path=xl/sharedStrings.xml><?xml version="1.0" encoding="utf-8"?>
<sst xmlns="http://schemas.openxmlformats.org/spreadsheetml/2006/main" count="202" uniqueCount="181">
  <si>
    <t>Month</t>
  </si>
  <si>
    <t>1949-01</t>
  </si>
  <si>
    <t>1949-02</t>
  </si>
  <si>
    <t>1949-03</t>
  </si>
  <si>
    <t>1949-04</t>
  </si>
  <si>
    <t>1949-05</t>
  </si>
  <si>
    <t>1949-06</t>
  </si>
  <si>
    <t>1949-07</t>
  </si>
  <si>
    <t>1949-08</t>
  </si>
  <si>
    <t>1949-09</t>
  </si>
  <si>
    <t>1949-10</t>
  </si>
  <si>
    <t>1949-11</t>
  </si>
  <si>
    <t>1949-12</t>
  </si>
  <si>
    <t>1950-01</t>
  </si>
  <si>
    <t>1950-02</t>
  </si>
  <si>
    <t>1950-03</t>
  </si>
  <si>
    <t>1950-04</t>
  </si>
  <si>
    <t>1950-05</t>
  </si>
  <si>
    <t>1950-06</t>
  </si>
  <si>
    <t>1950-07</t>
  </si>
  <si>
    <t>1950-08</t>
  </si>
  <si>
    <t>1950-09</t>
  </si>
  <si>
    <t>1950-10</t>
  </si>
  <si>
    <t>1950-11</t>
  </si>
  <si>
    <t>1950-12</t>
  </si>
  <si>
    <t>1951-01</t>
  </si>
  <si>
    <t>1951-02</t>
  </si>
  <si>
    <t>1951-03</t>
  </si>
  <si>
    <t>1951-04</t>
  </si>
  <si>
    <t>1951-05</t>
  </si>
  <si>
    <t>1951-06</t>
  </si>
  <si>
    <t>1951-07</t>
  </si>
  <si>
    <t>1951-08</t>
  </si>
  <si>
    <t>1951-09</t>
  </si>
  <si>
    <t>1951-10</t>
  </si>
  <si>
    <t>1951-11</t>
  </si>
  <si>
    <t>1951-12</t>
  </si>
  <si>
    <t>1952-01</t>
  </si>
  <si>
    <t>1952-02</t>
  </si>
  <si>
    <t>1952-03</t>
  </si>
  <si>
    <t>1952-04</t>
  </si>
  <si>
    <t>1952-05</t>
  </si>
  <si>
    <t>1952-06</t>
  </si>
  <si>
    <t>1952-07</t>
  </si>
  <si>
    <t>1952-08</t>
  </si>
  <si>
    <t>1952-09</t>
  </si>
  <si>
    <t>1952-10</t>
  </si>
  <si>
    <t>1952-11</t>
  </si>
  <si>
    <t>1952-12</t>
  </si>
  <si>
    <t>1953-01</t>
  </si>
  <si>
    <t>1953-02</t>
  </si>
  <si>
    <t>1953-03</t>
  </si>
  <si>
    <t>1953-04</t>
  </si>
  <si>
    <t>1953-05</t>
  </si>
  <si>
    <t>1953-06</t>
  </si>
  <si>
    <t>1953-07</t>
  </si>
  <si>
    <t>1953-08</t>
  </si>
  <si>
    <t>1953-09</t>
  </si>
  <si>
    <t>1953-10</t>
  </si>
  <si>
    <t>1953-11</t>
  </si>
  <si>
    <t>1953-12</t>
  </si>
  <si>
    <t>1954-01</t>
  </si>
  <si>
    <t>1954-02</t>
  </si>
  <si>
    <t>1954-03</t>
  </si>
  <si>
    <t>1954-04</t>
  </si>
  <si>
    <t>1954-05</t>
  </si>
  <si>
    <t>1954-06</t>
  </si>
  <si>
    <t>1954-07</t>
  </si>
  <si>
    <t>1954-08</t>
  </si>
  <si>
    <t>1954-09</t>
  </si>
  <si>
    <t>1954-10</t>
  </si>
  <si>
    <t>1954-11</t>
  </si>
  <si>
    <t>1954-12</t>
  </si>
  <si>
    <t>1955-01</t>
  </si>
  <si>
    <t>1955-02</t>
  </si>
  <si>
    <t>1955-03</t>
  </si>
  <si>
    <t>1955-04</t>
  </si>
  <si>
    <t>1955-05</t>
  </si>
  <si>
    <t>1955-06</t>
  </si>
  <si>
    <t>1955-07</t>
  </si>
  <si>
    <t>1955-08</t>
  </si>
  <si>
    <t>1955-09</t>
  </si>
  <si>
    <t>1955-10</t>
  </si>
  <si>
    <t>1955-11</t>
  </si>
  <si>
    <t>1955-12</t>
  </si>
  <si>
    <t>1956-01</t>
  </si>
  <si>
    <t>1956-02</t>
  </si>
  <si>
    <t>1956-03</t>
  </si>
  <si>
    <t>1956-04</t>
  </si>
  <si>
    <t>1956-05</t>
  </si>
  <si>
    <t>1956-06</t>
  </si>
  <si>
    <t>1956-07</t>
  </si>
  <si>
    <t>1956-08</t>
  </si>
  <si>
    <t>1956-09</t>
  </si>
  <si>
    <t>1956-10</t>
  </si>
  <si>
    <t>1956-11</t>
  </si>
  <si>
    <t>1956-12</t>
  </si>
  <si>
    <t>1957-01</t>
  </si>
  <si>
    <t>1957-02</t>
  </si>
  <si>
    <t>1957-03</t>
  </si>
  <si>
    <t>1957-04</t>
  </si>
  <si>
    <t>1957-05</t>
  </si>
  <si>
    <t>1957-06</t>
  </si>
  <si>
    <t>1957-07</t>
  </si>
  <si>
    <t>1957-08</t>
  </si>
  <si>
    <t>1957-09</t>
  </si>
  <si>
    <t>1957-10</t>
  </si>
  <si>
    <t>1957-11</t>
  </si>
  <si>
    <t>1957-12</t>
  </si>
  <si>
    <t>1958-01</t>
  </si>
  <si>
    <t>1958-02</t>
  </si>
  <si>
    <t>1958-03</t>
  </si>
  <si>
    <t>1958-04</t>
  </si>
  <si>
    <t>1958-05</t>
  </si>
  <si>
    <t>1958-06</t>
  </si>
  <si>
    <t>1958-07</t>
  </si>
  <si>
    <t>1958-08</t>
  </si>
  <si>
    <t>1958-09</t>
  </si>
  <si>
    <t>1958-10</t>
  </si>
  <si>
    <t>1958-11</t>
  </si>
  <si>
    <t>1958-12</t>
  </si>
  <si>
    <t>1959-01</t>
  </si>
  <si>
    <t>1959-02</t>
  </si>
  <si>
    <t>1959-03</t>
  </si>
  <si>
    <t>1959-04</t>
  </si>
  <si>
    <t>1959-05</t>
  </si>
  <si>
    <t>1959-06</t>
  </si>
  <si>
    <t>1959-07</t>
  </si>
  <si>
    <t>1959-08</t>
  </si>
  <si>
    <t>1959-09</t>
  </si>
  <si>
    <t>1959-10</t>
  </si>
  <si>
    <t>1959-11</t>
  </si>
  <si>
    <t>1959-12</t>
  </si>
  <si>
    <t>1960-01</t>
  </si>
  <si>
    <t>1960-02</t>
  </si>
  <si>
    <t>1960-03</t>
  </si>
  <si>
    <t>1960-04</t>
  </si>
  <si>
    <t>1960-05</t>
  </si>
  <si>
    <t>1960-06</t>
  </si>
  <si>
    <t>1960-07</t>
  </si>
  <si>
    <t>1960-08</t>
  </si>
  <si>
    <t>1960-09</t>
  </si>
  <si>
    <t>1960-10</t>
  </si>
  <si>
    <t>1960-11</t>
  </si>
  <si>
    <t>1960-12</t>
  </si>
  <si>
    <t>time period</t>
  </si>
  <si>
    <t>#Passengers</t>
  </si>
  <si>
    <t>12_CMA</t>
  </si>
  <si>
    <t>Year</t>
  </si>
  <si>
    <t>Mean</t>
  </si>
  <si>
    <t>Typical s_t</t>
  </si>
  <si>
    <t>Deseasonalised</t>
  </si>
  <si>
    <t>Intercept</t>
  </si>
  <si>
    <t>Slope</t>
  </si>
  <si>
    <t>Time</t>
  </si>
  <si>
    <t>Absolute error |et|</t>
  </si>
  <si>
    <t>MAE</t>
  </si>
  <si>
    <t>MSE</t>
  </si>
  <si>
    <t>Moving Avg(m_t) = 12 MA</t>
  </si>
  <si>
    <t>Seasonal Factor(s_t)</t>
  </si>
  <si>
    <t>Correction Factor</t>
  </si>
  <si>
    <t>Sum</t>
  </si>
  <si>
    <t>1949</t>
  </si>
  <si>
    <t>1950</t>
  </si>
  <si>
    <t>1951</t>
  </si>
  <si>
    <t>1952</t>
  </si>
  <si>
    <t>1953</t>
  </si>
  <si>
    <t>1954</t>
  </si>
  <si>
    <t>1955</t>
  </si>
  <si>
    <t>1956</t>
  </si>
  <si>
    <t>1957</t>
  </si>
  <si>
    <t>1958</t>
  </si>
  <si>
    <t>1959</t>
  </si>
  <si>
    <t>Seasonal Factor</t>
  </si>
  <si>
    <t>Air Passengers (yt)</t>
  </si>
  <si>
    <t>Forecast (Ft)</t>
  </si>
  <si>
    <t>Error (et)</t>
  </si>
  <si>
    <t>Squared error (et^2 )</t>
  </si>
  <si>
    <t>Seasonalised Values</t>
  </si>
  <si>
    <t>Forecast Values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</si>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</sst>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000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5" xfId="0" applyBorder="1"/>
    <xf numFmtId="0" fontId="0" fillId="0" borderId="1" xfId="0" applyBorder="1"/>
    <xf numFmtId="0" fontId="0" fillId="0" borderId="6" xfId="0" applyBorder="1"/>
    <xf numFmtId="164" fontId="0" fillId="0" borderId="1" xfId="0" applyNumberForma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165" fontId="1" fillId="0" borderId="1" xfId="0" applyNumberFormat="1" applyFont="1" applyBorder="1"/>
    <xf numFmtId="165" fontId="1" fillId="0" borderId="8" xfId="0" applyNumberFormat="1" applyFont="1" applyBorder="1"/>
    <xf numFmtId="0" fontId="2" fillId="2" borderId="3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/>
    </xf>
    <xf numFmtId="1" fontId="1" fillId="0" borderId="6" xfId="0" applyNumberFormat="1" applyFont="1" applyBorder="1" applyAlignment="1">
      <alignment horizontal="right"/>
    </xf>
    <xf numFmtId="0" fontId="0" fillId="0" borderId="5" xfId="0" applyBorder="1" applyAlignment="1">
      <alignment horizontal="center" vertical="center"/>
    </xf>
    <xf numFmtId="164" fontId="0" fillId="0" borderId="6" xfId="0" applyNumberFormat="1" applyBorder="1"/>
    <xf numFmtId="0" fontId="1" fillId="0" borderId="4" xfId="0" applyFont="1" applyBorder="1" applyAlignment="1">
      <alignment horizontal="center" vertical="center"/>
    </xf>
    <xf numFmtId="0" fontId="0" fillId="3" borderId="1" xfId="0" applyFill="1" applyBorder="1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/>
    <xf numFmtId="0" fontId="2" fillId="4" borderId="2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53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164" formatCode="0.00000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164" formatCode="0.0000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164" formatCode="0.0000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164" formatCode="0.0000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164" formatCode="0.0000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164" formatCode="0.0000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164" formatCode="0.0000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164" formatCode="0.0000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164" formatCode="0.0000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164" formatCode="0.0000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164" formatCode="0.0000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164" formatCode="0.0000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164" formatCode="0.0000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#Passengers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Sheet1!$A$2:$A$145</c:f>
              <c:strCache>
                <c:ptCount val="144"/>
                <c:pt idx="0">
                  <c:v>1949-01</c:v>
                </c:pt>
                <c:pt idx="1">
                  <c:v>1949-02</c:v>
                </c:pt>
                <c:pt idx="2">
                  <c:v>1949-03</c:v>
                </c:pt>
                <c:pt idx="3">
                  <c:v>1949-04</c:v>
                </c:pt>
                <c:pt idx="4">
                  <c:v>1949-05</c:v>
                </c:pt>
                <c:pt idx="5">
                  <c:v>1949-06</c:v>
                </c:pt>
                <c:pt idx="6">
                  <c:v>1949-07</c:v>
                </c:pt>
                <c:pt idx="7">
                  <c:v>1949-08</c:v>
                </c:pt>
                <c:pt idx="8">
                  <c:v>1949-09</c:v>
                </c:pt>
                <c:pt idx="9">
                  <c:v>1949-10</c:v>
                </c:pt>
                <c:pt idx="10">
                  <c:v>1949-11</c:v>
                </c:pt>
                <c:pt idx="11">
                  <c:v>1949-12</c:v>
                </c:pt>
                <c:pt idx="12">
                  <c:v>1950-01</c:v>
                </c:pt>
                <c:pt idx="13">
                  <c:v>1950-02</c:v>
                </c:pt>
                <c:pt idx="14">
                  <c:v>1950-03</c:v>
                </c:pt>
                <c:pt idx="15">
                  <c:v>1950-04</c:v>
                </c:pt>
                <c:pt idx="16">
                  <c:v>1950-05</c:v>
                </c:pt>
                <c:pt idx="17">
                  <c:v>1950-06</c:v>
                </c:pt>
                <c:pt idx="18">
                  <c:v>1950-07</c:v>
                </c:pt>
                <c:pt idx="19">
                  <c:v>1950-08</c:v>
                </c:pt>
                <c:pt idx="20">
                  <c:v>1950-09</c:v>
                </c:pt>
                <c:pt idx="21">
                  <c:v>1950-10</c:v>
                </c:pt>
                <c:pt idx="22">
                  <c:v>1950-11</c:v>
                </c:pt>
                <c:pt idx="23">
                  <c:v>1950-12</c:v>
                </c:pt>
                <c:pt idx="24">
                  <c:v>1951-01</c:v>
                </c:pt>
                <c:pt idx="25">
                  <c:v>1951-02</c:v>
                </c:pt>
                <c:pt idx="26">
                  <c:v>1951-03</c:v>
                </c:pt>
                <c:pt idx="27">
                  <c:v>1951-04</c:v>
                </c:pt>
                <c:pt idx="28">
                  <c:v>1951-05</c:v>
                </c:pt>
                <c:pt idx="29">
                  <c:v>1951-06</c:v>
                </c:pt>
                <c:pt idx="30">
                  <c:v>1951-07</c:v>
                </c:pt>
                <c:pt idx="31">
                  <c:v>1951-08</c:v>
                </c:pt>
                <c:pt idx="32">
                  <c:v>1951-09</c:v>
                </c:pt>
                <c:pt idx="33">
                  <c:v>1951-10</c:v>
                </c:pt>
                <c:pt idx="34">
                  <c:v>1951-11</c:v>
                </c:pt>
                <c:pt idx="35">
                  <c:v>1951-12</c:v>
                </c:pt>
                <c:pt idx="36">
                  <c:v>1952-01</c:v>
                </c:pt>
                <c:pt idx="37">
                  <c:v>1952-02</c:v>
                </c:pt>
                <c:pt idx="38">
                  <c:v>1952-03</c:v>
                </c:pt>
                <c:pt idx="39">
                  <c:v>1952-04</c:v>
                </c:pt>
                <c:pt idx="40">
                  <c:v>1952-05</c:v>
                </c:pt>
                <c:pt idx="41">
                  <c:v>1952-06</c:v>
                </c:pt>
                <c:pt idx="42">
                  <c:v>1952-07</c:v>
                </c:pt>
                <c:pt idx="43">
                  <c:v>1952-08</c:v>
                </c:pt>
                <c:pt idx="44">
                  <c:v>1952-09</c:v>
                </c:pt>
                <c:pt idx="45">
                  <c:v>1952-10</c:v>
                </c:pt>
                <c:pt idx="46">
                  <c:v>1952-11</c:v>
                </c:pt>
                <c:pt idx="47">
                  <c:v>1952-12</c:v>
                </c:pt>
                <c:pt idx="48">
                  <c:v>1953-01</c:v>
                </c:pt>
                <c:pt idx="49">
                  <c:v>1953-02</c:v>
                </c:pt>
                <c:pt idx="50">
                  <c:v>1953-03</c:v>
                </c:pt>
                <c:pt idx="51">
                  <c:v>1953-04</c:v>
                </c:pt>
                <c:pt idx="52">
                  <c:v>1953-05</c:v>
                </c:pt>
                <c:pt idx="53">
                  <c:v>1953-06</c:v>
                </c:pt>
                <c:pt idx="54">
                  <c:v>1953-07</c:v>
                </c:pt>
                <c:pt idx="55">
                  <c:v>1953-08</c:v>
                </c:pt>
                <c:pt idx="56">
                  <c:v>1953-09</c:v>
                </c:pt>
                <c:pt idx="57">
                  <c:v>1953-10</c:v>
                </c:pt>
                <c:pt idx="58">
                  <c:v>1953-11</c:v>
                </c:pt>
                <c:pt idx="59">
                  <c:v>1953-12</c:v>
                </c:pt>
                <c:pt idx="60">
                  <c:v>1954-01</c:v>
                </c:pt>
                <c:pt idx="61">
                  <c:v>1954-02</c:v>
                </c:pt>
                <c:pt idx="62">
                  <c:v>1954-03</c:v>
                </c:pt>
                <c:pt idx="63">
                  <c:v>1954-04</c:v>
                </c:pt>
                <c:pt idx="64">
                  <c:v>1954-05</c:v>
                </c:pt>
                <c:pt idx="65">
                  <c:v>1954-06</c:v>
                </c:pt>
                <c:pt idx="66">
                  <c:v>1954-07</c:v>
                </c:pt>
                <c:pt idx="67">
                  <c:v>1954-08</c:v>
                </c:pt>
                <c:pt idx="68">
                  <c:v>1954-09</c:v>
                </c:pt>
                <c:pt idx="69">
                  <c:v>1954-10</c:v>
                </c:pt>
                <c:pt idx="70">
                  <c:v>1954-11</c:v>
                </c:pt>
                <c:pt idx="71">
                  <c:v>1954-12</c:v>
                </c:pt>
                <c:pt idx="72">
                  <c:v>1955-01</c:v>
                </c:pt>
                <c:pt idx="73">
                  <c:v>1955-02</c:v>
                </c:pt>
                <c:pt idx="74">
                  <c:v>1955-03</c:v>
                </c:pt>
                <c:pt idx="75">
                  <c:v>1955-04</c:v>
                </c:pt>
                <c:pt idx="76">
                  <c:v>1955-05</c:v>
                </c:pt>
                <c:pt idx="77">
                  <c:v>1955-06</c:v>
                </c:pt>
                <c:pt idx="78">
                  <c:v>1955-07</c:v>
                </c:pt>
                <c:pt idx="79">
                  <c:v>1955-08</c:v>
                </c:pt>
                <c:pt idx="80">
                  <c:v>1955-09</c:v>
                </c:pt>
                <c:pt idx="81">
                  <c:v>1955-10</c:v>
                </c:pt>
                <c:pt idx="82">
                  <c:v>1955-11</c:v>
                </c:pt>
                <c:pt idx="83">
                  <c:v>1955-12</c:v>
                </c:pt>
                <c:pt idx="84">
                  <c:v>1956-01</c:v>
                </c:pt>
                <c:pt idx="85">
                  <c:v>1956-02</c:v>
                </c:pt>
                <c:pt idx="86">
                  <c:v>1956-03</c:v>
                </c:pt>
                <c:pt idx="87">
                  <c:v>1956-04</c:v>
                </c:pt>
                <c:pt idx="88">
                  <c:v>1956-05</c:v>
                </c:pt>
                <c:pt idx="89">
                  <c:v>1956-06</c:v>
                </c:pt>
                <c:pt idx="90">
                  <c:v>1956-07</c:v>
                </c:pt>
                <c:pt idx="91">
                  <c:v>1956-08</c:v>
                </c:pt>
                <c:pt idx="92">
                  <c:v>1956-09</c:v>
                </c:pt>
                <c:pt idx="93">
                  <c:v>1956-10</c:v>
                </c:pt>
                <c:pt idx="94">
                  <c:v>1956-11</c:v>
                </c:pt>
                <c:pt idx="95">
                  <c:v>1956-12</c:v>
                </c:pt>
                <c:pt idx="96">
                  <c:v>1957-01</c:v>
                </c:pt>
                <c:pt idx="97">
                  <c:v>1957-02</c:v>
                </c:pt>
                <c:pt idx="98">
                  <c:v>1957-03</c:v>
                </c:pt>
                <c:pt idx="99">
                  <c:v>1957-04</c:v>
                </c:pt>
                <c:pt idx="100">
                  <c:v>1957-05</c:v>
                </c:pt>
                <c:pt idx="101">
                  <c:v>1957-06</c:v>
                </c:pt>
                <c:pt idx="102">
                  <c:v>1957-07</c:v>
                </c:pt>
                <c:pt idx="103">
                  <c:v>1957-08</c:v>
                </c:pt>
                <c:pt idx="104">
                  <c:v>1957-09</c:v>
                </c:pt>
                <c:pt idx="105">
                  <c:v>1957-10</c:v>
                </c:pt>
                <c:pt idx="106">
                  <c:v>1957-11</c:v>
                </c:pt>
                <c:pt idx="107">
                  <c:v>1957-12</c:v>
                </c:pt>
                <c:pt idx="108">
                  <c:v>1958-01</c:v>
                </c:pt>
                <c:pt idx="109">
                  <c:v>1958-02</c:v>
                </c:pt>
                <c:pt idx="110">
                  <c:v>1958-03</c:v>
                </c:pt>
                <c:pt idx="111">
                  <c:v>1958-04</c:v>
                </c:pt>
                <c:pt idx="112">
                  <c:v>1958-05</c:v>
                </c:pt>
                <c:pt idx="113">
                  <c:v>1958-06</c:v>
                </c:pt>
                <c:pt idx="114">
                  <c:v>1958-07</c:v>
                </c:pt>
                <c:pt idx="115">
                  <c:v>1958-08</c:v>
                </c:pt>
                <c:pt idx="116">
                  <c:v>1958-09</c:v>
                </c:pt>
                <c:pt idx="117">
                  <c:v>1958-10</c:v>
                </c:pt>
                <c:pt idx="118">
                  <c:v>1958-11</c:v>
                </c:pt>
                <c:pt idx="119">
                  <c:v>1958-12</c:v>
                </c:pt>
                <c:pt idx="120">
                  <c:v>1959-01</c:v>
                </c:pt>
                <c:pt idx="121">
                  <c:v>1959-02</c:v>
                </c:pt>
                <c:pt idx="122">
                  <c:v>1959-03</c:v>
                </c:pt>
                <c:pt idx="123">
                  <c:v>1959-04</c:v>
                </c:pt>
                <c:pt idx="124">
                  <c:v>1959-05</c:v>
                </c:pt>
                <c:pt idx="125">
                  <c:v>1959-06</c:v>
                </c:pt>
                <c:pt idx="126">
                  <c:v>1959-07</c:v>
                </c:pt>
                <c:pt idx="127">
                  <c:v>1959-08</c:v>
                </c:pt>
                <c:pt idx="128">
                  <c:v>1959-09</c:v>
                </c:pt>
                <c:pt idx="129">
                  <c:v>1959-10</c:v>
                </c:pt>
                <c:pt idx="130">
                  <c:v>1959-11</c:v>
                </c:pt>
                <c:pt idx="131">
                  <c:v>1959-12</c:v>
                </c:pt>
                <c:pt idx="132">
                  <c:v>1960-01</c:v>
                </c:pt>
                <c:pt idx="133">
                  <c:v>1960-02</c:v>
                </c:pt>
                <c:pt idx="134">
                  <c:v>1960-03</c:v>
                </c:pt>
                <c:pt idx="135">
                  <c:v>1960-04</c:v>
                </c:pt>
                <c:pt idx="136">
                  <c:v>1960-05</c:v>
                </c:pt>
                <c:pt idx="137">
                  <c:v>1960-06</c:v>
                </c:pt>
                <c:pt idx="138">
                  <c:v>1960-07</c:v>
                </c:pt>
                <c:pt idx="139">
                  <c:v>1960-08</c:v>
                </c:pt>
                <c:pt idx="140">
                  <c:v>1960-09</c:v>
                </c:pt>
                <c:pt idx="141">
                  <c:v>1960-10</c:v>
                </c:pt>
                <c:pt idx="142">
                  <c:v>1960-11</c:v>
                </c:pt>
                <c:pt idx="143">
                  <c:v>1960-12</c:v>
                </c:pt>
              </c:strCache>
            </c:strRef>
          </c:cat>
          <c:val>
            <c:numRef>
              <c:f>Sheet1!$C$2:$C$145</c:f>
              <c:numCache>
                <c:formatCode>General</c:formatCode>
                <c:ptCount val="144"/>
                <c:pt idx="0">
                  <c:v>112</c:v>
                </c:pt>
                <c:pt idx="1">
                  <c:v>118</c:v>
                </c:pt>
                <c:pt idx="2">
                  <c:v>132</c:v>
                </c:pt>
                <c:pt idx="3">
                  <c:v>129</c:v>
                </c:pt>
                <c:pt idx="4">
                  <c:v>121</c:v>
                </c:pt>
                <c:pt idx="5">
                  <c:v>135</c:v>
                </c:pt>
                <c:pt idx="6">
                  <c:v>148</c:v>
                </c:pt>
                <c:pt idx="7">
                  <c:v>148</c:v>
                </c:pt>
                <c:pt idx="8">
                  <c:v>136</c:v>
                </c:pt>
                <c:pt idx="9">
                  <c:v>119</c:v>
                </c:pt>
                <c:pt idx="10">
                  <c:v>104</c:v>
                </c:pt>
                <c:pt idx="11">
                  <c:v>118</c:v>
                </c:pt>
                <c:pt idx="12">
                  <c:v>115</c:v>
                </c:pt>
                <c:pt idx="13">
                  <c:v>126</c:v>
                </c:pt>
                <c:pt idx="14">
                  <c:v>141</c:v>
                </c:pt>
                <c:pt idx="15">
                  <c:v>135</c:v>
                </c:pt>
                <c:pt idx="16">
                  <c:v>125</c:v>
                </c:pt>
                <c:pt idx="17">
                  <c:v>149</c:v>
                </c:pt>
                <c:pt idx="18">
                  <c:v>170</c:v>
                </c:pt>
                <c:pt idx="19">
                  <c:v>170</c:v>
                </c:pt>
                <c:pt idx="20">
                  <c:v>158</c:v>
                </c:pt>
                <c:pt idx="21">
                  <c:v>133</c:v>
                </c:pt>
                <c:pt idx="22">
                  <c:v>114</c:v>
                </c:pt>
                <c:pt idx="23">
                  <c:v>140</c:v>
                </c:pt>
                <c:pt idx="24">
                  <c:v>145</c:v>
                </c:pt>
                <c:pt idx="25">
                  <c:v>150</c:v>
                </c:pt>
                <c:pt idx="26">
                  <c:v>178</c:v>
                </c:pt>
                <c:pt idx="27">
                  <c:v>163</c:v>
                </c:pt>
                <c:pt idx="28">
                  <c:v>172</c:v>
                </c:pt>
                <c:pt idx="29">
                  <c:v>178</c:v>
                </c:pt>
                <c:pt idx="30">
                  <c:v>199</c:v>
                </c:pt>
                <c:pt idx="31">
                  <c:v>199</c:v>
                </c:pt>
                <c:pt idx="32">
                  <c:v>184</c:v>
                </c:pt>
                <c:pt idx="33">
                  <c:v>162</c:v>
                </c:pt>
                <c:pt idx="34">
                  <c:v>146</c:v>
                </c:pt>
                <c:pt idx="35">
                  <c:v>166</c:v>
                </c:pt>
                <c:pt idx="36">
                  <c:v>171</c:v>
                </c:pt>
                <c:pt idx="37">
                  <c:v>180</c:v>
                </c:pt>
                <c:pt idx="38">
                  <c:v>193</c:v>
                </c:pt>
                <c:pt idx="39">
                  <c:v>181</c:v>
                </c:pt>
                <c:pt idx="40">
                  <c:v>183</c:v>
                </c:pt>
                <c:pt idx="41">
                  <c:v>218</c:v>
                </c:pt>
                <c:pt idx="42">
                  <c:v>230</c:v>
                </c:pt>
                <c:pt idx="43">
                  <c:v>242</c:v>
                </c:pt>
                <c:pt idx="44">
                  <c:v>209</c:v>
                </c:pt>
                <c:pt idx="45">
                  <c:v>191</c:v>
                </c:pt>
                <c:pt idx="46">
                  <c:v>172</c:v>
                </c:pt>
                <c:pt idx="47">
                  <c:v>194</c:v>
                </c:pt>
                <c:pt idx="48">
                  <c:v>196</c:v>
                </c:pt>
                <c:pt idx="49">
                  <c:v>196</c:v>
                </c:pt>
                <c:pt idx="50">
                  <c:v>236</c:v>
                </c:pt>
                <c:pt idx="51">
                  <c:v>235</c:v>
                </c:pt>
                <c:pt idx="52">
                  <c:v>229</c:v>
                </c:pt>
                <c:pt idx="53">
                  <c:v>243</c:v>
                </c:pt>
                <c:pt idx="54">
                  <c:v>264</c:v>
                </c:pt>
                <c:pt idx="55">
                  <c:v>272</c:v>
                </c:pt>
                <c:pt idx="56">
                  <c:v>237</c:v>
                </c:pt>
                <c:pt idx="57">
                  <c:v>211</c:v>
                </c:pt>
                <c:pt idx="58">
                  <c:v>180</c:v>
                </c:pt>
                <c:pt idx="59">
                  <c:v>201</c:v>
                </c:pt>
                <c:pt idx="60">
                  <c:v>204</c:v>
                </c:pt>
                <c:pt idx="61">
                  <c:v>188</c:v>
                </c:pt>
                <c:pt idx="62">
                  <c:v>235</c:v>
                </c:pt>
                <c:pt idx="63">
                  <c:v>227</c:v>
                </c:pt>
                <c:pt idx="64">
                  <c:v>234</c:v>
                </c:pt>
                <c:pt idx="65">
                  <c:v>264</c:v>
                </c:pt>
                <c:pt idx="66">
                  <c:v>302</c:v>
                </c:pt>
                <c:pt idx="67">
                  <c:v>293</c:v>
                </c:pt>
                <c:pt idx="68">
                  <c:v>259</c:v>
                </c:pt>
                <c:pt idx="69">
                  <c:v>229</c:v>
                </c:pt>
                <c:pt idx="70">
                  <c:v>203</c:v>
                </c:pt>
                <c:pt idx="71">
                  <c:v>229</c:v>
                </c:pt>
                <c:pt idx="72">
                  <c:v>242</c:v>
                </c:pt>
                <c:pt idx="73">
                  <c:v>233</c:v>
                </c:pt>
                <c:pt idx="74">
                  <c:v>267</c:v>
                </c:pt>
                <c:pt idx="75">
                  <c:v>269</c:v>
                </c:pt>
                <c:pt idx="76">
                  <c:v>270</c:v>
                </c:pt>
                <c:pt idx="77">
                  <c:v>315</c:v>
                </c:pt>
                <c:pt idx="78">
                  <c:v>364</c:v>
                </c:pt>
                <c:pt idx="79">
                  <c:v>347</c:v>
                </c:pt>
                <c:pt idx="80">
                  <c:v>312</c:v>
                </c:pt>
                <c:pt idx="81">
                  <c:v>274</c:v>
                </c:pt>
                <c:pt idx="82">
                  <c:v>237</c:v>
                </c:pt>
                <c:pt idx="83">
                  <c:v>278</c:v>
                </c:pt>
                <c:pt idx="84">
                  <c:v>284</c:v>
                </c:pt>
                <c:pt idx="85">
                  <c:v>277</c:v>
                </c:pt>
                <c:pt idx="86">
                  <c:v>317</c:v>
                </c:pt>
                <c:pt idx="87">
                  <c:v>313</c:v>
                </c:pt>
                <c:pt idx="88">
                  <c:v>318</c:v>
                </c:pt>
                <c:pt idx="89">
                  <c:v>374</c:v>
                </c:pt>
                <c:pt idx="90">
                  <c:v>413</c:v>
                </c:pt>
                <c:pt idx="91">
                  <c:v>405</c:v>
                </c:pt>
                <c:pt idx="92">
                  <c:v>355</c:v>
                </c:pt>
                <c:pt idx="93">
                  <c:v>306</c:v>
                </c:pt>
                <c:pt idx="94">
                  <c:v>271</c:v>
                </c:pt>
                <c:pt idx="95">
                  <c:v>306</c:v>
                </c:pt>
                <c:pt idx="96">
                  <c:v>315</c:v>
                </c:pt>
                <c:pt idx="97">
                  <c:v>301</c:v>
                </c:pt>
                <c:pt idx="98">
                  <c:v>356</c:v>
                </c:pt>
                <c:pt idx="99">
                  <c:v>348</c:v>
                </c:pt>
                <c:pt idx="100">
                  <c:v>355</c:v>
                </c:pt>
                <c:pt idx="101">
                  <c:v>422</c:v>
                </c:pt>
                <c:pt idx="102">
                  <c:v>465</c:v>
                </c:pt>
                <c:pt idx="103">
                  <c:v>467</c:v>
                </c:pt>
                <c:pt idx="104">
                  <c:v>404</c:v>
                </c:pt>
                <c:pt idx="105">
                  <c:v>347</c:v>
                </c:pt>
                <c:pt idx="106">
                  <c:v>305</c:v>
                </c:pt>
                <c:pt idx="107">
                  <c:v>336</c:v>
                </c:pt>
                <c:pt idx="108">
                  <c:v>340</c:v>
                </c:pt>
                <c:pt idx="109">
                  <c:v>318</c:v>
                </c:pt>
                <c:pt idx="110">
                  <c:v>362</c:v>
                </c:pt>
                <c:pt idx="111">
                  <c:v>348</c:v>
                </c:pt>
                <c:pt idx="112">
                  <c:v>363</c:v>
                </c:pt>
                <c:pt idx="113">
                  <c:v>435</c:v>
                </c:pt>
                <c:pt idx="114">
                  <c:v>491</c:v>
                </c:pt>
                <c:pt idx="115">
                  <c:v>505</c:v>
                </c:pt>
                <c:pt idx="116">
                  <c:v>404</c:v>
                </c:pt>
                <c:pt idx="117">
                  <c:v>359</c:v>
                </c:pt>
                <c:pt idx="118">
                  <c:v>310</c:v>
                </c:pt>
                <c:pt idx="119">
                  <c:v>337</c:v>
                </c:pt>
                <c:pt idx="120">
                  <c:v>360</c:v>
                </c:pt>
                <c:pt idx="121">
                  <c:v>342</c:v>
                </c:pt>
                <c:pt idx="122">
                  <c:v>406</c:v>
                </c:pt>
                <c:pt idx="123">
                  <c:v>396</c:v>
                </c:pt>
                <c:pt idx="124">
                  <c:v>420</c:v>
                </c:pt>
                <c:pt idx="125">
                  <c:v>472</c:v>
                </c:pt>
                <c:pt idx="126">
                  <c:v>548</c:v>
                </c:pt>
                <c:pt idx="127">
                  <c:v>559</c:v>
                </c:pt>
                <c:pt idx="128">
                  <c:v>463</c:v>
                </c:pt>
                <c:pt idx="129">
                  <c:v>407</c:v>
                </c:pt>
                <c:pt idx="130">
                  <c:v>362</c:v>
                </c:pt>
                <c:pt idx="131">
                  <c:v>405</c:v>
                </c:pt>
                <c:pt idx="132">
                  <c:v>417</c:v>
                </c:pt>
                <c:pt idx="133">
                  <c:v>391</c:v>
                </c:pt>
                <c:pt idx="134">
                  <c:v>419</c:v>
                </c:pt>
                <c:pt idx="135">
                  <c:v>461</c:v>
                </c:pt>
                <c:pt idx="136">
                  <c:v>472</c:v>
                </c:pt>
                <c:pt idx="137">
                  <c:v>535</c:v>
                </c:pt>
                <c:pt idx="138">
                  <c:v>622</c:v>
                </c:pt>
                <c:pt idx="139">
                  <c:v>606</c:v>
                </c:pt>
                <c:pt idx="140">
                  <c:v>508</c:v>
                </c:pt>
                <c:pt idx="141">
                  <c:v>461</c:v>
                </c:pt>
                <c:pt idx="142">
                  <c:v>390</c:v>
                </c:pt>
                <c:pt idx="143">
                  <c:v>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D5-4306-A623-85026D5CE7BD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Deseasonalised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Sheet1!$A$2:$A$145</c:f>
              <c:strCache>
                <c:ptCount val="144"/>
                <c:pt idx="0">
                  <c:v>1949-01</c:v>
                </c:pt>
                <c:pt idx="1">
                  <c:v>1949-02</c:v>
                </c:pt>
                <c:pt idx="2">
                  <c:v>1949-03</c:v>
                </c:pt>
                <c:pt idx="3">
                  <c:v>1949-04</c:v>
                </c:pt>
                <c:pt idx="4">
                  <c:v>1949-05</c:v>
                </c:pt>
                <c:pt idx="5">
                  <c:v>1949-06</c:v>
                </c:pt>
                <c:pt idx="6">
                  <c:v>1949-07</c:v>
                </c:pt>
                <c:pt idx="7">
                  <c:v>1949-08</c:v>
                </c:pt>
                <c:pt idx="8">
                  <c:v>1949-09</c:v>
                </c:pt>
                <c:pt idx="9">
                  <c:v>1949-10</c:v>
                </c:pt>
                <c:pt idx="10">
                  <c:v>1949-11</c:v>
                </c:pt>
                <c:pt idx="11">
                  <c:v>1949-12</c:v>
                </c:pt>
                <c:pt idx="12">
                  <c:v>1950-01</c:v>
                </c:pt>
                <c:pt idx="13">
                  <c:v>1950-02</c:v>
                </c:pt>
                <c:pt idx="14">
                  <c:v>1950-03</c:v>
                </c:pt>
                <c:pt idx="15">
                  <c:v>1950-04</c:v>
                </c:pt>
                <c:pt idx="16">
                  <c:v>1950-05</c:v>
                </c:pt>
                <c:pt idx="17">
                  <c:v>1950-06</c:v>
                </c:pt>
                <c:pt idx="18">
                  <c:v>1950-07</c:v>
                </c:pt>
                <c:pt idx="19">
                  <c:v>1950-08</c:v>
                </c:pt>
                <c:pt idx="20">
                  <c:v>1950-09</c:v>
                </c:pt>
                <c:pt idx="21">
                  <c:v>1950-10</c:v>
                </c:pt>
                <c:pt idx="22">
                  <c:v>1950-11</c:v>
                </c:pt>
                <c:pt idx="23">
                  <c:v>1950-12</c:v>
                </c:pt>
                <c:pt idx="24">
                  <c:v>1951-01</c:v>
                </c:pt>
                <c:pt idx="25">
                  <c:v>1951-02</c:v>
                </c:pt>
                <c:pt idx="26">
                  <c:v>1951-03</c:v>
                </c:pt>
                <c:pt idx="27">
                  <c:v>1951-04</c:v>
                </c:pt>
                <c:pt idx="28">
                  <c:v>1951-05</c:v>
                </c:pt>
                <c:pt idx="29">
                  <c:v>1951-06</c:v>
                </c:pt>
                <c:pt idx="30">
                  <c:v>1951-07</c:v>
                </c:pt>
                <c:pt idx="31">
                  <c:v>1951-08</c:v>
                </c:pt>
                <c:pt idx="32">
                  <c:v>1951-09</c:v>
                </c:pt>
                <c:pt idx="33">
                  <c:v>1951-10</c:v>
                </c:pt>
                <c:pt idx="34">
                  <c:v>1951-11</c:v>
                </c:pt>
                <c:pt idx="35">
                  <c:v>1951-12</c:v>
                </c:pt>
                <c:pt idx="36">
                  <c:v>1952-01</c:v>
                </c:pt>
                <c:pt idx="37">
                  <c:v>1952-02</c:v>
                </c:pt>
                <c:pt idx="38">
                  <c:v>1952-03</c:v>
                </c:pt>
                <c:pt idx="39">
                  <c:v>1952-04</c:v>
                </c:pt>
                <c:pt idx="40">
                  <c:v>1952-05</c:v>
                </c:pt>
                <c:pt idx="41">
                  <c:v>1952-06</c:v>
                </c:pt>
                <c:pt idx="42">
                  <c:v>1952-07</c:v>
                </c:pt>
                <c:pt idx="43">
                  <c:v>1952-08</c:v>
                </c:pt>
                <c:pt idx="44">
                  <c:v>1952-09</c:v>
                </c:pt>
                <c:pt idx="45">
                  <c:v>1952-10</c:v>
                </c:pt>
                <c:pt idx="46">
                  <c:v>1952-11</c:v>
                </c:pt>
                <c:pt idx="47">
                  <c:v>1952-12</c:v>
                </c:pt>
                <c:pt idx="48">
                  <c:v>1953-01</c:v>
                </c:pt>
                <c:pt idx="49">
                  <c:v>1953-02</c:v>
                </c:pt>
                <c:pt idx="50">
                  <c:v>1953-03</c:v>
                </c:pt>
                <c:pt idx="51">
                  <c:v>1953-04</c:v>
                </c:pt>
                <c:pt idx="52">
                  <c:v>1953-05</c:v>
                </c:pt>
                <c:pt idx="53">
                  <c:v>1953-06</c:v>
                </c:pt>
                <c:pt idx="54">
                  <c:v>1953-07</c:v>
                </c:pt>
                <c:pt idx="55">
                  <c:v>1953-08</c:v>
                </c:pt>
                <c:pt idx="56">
                  <c:v>1953-09</c:v>
                </c:pt>
                <c:pt idx="57">
                  <c:v>1953-10</c:v>
                </c:pt>
                <c:pt idx="58">
                  <c:v>1953-11</c:v>
                </c:pt>
                <c:pt idx="59">
                  <c:v>1953-12</c:v>
                </c:pt>
                <c:pt idx="60">
                  <c:v>1954-01</c:v>
                </c:pt>
                <c:pt idx="61">
                  <c:v>1954-02</c:v>
                </c:pt>
                <c:pt idx="62">
                  <c:v>1954-03</c:v>
                </c:pt>
                <c:pt idx="63">
                  <c:v>1954-04</c:v>
                </c:pt>
                <c:pt idx="64">
                  <c:v>1954-05</c:v>
                </c:pt>
                <c:pt idx="65">
                  <c:v>1954-06</c:v>
                </c:pt>
                <c:pt idx="66">
                  <c:v>1954-07</c:v>
                </c:pt>
                <c:pt idx="67">
                  <c:v>1954-08</c:v>
                </c:pt>
                <c:pt idx="68">
                  <c:v>1954-09</c:v>
                </c:pt>
                <c:pt idx="69">
                  <c:v>1954-10</c:v>
                </c:pt>
                <c:pt idx="70">
                  <c:v>1954-11</c:v>
                </c:pt>
                <c:pt idx="71">
                  <c:v>1954-12</c:v>
                </c:pt>
                <c:pt idx="72">
                  <c:v>1955-01</c:v>
                </c:pt>
                <c:pt idx="73">
                  <c:v>1955-02</c:v>
                </c:pt>
                <c:pt idx="74">
                  <c:v>1955-03</c:v>
                </c:pt>
                <c:pt idx="75">
                  <c:v>1955-04</c:v>
                </c:pt>
                <c:pt idx="76">
                  <c:v>1955-05</c:v>
                </c:pt>
                <c:pt idx="77">
                  <c:v>1955-06</c:v>
                </c:pt>
                <c:pt idx="78">
                  <c:v>1955-07</c:v>
                </c:pt>
                <c:pt idx="79">
                  <c:v>1955-08</c:v>
                </c:pt>
                <c:pt idx="80">
                  <c:v>1955-09</c:v>
                </c:pt>
                <c:pt idx="81">
                  <c:v>1955-10</c:v>
                </c:pt>
                <c:pt idx="82">
                  <c:v>1955-11</c:v>
                </c:pt>
                <c:pt idx="83">
                  <c:v>1955-12</c:v>
                </c:pt>
                <c:pt idx="84">
                  <c:v>1956-01</c:v>
                </c:pt>
                <c:pt idx="85">
                  <c:v>1956-02</c:v>
                </c:pt>
                <c:pt idx="86">
                  <c:v>1956-03</c:v>
                </c:pt>
                <c:pt idx="87">
                  <c:v>1956-04</c:v>
                </c:pt>
                <c:pt idx="88">
                  <c:v>1956-05</c:v>
                </c:pt>
                <c:pt idx="89">
                  <c:v>1956-06</c:v>
                </c:pt>
                <c:pt idx="90">
                  <c:v>1956-07</c:v>
                </c:pt>
                <c:pt idx="91">
                  <c:v>1956-08</c:v>
                </c:pt>
                <c:pt idx="92">
                  <c:v>1956-09</c:v>
                </c:pt>
                <c:pt idx="93">
                  <c:v>1956-10</c:v>
                </c:pt>
                <c:pt idx="94">
                  <c:v>1956-11</c:v>
                </c:pt>
                <c:pt idx="95">
                  <c:v>1956-12</c:v>
                </c:pt>
                <c:pt idx="96">
                  <c:v>1957-01</c:v>
                </c:pt>
                <c:pt idx="97">
                  <c:v>1957-02</c:v>
                </c:pt>
                <c:pt idx="98">
                  <c:v>1957-03</c:v>
                </c:pt>
                <c:pt idx="99">
                  <c:v>1957-04</c:v>
                </c:pt>
                <c:pt idx="100">
                  <c:v>1957-05</c:v>
                </c:pt>
                <c:pt idx="101">
                  <c:v>1957-06</c:v>
                </c:pt>
                <c:pt idx="102">
                  <c:v>1957-07</c:v>
                </c:pt>
                <c:pt idx="103">
                  <c:v>1957-08</c:v>
                </c:pt>
                <c:pt idx="104">
                  <c:v>1957-09</c:v>
                </c:pt>
                <c:pt idx="105">
                  <c:v>1957-10</c:v>
                </c:pt>
                <c:pt idx="106">
                  <c:v>1957-11</c:v>
                </c:pt>
                <c:pt idx="107">
                  <c:v>1957-12</c:v>
                </c:pt>
                <c:pt idx="108">
                  <c:v>1958-01</c:v>
                </c:pt>
                <c:pt idx="109">
                  <c:v>1958-02</c:v>
                </c:pt>
                <c:pt idx="110">
                  <c:v>1958-03</c:v>
                </c:pt>
                <c:pt idx="111">
                  <c:v>1958-04</c:v>
                </c:pt>
                <c:pt idx="112">
                  <c:v>1958-05</c:v>
                </c:pt>
                <c:pt idx="113">
                  <c:v>1958-06</c:v>
                </c:pt>
                <c:pt idx="114">
                  <c:v>1958-07</c:v>
                </c:pt>
                <c:pt idx="115">
                  <c:v>1958-08</c:v>
                </c:pt>
                <c:pt idx="116">
                  <c:v>1958-09</c:v>
                </c:pt>
                <c:pt idx="117">
                  <c:v>1958-10</c:v>
                </c:pt>
                <c:pt idx="118">
                  <c:v>1958-11</c:v>
                </c:pt>
                <c:pt idx="119">
                  <c:v>1958-12</c:v>
                </c:pt>
                <c:pt idx="120">
                  <c:v>1959-01</c:v>
                </c:pt>
                <c:pt idx="121">
                  <c:v>1959-02</c:v>
                </c:pt>
                <c:pt idx="122">
                  <c:v>1959-03</c:v>
                </c:pt>
                <c:pt idx="123">
                  <c:v>1959-04</c:v>
                </c:pt>
                <c:pt idx="124">
                  <c:v>1959-05</c:v>
                </c:pt>
                <c:pt idx="125">
                  <c:v>1959-06</c:v>
                </c:pt>
                <c:pt idx="126">
                  <c:v>1959-07</c:v>
                </c:pt>
                <c:pt idx="127">
                  <c:v>1959-08</c:v>
                </c:pt>
                <c:pt idx="128">
                  <c:v>1959-09</c:v>
                </c:pt>
                <c:pt idx="129">
                  <c:v>1959-10</c:v>
                </c:pt>
                <c:pt idx="130">
                  <c:v>1959-11</c:v>
                </c:pt>
                <c:pt idx="131">
                  <c:v>1959-12</c:v>
                </c:pt>
                <c:pt idx="132">
                  <c:v>1960-01</c:v>
                </c:pt>
                <c:pt idx="133">
                  <c:v>1960-02</c:v>
                </c:pt>
                <c:pt idx="134">
                  <c:v>1960-03</c:v>
                </c:pt>
                <c:pt idx="135">
                  <c:v>1960-04</c:v>
                </c:pt>
                <c:pt idx="136">
                  <c:v>1960-05</c:v>
                </c:pt>
                <c:pt idx="137">
                  <c:v>1960-06</c:v>
                </c:pt>
                <c:pt idx="138">
                  <c:v>1960-07</c:v>
                </c:pt>
                <c:pt idx="139">
                  <c:v>1960-08</c:v>
                </c:pt>
                <c:pt idx="140">
                  <c:v>1960-09</c:v>
                </c:pt>
                <c:pt idx="141">
                  <c:v>1960-10</c:v>
                </c:pt>
                <c:pt idx="142">
                  <c:v>1960-11</c:v>
                </c:pt>
                <c:pt idx="143">
                  <c:v>1960-12</c:v>
                </c:pt>
              </c:strCache>
            </c:strRef>
          </c:cat>
          <c:val>
            <c:numRef>
              <c:f>Sheet1!$H$2:$H$145</c:f>
              <c:numCache>
                <c:formatCode>General</c:formatCode>
                <c:ptCount val="144"/>
                <c:pt idx="0">
                  <c:v>123.39684592798893</c:v>
                </c:pt>
                <c:pt idx="1">
                  <c:v>132.86233638537976</c:v>
                </c:pt>
                <c:pt idx="2">
                  <c:v>129.37253571742121</c:v>
                </c:pt>
                <c:pt idx="3">
                  <c:v>132.23766496805317</c:v>
                </c:pt>
                <c:pt idx="4">
                  <c:v>124.03616071534698</c:v>
                </c:pt>
                <c:pt idx="5">
                  <c:v>121.53486718480205</c:v>
                </c:pt>
                <c:pt idx="6">
                  <c:v>121.20374598594971</c:v>
                </c:pt>
                <c:pt idx="7">
                  <c:v>121.73361887274598</c:v>
                </c:pt>
                <c:pt idx="8">
                  <c:v>128.06700118238632</c:v>
                </c:pt>
                <c:pt idx="9">
                  <c:v>128.91564791852667</c:v>
                </c:pt>
                <c:pt idx="10">
                  <c:v>129.77055114435507</c:v>
                </c:pt>
                <c:pt idx="11">
                  <c:v>131.28827527563709</c:v>
                </c:pt>
                <c:pt idx="12">
                  <c:v>126.70211858677435</c:v>
                </c:pt>
                <c:pt idx="13">
                  <c:v>141.8699524115072</c:v>
                </c:pt>
                <c:pt idx="14">
                  <c:v>138.1933904254272</c:v>
                </c:pt>
                <c:pt idx="15">
                  <c:v>138.38825403633473</c:v>
                </c:pt>
                <c:pt idx="16">
                  <c:v>128.13652966461464</c:v>
                </c:pt>
                <c:pt idx="17">
                  <c:v>134.13848304100375</c:v>
                </c:pt>
                <c:pt idx="18">
                  <c:v>139.22051903791521</c:v>
                </c:pt>
                <c:pt idx="19">
                  <c:v>139.8291568132893</c:v>
                </c:pt>
                <c:pt idx="20">
                  <c:v>148.78372196189</c:v>
                </c:pt>
                <c:pt idx="21">
                  <c:v>144.08219473247098</c:v>
                </c:pt>
                <c:pt idx="22">
                  <c:v>142.24848875438923</c:v>
                </c:pt>
                <c:pt idx="23">
                  <c:v>155.76575032702706</c:v>
                </c:pt>
                <c:pt idx="24">
                  <c:v>159.75484517462854</c:v>
                </c:pt>
                <c:pt idx="25">
                  <c:v>168.89280048988954</c:v>
                </c:pt>
                <c:pt idx="26">
                  <c:v>174.45690422500741</c:v>
                </c:pt>
                <c:pt idx="27">
                  <c:v>167.09100302164859</c:v>
                </c:pt>
                <c:pt idx="28">
                  <c:v>176.31586481850977</c:v>
                </c:pt>
                <c:pt idx="29">
                  <c:v>160.24597302885013</c:v>
                </c:pt>
                <c:pt idx="30">
                  <c:v>162.96990169732427</c:v>
                </c:pt>
                <c:pt idx="31">
                  <c:v>163.68236591673278</c:v>
                </c:pt>
                <c:pt idx="32">
                  <c:v>173.26711924675797</c:v>
                </c:pt>
                <c:pt idx="33">
                  <c:v>175.49861313278419</c:v>
                </c:pt>
                <c:pt idx="34">
                  <c:v>182.17788910649847</c:v>
                </c:pt>
                <c:pt idx="35">
                  <c:v>184.69367538776066</c:v>
                </c:pt>
                <c:pt idx="36">
                  <c:v>188.40054155076882</c:v>
                </c:pt>
                <c:pt idx="37">
                  <c:v>202.67136058786744</c:v>
                </c:pt>
                <c:pt idx="38">
                  <c:v>189.15832873835072</c:v>
                </c:pt>
                <c:pt idx="39">
                  <c:v>185.54277022649322</c:v>
                </c:pt>
                <c:pt idx="40">
                  <c:v>187.59187942899584</c:v>
                </c:pt>
                <c:pt idx="41">
                  <c:v>196.25630404656926</c:v>
                </c:pt>
                <c:pt idx="42">
                  <c:v>188.35717281600293</c:v>
                </c:pt>
                <c:pt idx="43">
                  <c:v>199.05091734597656</c:v>
                </c:pt>
                <c:pt idx="44">
                  <c:v>196.80884740528487</c:v>
                </c:pt>
                <c:pt idx="45">
                  <c:v>206.91503153309742</c:v>
                </c:pt>
                <c:pt idx="46">
                  <c:v>214.62052689258724</c:v>
                </c:pt>
                <c:pt idx="47">
                  <c:v>215.84682545316605</c:v>
                </c:pt>
                <c:pt idx="48">
                  <c:v>215.94448037398064</c:v>
                </c:pt>
                <c:pt idx="49">
                  <c:v>220.68659264012231</c:v>
                </c:pt>
                <c:pt idx="50">
                  <c:v>231.30241234326823</c:v>
                </c:pt>
                <c:pt idx="51">
                  <c:v>240.8980718410271</c:v>
                </c:pt>
                <c:pt idx="52">
                  <c:v>234.74612234557404</c:v>
                </c:pt>
                <c:pt idx="53">
                  <c:v>218.76276093264372</c:v>
                </c:pt>
                <c:pt idx="54">
                  <c:v>216.20127662358598</c:v>
                </c:pt>
                <c:pt idx="55">
                  <c:v>223.7266509012629</c:v>
                </c:pt>
                <c:pt idx="56">
                  <c:v>223.17558294283501</c:v>
                </c:pt>
                <c:pt idx="57">
                  <c:v>228.58152698158929</c:v>
                </c:pt>
                <c:pt idx="58">
                  <c:v>224.60287698061455</c:v>
                </c:pt>
                <c:pt idx="59">
                  <c:v>223.63511296951742</c:v>
                </c:pt>
                <c:pt idx="60">
                  <c:v>224.75854079740841</c:v>
                </c:pt>
                <c:pt idx="61">
                  <c:v>211.67897661399488</c:v>
                </c:pt>
                <c:pt idx="62">
                  <c:v>230.322317375712</c:v>
                </c:pt>
                <c:pt idx="63">
                  <c:v>232.69728641665171</c:v>
                </c:pt>
                <c:pt idx="64">
                  <c:v>239.87158353215861</c:v>
                </c:pt>
                <c:pt idx="65">
                  <c:v>237.66818471694626</c:v>
                </c:pt>
                <c:pt idx="66">
                  <c:v>247.32115734970819</c:v>
                </c:pt>
                <c:pt idx="67">
                  <c:v>240.99966438996333</c:v>
                </c:pt>
                <c:pt idx="68">
                  <c:v>243.89230372233868</c:v>
                </c:pt>
                <c:pt idx="69">
                  <c:v>248.08137288523199</c:v>
                </c:pt>
                <c:pt idx="70">
                  <c:v>253.30213348369307</c:v>
                </c:pt>
                <c:pt idx="71">
                  <c:v>254.78826303492284</c:v>
                </c:pt>
                <c:pt idx="72">
                  <c:v>266.62532780869037</c:v>
                </c:pt>
                <c:pt idx="73">
                  <c:v>262.34681676096176</c:v>
                </c:pt>
                <c:pt idx="74">
                  <c:v>261.68535633751111</c:v>
                </c:pt>
                <c:pt idx="75">
                  <c:v>275.7514098946225</c:v>
                </c:pt>
                <c:pt idx="76">
                  <c:v>276.77490407556763</c:v>
                </c:pt>
                <c:pt idx="77">
                  <c:v>283.58135676453816</c:v>
                </c:pt>
                <c:pt idx="78">
                  <c:v>298.0956995870655</c:v>
                </c:pt>
                <c:pt idx="79">
                  <c:v>285.41598478947878</c:v>
                </c:pt>
                <c:pt idx="80">
                  <c:v>293.80076741841572</c:v>
                </c:pt>
                <c:pt idx="81">
                  <c:v>296.83098764433873</c:v>
                </c:pt>
                <c:pt idx="82">
                  <c:v>295.72712135780915</c:v>
                </c:pt>
                <c:pt idx="83">
                  <c:v>309.30627564938231</c:v>
                </c:pt>
                <c:pt idx="84">
                  <c:v>312.8991450316862</c:v>
                </c:pt>
                <c:pt idx="85">
                  <c:v>311.88870490466269</c:v>
                </c:pt>
                <c:pt idx="86">
                  <c:v>310.69010471532215</c:v>
                </c:pt>
                <c:pt idx="87">
                  <c:v>320.85572972868715</c:v>
                </c:pt>
                <c:pt idx="88">
                  <c:v>325.97933146677968</c:v>
                </c:pt>
                <c:pt idx="89">
                  <c:v>336.69659501567384</c:v>
                </c:pt>
                <c:pt idx="90">
                  <c:v>338.22396683917049</c:v>
                </c:pt>
                <c:pt idx="91">
                  <c:v>333.12240299636568</c:v>
                </c:pt>
                <c:pt idx="92">
                  <c:v>334.29253985108198</c:v>
                </c:pt>
                <c:pt idx="93">
                  <c:v>331.49738036192571</c:v>
                </c:pt>
                <c:pt idx="94">
                  <c:v>338.15210923192524</c:v>
                </c:pt>
                <c:pt idx="95">
                  <c:v>340.4594257147877</c:v>
                </c:pt>
                <c:pt idx="96">
                  <c:v>347.05362917246885</c:v>
                </c:pt>
                <c:pt idx="97">
                  <c:v>338.911552983045</c:v>
                </c:pt>
                <c:pt idx="98">
                  <c:v>348.91380845001481</c:v>
                </c:pt>
                <c:pt idx="99">
                  <c:v>356.73416596032951</c:v>
                </c:pt>
                <c:pt idx="100">
                  <c:v>363.9077442475056</c:v>
                </c:pt>
                <c:pt idx="101">
                  <c:v>379.9089922369368</c:v>
                </c:pt>
                <c:pt idx="102">
                  <c:v>380.80906678017982</c:v>
                </c:pt>
                <c:pt idx="103">
                  <c:v>384.11891901062415</c:v>
                </c:pt>
                <c:pt idx="104">
                  <c:v>380.43432704179469</c:v>
                </c:pt>
                <c:pt idx="105">
                  <c:v>375.91369603133404</c:v>
                </c:pt>
                <c:pt idx="106">
                  <c:v>380.57709710604132</c:v>
                </c:pt>
                <c:pt idx="107">
                  <c:v>373.83780078486495</c:v>
                </c:pt>
                <c:pt idx="108">
                  <c:v>374.59756799568066</c:v>
                </c:pt>
                <c:pt idx="109">
                  <c:v>358.05273703856579</c:v>
                </c:pt>
                <c:pt idx="110">
                  <c:v>354.79437825535211</c:v>
                </c:pt>
                <c:pt idx="111">
                  <c:v>356.73416596032951</c:v>
                </c:pt>
                <c:pt idx="112">
                  <c:v>372.10848214604096</c:v>
                </c:pt>
                <c:pt idx="113">
                  <c:v>391.61234981769553</c:v>
                </c:pt>
                <c:pt idx="114">
                  <c:v>402.10161675068451</c:v>
                </c:pt>
                <c:pt idx="115">
                  <c:v>415.37484818065354</c:v>
                </c:pt>
                <c:pt idx="116">
                  <c:v>380.43432704179469</c:v>
                </c:pt>
                <c:pt idx="117">
                  <c:v>388.91359330042917</c:v>
                </c:pt>
                <c:pt idx="118">
                  <c:v>386.81606591105839</c:v>
                </c:pt>
                <c:pt idx="119">
                  <c:v>374.95041328720083</c:v>
                </c:pt>
                <c:pt idx="120">
                  <c:v>396.63271905425012</c:v>
                </c:pt>
                <c:pt idx="121">
                  <c:v>385.0755851169481</c:v>
                </c:pt>
                <c:pt idx="122">
                  <c:v>397.91855682782585</c:v>
                </c:pt>
                <c:pt idx="123">
                  <c:v>405.93887850658183</c:v>
                </c:pt>
                <c:pt idx="124">
                  <c:v>430.53873967310523</c:v>
                </c:pt>
                <c:pt idx="125">
                  <c:v>424.92190600908572</c:v>
                </c:pt>
                <c:pt idx="126">
                  <c:v>448.78143783986786</c:v>
                </c:pt>
                <c:pt idx="127">
                  <c:v>459.79116858016897</c:v>
                </c:pt>
                <c:pt idx="128">
                  <c:v>435.99280549591816</c:v>
                </c:pt>
                <c:pt idx="129">
                  <c:v>440.91318237680969</c:v>
                </c:pt>
                <c:pt idx="130">
                  <c:v>451.70134148323592</c:v>
                </c:pt>
                <c:pt idx="131">
                  <c:v>450.60806344604276</c:v>
                </c:pt>
                <c:pt idx="132">
                  <c:v>432.1337062366473</c:v>
                </c:pt>
                <c:pt idx="133">
                  <c:v>434.6872302198841</c:v>
                </c:pt>
                <c:pt idx="134">
                  <c:v>437.24075420312101</c:v>
                </c:pt>
                <c:pt idx="135">
                  <c:v>439.79427818635781</c:v>
                </c:pt>
                <c:pt idx="136">
                  <c:v>442.34780216959462</c:v>
                </c:pt>
                <c:pt idx="137">
                  <c:v>444.90132615283153</c:v>
                </c:pt>
                <c:pt idx="138">
                  <c:v>447.45485013606833</c:v>
                </c:pt>
                <c:pt idx="139">
                  <c:v>450.00837411930513</c:v>
                </c:pt>
                <c:pt idx="140">
                  <c:v>452.56189810254205</c:v>
                </c:pt>
                <c:pt idx="141">
                  <c:v>455.11542208577885</c:v>
                </c:pt>
                <c:pt idx="142">
                  <c:v>457.66894606901565</c:v>
                </c:pt>
                <c:pt idx="143">
                  <c:v>460.22247005225256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D5-4306-A623-85026D5CE7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8103535"/>
        <c:axId val="59809537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time period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Sheet1!$A$2:$A$145</c15:sqref>
                        </c15:formulaRef>
                      </c:ext>
                    </c:extLst>
                    <c:strCache>
                      <c:ptCount val="144"/>
                      <c:pt idx="0">
                        <c:v>1949-01</c:v>
                      </c:pt>
                      <c:pt idx="1">
                        <c:v>1949-02</c:v>
                      </c:pt>
                      <c:pt idx="2">
                        <c:v>1949-03</c:v>
                      </c:pt>
                      <c:pt idx="3">
                        <c:v>1949-04</c:v>
                      </c:pt>
                      <c:pt idx="4">
                        <c:v>1949-05</c:v>
                      </c:pt>
                      <c:pt idx="5">
                        <c:v>1949-06</c:v>
                      </c:pt>
                      <c:pt idx="6">
                        <c:v>1949-07</c:v>
                      </c:pt>
                      <c:pt idx="7">
                        <c:v>1949-08</c:v>
                      </c:pt>
                      <c:pt idx="8">
                        <c:v>1949-09</c:v>
                      </c:pt>
                      <c:pt idx="9">
                        <c:v>1949-10</c:v>
                      </c:pt>
                      <c:pt idx="10">
                        <c:v>1949-11</c:v>
                      </c:pt>
                      <c:pt idx="11">
                        <c:v>1949-12</c:v>
                      </c:pt>
                      <c:pt idx="12">
                        <c:v>1950-01</c:v>
                      </c:pt>
                      <c:pt idx="13">
                        <c:v>1950-02</c:v>
                      </c:pt>
                      <c:pt idx="14">
                        <c:v>1950-03</c:v>
                      </c:pt>
                      <c:pt idx="15">
                        <c:v>1950-04</c:v>
                      </c:pt>
                      <c:pt idx="16">
                        <c:v>1950-05</c:v>
                      </c:pt>
                      <c:pt idx="17">
                        <c:v>1950-06</c:v>
                      </c:pt>
                      <c:pt idx="18">
                        <c:v>1950-07</c:v>
                      </c:pt>
                      <c:pt idx="19">
                        <c:v>1950-08</c:v>
                      </c:pt>
                      <c:pt idx="20">
                        <c:v>1950-09</c:v>
                      </c:pt>
                      <c:pt idx="21">
                        <c:v>1950-10</c:v>
                      </c:pt>
                      <c:pt idx="22">
                        <c:v>1950-11</c:v>
                      </c:pt>
                      <c:pt idx="23">
                        <c:v>1950-12</c:v>
                      </c:pt>
                      <c:pt idx="24">
                        <c:v>1951-01</c:v>
                      </c:pt>
                      <c:pt idx="25">
                        <c:v>1951-02</c:v>
                      </c:pt>
                      <c:pt idx="26">
                        <c:v>1951-03</c:v>
                      </c:pt>
                      <c:pt idx="27">
                        <c:v>1951-04</c:v>
                      </c:pt>
                      <c:pt idx="28">
                        <c:v>1951-05</c:v>
                      </c:pt>
                      <c:pt idx="29">
                        <c:v>1951-06</c:v>
                      </c:pt>
                      <c:pt idx="30">
                        <c:v>1951-07</c:v>
                      </c:pt>
                      <c:pt idx="31">
                        <c:v>1951-08</c:v>
                      </c:pt>
                      <c:pt idx="32">
                        <c:v>1951-09</c:v>
                      </c:pt>
                      <c:pt idx="33">
                        <c:v>1951-10</c:v>
                      </c:pt>
                      <c:pt idx="34">
                        <c:v>1951-11</c:v>
                      </c:pt>
                      <c:pt idx="35">
                        <c:v>1951-12</c:v>
                      </c:pt>
                      <c:pt idx="36">
                        <c:v>1952-01</c:v>
                      </c:pt>
                      <c:pt idx="37">
                        <c:v>1952-02</c:v>
                      </c:pt>
                      <c:pt idx="38">
                        <c:v>1952-03</c:v>
                      </c:pt>
                      <c:pt idx="39">
                        <c:v>1952-04</c:v>
                      </c:pt>
                      <c:pt idx="40">
                        <c:v>1952-05</c:v>
                      </c:pt>
                      <c:pt idx="41">
                        <c:v>1952-06</c:v>
                      </c:pt>
                      <c:pt idx="42">
                        <c:v>1952-07</c:v>
                      </c:pt>
                      <c:pt idx="43">
                        <c:v>1952-08</c:v>
                      </c:pt>
                      <c:pt idx="44">
                        <c:v>1952-09</c:v>
                      </c:pt>
                      <c:pt idx="45">
                        <c:v>1952-10</c:v>
                      </c:pt>
                      <c:pt idx="46">
                        <c:v>1952-11</c:v>
                      </c:pt>
                      <c:pt idx="47">
                        <c:v>1952-12</c:v>
                      </c:pt>
                      <c:pt idx="48">
                        <c:v>1953-01</c:v>
                      </c:pt>
                      <c:pt idx="49">
                        <c:v>1953-02</c:v>
                      </c:pt>
                      <c:pt idx="50">
                        <c:v>1953-03</c:v>
                      </c:pt>
                      <c:pt idx="51">
                        <c:v>1953-04</c:v>
                      </c:pt>
                      <c:pt idx="52">
                        <c:v>1953-05</c:v>
                      </c:pt>
                      <c:pt idx="53">
                        <c:v>1953-06</c:v>
                      </c:pt>
                      <c:pt idx="54">
                        <c:v>1953-07</c:v>
                      </c:pt>
                      <c:pt idx="55">
                        <c:v>1953-08</c:v>
                      </c:pt>
                      <c:pt idx="56">
                        <c:v>1953-09</c:v>
                      </c:pt>
                      <c:pt idx="57">
                        <c:v>1953-10</c:v>
                      </c:pt>
                      <c:pt idx="58">
                        <c:v>1953-11</c:v>
                      </c:pt>
                      <c:pt idx="59">
                        <c:v>1953-12</c:v>
                      </c:pt>
                      <c:pt idx="60">
                        <c:v>1954-01</c:v>
                      </c:pt>
                      <c:pt idx="61">
                        <c:v>1954-02</c:v>
                      </c:pt>
                      <c:pt idx="62">
                        <c:v>1954-03</c:v>
                      </c:pt>
                      <c:pt idx="63">
                        <c:v>1954-04</c:v>
                      </c:pt>
                      <c:pt idx="64">
                        <c:v>1954-05</c:v>
                      </c:pt>
                      <c:pt idx="65">
                        <c:v>1954-06</c:v>
                      </c:pt>
                      <c:pt idx="66">
                        <c:v>1954-07</c:v>
                      </c:pt>
                      <c:pt idx="67">
                        <c:v>1954-08</c:v>
                      </c:pt>
                      <c:pt idx="68">
                        <c:v>1954-09</c:v>
                      </c:pt>
                      <c:pt idx="69">
                        <c:v>1954-10</c:v>
                      </c:pt>
                      <c:pt idx="70">
                        <c:v>1954-11</c:v>
                      </c:pt>
                      <c:pt idx="71">
                        <c:v>1954-12</c:v>
                      </c:pt>
                      <c:pt idx="72">
                        <c:v>1955-01</c:v>
                      </c:pt>
                      <c:pt idx="73">
                        <c:v>1955-02</c:v>
                      </c:pt>
                      <c:pt idx="74">
                        <c:v>1955-03</c:v>
                      </c:pt>
                      <c:pt idx="75">
                        <c:v>1955-04</c:v>
                      </c:pt>
                      <c:pt idx="76">
                        <c:v>1955-05</c:v>
                      </c:pt>
                      <c:pt idx="77">
                        <c:v>1955-06</c:v>
                      </c:pt>
                      <c:pt idx="78">
                        <c:v>1955-07</c:v>
                      </c:pt>
                      <c:pt idx="79">
                        <c:v>1955-08</c:v>
                      </c:pt>
                      <c:pt idx="80">
                        <c:v>1955-09</c:v>
                      </c:pt>
                      <c:pt idx="81">
                        <c:v>1955-10</c:v>
                      </c:pt>
                      <c:pt idx="82">
                        <c:v>1955-11</c:v>
                      </c:pt>
                      <c:pt idx="83">
                        <c:v>1955-12</c:v>
                      </c:pt>
                      <c:pt idx="84">
                        <c:v>1956-01</c:v>
                      </c:pt>
                      <c:pt idx="85">
                        <c:v>1956-02</c:v>
                      </c:pt>
                      <c:pt idx="86">
                        <c:v>1956-03</c:v>
                      </c:pt>
                      <c:pt idx="87">
                        <c:v>1956-04</c:v>
                      </c:pt>
                      <c:pt idx="88">
                        <c:v>1956-05</c:v>
                      </c:pt>
                      <c:pt idx="89">
                        <c:v>1956-06</c:v>
                      </c:pt>
                      <c:pt idx="90">
                        <c:v>1956-07</c:v>
                      </c:pt>
                      <c:pt idx="91">
                        <c:v>1956-08</c:v>
                      </c:pt>
                      <c:pt idx="92">
                        <c:v>1956-09</c:v>
                      </c:pt>
                      <c:pt idx="93">
                        <c:v>1956-10</c:v>
                      </c:pt>
                      <c:pt idx="94">
                        <c:v>1956-11</c:v>
                      </c:pt>
                      <c:pt idx="95">
                        <c:v>1956-12</c:v>
                      </c:pt>
                      <c:pt idx="96">
                        <c:v>1957-01</c:v>
                      </c:pt>
                      <c:pt idx="97">
                        <c:v>1957-02</c:v>
                      </c:pt>
                      <c:pt idx="98">
                        <c:v>1957-03</c:v>
                      </c:pt>
                      <c:pt idx="99">
                        <c:v>1957-04</c:v>
                      </c:pt>
                      <c:pt idx="100">
                        <c:v>1957-05</c:v>
                      </c:pt>
                      <c:pt idx="101">
                        <c:v>1957-06</c:v>
                      </c:pt>
                      <c:pt idx="102">
                        <c:v>1957-07</c:v>
                      </c:pt>
                      <c:pt idx="103">
                        <c:v>1957-08</c:v>
                      </c:pt>
                      <c:pt idx="104">
                        <c:v>1957-09</c:v>
                      </c:pt>
                      <c:pt idx="105">
                        <c:v>1957-10</c:v>
                      </c:pt>
                      <c:pt idx="106">
                        <c:v>1957-11</c:v>
                      </c:pt>
                      <c:pt idx="107">
                        <c:v>1957-12</c:v>
                      </c:pt>
                      <c:pt idx="108">
                        <c:v>1958-01</c:v>
                      </c:pt>
                      <c:pt idx="109">
                        <c:v>1958-02</c:v>
                      </c:pt>
                      <c:pt idx="110">
                        <c:v>1958-03</c:v>
                      </c:pt>
                      <c:pt idx="111">
                        <c:v>1958-04</c:v>
                      </c:pt>
                      <c:pt idx="112">
                        <c:v>1958-05</c:v>
                      </c:pt>
                      <c:pt idx="113">
                        <c:v>1958-06</c:v>
                      </c:pt>
                      <c:pt idx="114">
                        <c:v>1958-07</c:v>
                      </c:pt>
                      <c:pt idx="115">
                        <c:v>1958-08</c:v>
                      </c:pt>
                      <c:pt idx="116">
                        <c:v>1958-09</c:v>
                      </c:pt>
                      <c:pt idx="117">
                        <c:v>1958-10</c:v>
                      </c:pt>
                      <c:pt idx="118">
                        <c:v>1958-11</c:v>
                      </c:pt>
                      <c:pt idx="119">
                        <c:v>1958-12</c:v>
                      </c:pt>
                      <c:pt idx="120">
                        <c:v>1959-01</c:v>
                      </c:pt>
                      <c:pt idx="121">
                        <c:v>1959-02</c:v>
                      </c:pt>
                      <c:pt idx="122">
                        <c:v>1959-03</c:v>
                      </c:pt>
                      <c:pt idx="123">
                        <c:v>1959-04</c:v>
                      </c:pt>
                      <c:pt idx="124">
                        <c:v>1959-05</c:v>
                      </c:pt>
                      <c:pt idx="125">
                        <c:v>1959-06</c:v>
                      </c:pt>
                      <c:pt idx="126">
                        <c:v>1959-07</c:v>
                      </c:pt>
                      <c:pt idx="127">
                        <c:v>1959-08</c:v>
                      </c:pt>
                      <c:pt idx="128">
                        <c:v>1959-09</c:v>
                      </c:pt>
                      <c:pt idx="129">
                        <c:v>1959-10</c:v>
                      </c:pt>
                      <c:pt idx="130">
                        <c:v>1959-11</c:v>
                      </c:pt>
                      <c:pt idx="131">
                        <c:v>1959-12</c:v>
                      </c:pt>
                      <c:pt idx="132">
                        <c:v>1960-01</c:v>
                      </c:pt>
                      <c:pt idx="133">
                        <c:v>1960-02</c:v>
                      </c:pt>
                      <c:pt idx="134">
                        <c:v>1960-03</c:v>
                      </c:pt>
                      <c:pt idx="135">
                        <c:v>1960-04</c:v>
                      </c:pt>
                      <c:pt idx="136">
                        <c:v>1960-05</c:v>
                      </c:pt>
                      <c:pt idx="137">
                        <c:v>1960-06</c:v>
                      </c:pt>
                      <c:pt idx="138">
                        <c:v>1960-07</c:v>
                      </c:pt>
                      <c:pt idx="139">
                        <c:v>1960-08</c:v>
                      </c:pt>
                      <c:pt idx="140">
                        <c:v>1960-09</c:v>
                      </c:pt>
                      <c:pt idx="141">
                        <c:v>1960-10</c:v>
                      </c:pt>
                      <c:pt idx="142">
                        <c:v>1960-11</c:v>
                      </c:pt>
                      <c:pt idx="143">
                        <c:v>1960-12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Sheet1!$B$2:$B$145</c15:sqref>
                        </c15:formulaRef>
                      </c:ext>
                    </c:extLst>
                    <c:numCache>
                      <c:formatCode>General</c:formatCode>
                      <c:ptCount val="14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E8D5-4306-A623-85026D5CE7B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  <c:pt idx="0">
                        <c:v>Moving Avg(m_t) = 12 MA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Sheet1!$A$2:$A$145</c15:sqref>
                        </c15:formulaRef>
                      </c:ext>
                    </c:extLst>
                    <c:strCache>
                      <c:ptCount val="144"/>
                      <c:pt idx="0">
                        <c:v>1949-01</c:v>
                      </c:pt>
                      <c:pt idx="1">
                        <c:v>1949-02</c:v>
                      </c:pt>
                      <c:pt idx="2">
                        <c:v>1949-03</c:v>
                      </c:pt>
                      <c:pt idx="3">
                        <c:v>1949-04</c:v>
                      </c:pt>
                      <c:pt idx="4">
                        <c:v>1949-05</c:v>
                      </c:pt>
                      <c:pt idx="5">
                        <c:v>1949-06</c:v>
                      </c:pt>
                      <c:pt idx="6">
                        <c:v>1949-07</c:v>
                      </c:pt>
                      <c:pt idx="7">
                        <c:v>1949-08</c:v>
                      </c:pt>
                      <c:pt idx="8">
                        <c:v>1949-09</c:v>
                      </c:pt>
                      <c:pt idx="9">
                        <c:v>1949-10</c:v>
                      </c:pt>
                      <c:pt idx="10">
                        <c:v>1949-11</c:v>
                      </c:pt>
                      <c:pt idx="11">
                        <c:v>1949-12</c:v>
                      </c:pt>
                      <c:pt idx="12">
                        <c:v>1950-01</c:v>
                      </c:pt>
                      <c:pt idx="13">
                        <c:v>1950-02</c:v>
                      </c:pt>
                      <c:pt idx="14">
                        <c:v>1950-03</c:v>
                      </c:pt>
                      <c:pt idx="15">
                        <c:v>1950-04</c:v>
                      </c:pt>
                      <c:pt idx="16">
                        <c:v>1950-05</c:v>
                      </c:pt>
                      <c:pt idx="17">
                        <c:v>1950-06</c:v>
                      </c:pt>
                      <c:pt idx="18">
                        <c:v>1950-07</c:v>
                      </c:pt>
                      <c:pt idx="19">
                        <c:v>1950-08</c:v>
                      </c:pt>
                      <c:pt idx="20">
                        <c:v>1950-09</c:v>
                      </c:pt>
                      <c:pt idx="21">
                        <c:v>1950-10</c:v>
                      </c:pt>
                      <c:pt idx="22">
                        <c:v>1950-11</c:v>
                      </c:pt>
                      <c:pt idx="23">
                        <c:v>1950-12</c:v>
                      </c:pt>
                      <c:pt idx="24">
                        <c:v>1951-01</c:v>
                      </c:pt>
                      <c:pt idx="25">
                        <c:v>1951-02</c:v>
                      </c:pt>
                      <c:pt idx="26">
                        <c:v>1951-03</c:v>
                      </c:pt>
                      <c:pt idx="27">
                        <c:v>1951-04</c:v>
                      </c:pt>
                      <c:pt idx="28">
                        <c:v>1951-05</c:v>
                      </c:pt>
                      <c:pt idx="29">
                        <c:v>1951-06</c:v>
                      </c:pt>
                      <c:pt idx="30">
                        <c:v>1951-07</c:v>
                      </c:pt>
                      <c:pt idx="31">
                        <c:v>1951-08</c:v>
                      </c:pt>
                      <c:pt idx="32">
                        <c:v>1951-09</c:v>
                      </c:pt>
                      <c:pt idx="33">
                        <c:v>1951-10</c:v>
                      </c:pt>
                      <c:pt idx="34">
                        <c:v>1951-11</c:v>
                      </c:pt>
                      <c:pt idx="35">
                        <c:v>1951-12</c:v>
                      </c:pt>
                      <c:pt idx="36">
                        <c:v>1952-01</c:v>
                      </c:pt>
                      <c:pt idx="37">
                        <c:v>1952-02</c:v>
                      </c:pt>
                      <c:pt idx="38">
                        <c:v>1952-03</c:v>
                      </c:pt>
                      <c:pt idx="39">
                        <c:v>1952-04</c:v>
                      </c:pt>
                      <c:pt idx="40">
                        <c:v>1952-05</c:v>
                      </c:pt>
                      <c:pt idx="41">
                        <c:v>1952-06</c:v>
                      </c:pt>
                      <c:pt idx="42">
                        <c:v>1952-07</c:v>
                      </c:pt>
                      <c:pt idx="43">
                        <c:v>1952-08</c:v>
                      </c:pt>
                      <c:pt idx="44">
                        <c:v>1952-09</c:v>
                      </c:pt>
                      <c:pt idx="45">
                        <c:v>1952-10</c:v>
                      </c:pt>
                      <c:pt idx="46">
                        <c:v>1952-11</c:v>
                      </c:pt>
                      <c:pt idx="47">
                        <c:v>1952-12</c:v>
                      </c:pt>
                      <c:pt idx="48">
                        <c:v>1953-01</c:v>
                      </c:pt>
                      <c:pt idx="49">
                        <c:v>1953-02</c:v>
                      </c:pt>
                      <c:pt idx="50">
                        <c:v>1953-03</c:v>
                      </c:pt>
                      <c:pt idx="51">
                        <c:v>1953-04</c:v>
                      </c:pt>
                      <c:pt idx="52">
                        <c:v>1953-05</c:v>
                      </c:pt>
                      <c:pt idx="53">
                        <c:v>1953-06</c:v>
                      </c:pt>
                      <c:pt idx="54">
                        <c:v>1953-07</c:v>
                      </c:pt>
                      <c:pt idx="55">
                        <c:v>1953-08</c:v>
                      </c:pt>
                      <c:pt idx="56">
                        <c:v>1953-09</c:v>
                      </c:pt>
                      <c:pt idx="57">
                        <c:v>1953-10</c:v>
                      </c:pt>
                      <c:pt idx="58">
                        <c:v>1953-11</c:v>
                      </c:pt>
                      <c:pt idx="59">
                        <c:v>1953-12</c:v>
                      </c:pt>
                      <c:pt idx="60">
                        <c:v>1954-01</c:v>
                      </c:pt>
                      <c:pt idx="61">
                        <c:v>1954-02</c:v>
                      </c:pt>
                      <c:pt idx="62">
                        <c:v>1954-03</c:v>
                      </c:pt>
                      <c:pt idx="63">
                        <c:v>1954-04</c:v>
                      </c:pt>
                      <c:pt idx="64">
                        <c:v>1954-05</c:v>
                      </c:pt>
                      <c:pt idx="65">
                        <c:v>1954-06</c:v>
                      </c:pt>
                      <c:pt idx="66">
                        <c:v>1954-07</c:v>
                      </c:pt>
                      <c:pt idx="67">
                        <c:v>1954-08</c:v>
                      </c:pt>
                      <c:pt idx="68">
                        <c:v>1954-09</c:v>
                      </c:pt>
                      <c:pt idx="69">
                        <c:v>1954-10</c:v>
                      </c:pt>
                      <c:pt idx="70">
                        <c:v>1954-11</c:v>
                      </c:pt>
                      <c:pt idx="71">
                        <c:v>1954-12</c:v>
                      </c:pt>
                      <c:pt idx="72">
                        <c:v>1955-01</c:v>
                      </c:pt>
                      <c:pt idx="73">
                        <c:v>1955-02</c:v>
                      </c:pt>
                      <c:pt idx="74">
                        <c:v>1955-03</c:v>
                      </c:pt>
                      <c:pt idx="75">
                        <c:v>1955-04</c:v>
                      </c:pt>
                      <c:pt idx="76">
                        <c:v>1955-05</c:v>
                      </c:pt>
                      <c:pt idx="77">
                        <c:v>1955-06</c:v>
                      </c:pt>
                      <c:pt idx="78">
                        <c:v>1955-07</c:v>
                      </c:pt>
                      <c:pt idx="79">
                        <c:v>1955-08</c:v>
                      </c:pt>
                      <c:pt idx="80">
                        <c:v>1955-09</c:v>
                      </c:pt>
                      <c:pt idx="81">
                        <c:v>1955-10</c:v>
                      </c:pt>
                      <c:pt idx="82">
                        <c:v>1955-11</c:v>
                      </c:pt>
                      <c:pt idx="83">
                        <c:v>1955-12</c:v>
                      </c:pt>
                      <c:pt idx="84">
                        <c:v>1956-01</c:v>
                      </c:pt>
                      <c:pt idx="85">
                        <c:v>1956-02</c:v>
                      </c:pt>
                      <c:pt idx="86">
                        <c:v>1956-03</c:v>
                      </c:pt>
                      <c:pt idx="87">
                        <c:v>1956-04</c:v>
                      </c:pt>
                      <c:pt idx="88">
                        <c:v>1956-05</c:v>
                      </c:pt>
                      <c:pt idx="89">
                        <c:v>1956-06</c:v>
                      </c:pt>
                      <c:pt idx="90">
                        <c:v>1956-07</c:v>
                      </c:pt>
                      <c:pt idx="91">
                        <c:v>1956-08</c:v>
                      </c:pt>
                      <c:pt idx="92">
                        <c:v>1956-09</c:v>
                      </c:pt>
                      <c:pt idx="93">
                        <c:v>1956-10</c:v>
                      </c:pt>
                      <c:pt idx="94">
                        <c:v>1956-11</c:v>
                      </c:pt>
                      <c:pt idx="95">
                        <c:v>1956-12</c:v>
                      </c:pt>
                      <c:pt idx="96">
                        <c:v>1957-01</c:v>
                      </c:pt>
                      <c:pt idx="97">
                        <c:v>1957-02</c:v>
                      </c:pt>
                      <c:pt idx="98">
                        <c:v>1957-03</c:v>
                      </c:pt>
                      <c:pt idx="99">
                        <c:v>1957-04</c:v>
                      </c:pt>
                      <c:pt idx="100">
                        <c:v>1957-05</c:v>
                      </c:pt>
                      <c:pt idx="101">
                        <c:v>1957-06</c:v>
                      </c:pt>
                      <c:pt idx="102">
                        <c:v>1957-07</c:v>
                      </c:pt>
                      <c:pt idx="103">
                        <c:v>1957-08</c:v>
                      </c:pt>
                      <c:pt idx="104">
                        <c:v>1957-09</c:v>
                      </c:pt>
                      <c:pt idx="105">
                        <c:v>1957-10</c:v>
                      </c:pt>
                      <c:pt idx="106">
                        <c:v>1957-11</c:v>
                      </c:pt>
                      <c:pt idx="107">
                        <c:v>1957-12</c:v>
                      </c:pt>
                      <c:pt idx="108">
                        <c:v>1958-01</c:v>
                      </c:pt>
                      <c:pt idx="109">
                        <c:v>1958-02</c:v>
                      </c:pt>
                      <c:pt idx="110">
                        <c:v>1958-03</c:v>
                      </c:pt>
                      <c:pt idx="111">
                        <c:v>1958-04</c:v>
                      </c:pt>
                      <c:pt idx="112">
                        <c:v>1958-05</c:v>
                      </c:pt>
                      <c:pt idx="113">
                        <c:v>1958-06</c:v>
                      </c:pt>
                      <c:pt idx="114">
                        <c:v>1958-07</c:v>
                      </c:pt>
                      <c:pt idx="115">
                        <c:v>1958-08</c:v>
                      </c:pt>
                      <c:pt idx="116">
                        <c:v>1958-09</c:v>
                      </c:pt>
                      <c:pt idx="117">
                        <c:v>1958-10</c:v>
                      </c:pt>
                      <c:pt idx="118">
                        <c:v>1958-11</c:v>
                      </c:pt>
                      <c:pt idx="119">
                        <c:v>1958-12</c:v>
                      </c:pt>
                      <c:pt idx="120">
                        <c:v>1959-01</c:v>
                      </c:pt>
                      <c:pt idx="121">
                        <c:v>1959-02</c:v>
                      </c:pt>
                      <c:pt idx="122">
                        <c:v>1959-03</c:v>
                      </c:pt>
                      <c:pt idx="123">
                        <c:v>1959-04</c:v>
                      </c:pt>
                      <c:pt idx="124">
                        <c:v>1959-05</c:v>
                      </c:pt>
                      <c:pt idx="125">
                        <c:v>1959-06</c:v>
                      </c:pt>
                      <c:pt idx="126">
                        <c:v>1959-07</c:v>
                      </c:pt>
                      <c:pt idx="127">
                        <c:v>1959-08</c:v>
                      </c:pt>
                      <c:pt idx="128">
                        <c:v>1959-09</c:v>
                      </c:pt>
                      <c:pt idx="129">
                        <c:v>1959-10</c:v>
                      </c:pt>
                      <c:pt idx="130">
                        <c:v>1959-11</c:v>
                      </c:pt>
                      <c:pt idx="131">
                        <c:v>1959-12</c:v>
                      </c:pt>
                      <c:pt idx="132">
                        <c:v>1960-01</c:v>
                      </c:pt>
                      <c:pt idx="133">
                        <c:v>1960-02</c:v>
                      </c:pt>
                      <c:pt idx="134">
                        <c:v>1960-03</c:v>
                      </c:pt>
                      <c:pt idx="135">
                        <c:v>1960-04</c:v>
                      </c:pt>
                      <c:pt idx="136">
                        <c:v>1960-05</c:v>
                      </c:pt>
                      <c:pt idx="137">
                        <c:v>1960-06</c:v>
                      </c:pt>
                      <c:pt idx="138">
                        <c:v>1960-07</c:v>
                      </c:pt>
                      <c:pt idx="139">
                        <c:v>1960-08</c:v>
                      </c:pt>
                      <c:pt idx="140">
                        <c:v>1960-09</c:v>
                      </c:pt>
                      <c:pt idx="141">
                        <c:v>1960-10</c:v>
                      </c:pt>
                      <c:pt idx="142">
                        <c:v>1960-11</c:v>
                      </c:pt>
                      <c:pt idx="143">
                        <c:v>1960-12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Sheet1!$D$2:$D$145</c15:sqref>
                        </c15:formulaRef>
                      </c:ext>
                    </c:extLst>
                    <c:numCache>
                      <c:formatCode>General</c:formatCode>
                      <c:ptCount val="144"/>
                      <c:pt idx="5">
                        <c:v>126.66666666666667</c:v>
                      </c:pt>
                      <c:pt idx="6">
                        <c:v>126.91666666666667</c:v>
                      </c:pt>
                      <c:pt idx="7">
                        <c:v>127.58333333333333</c:v>
                      </c:pt>
                      <c:pt idx="8">
                        <c:v>128.33333333333334</c:v>
                      </c:pt>
                      <c:pt idx="9">
                        <c:v>128.83333333333334</c:v>
                      </c:pt>
                      <c:pt idx="10">
                        <c:v>129.16666666666666</c:v>
                      </c:pt>
                      <c:pt idx="11">
                        <c:v>130.33333333333334</c:v>
                      </c:pt>
                      <c:pt idx="12">
                        <c:v>132.16666666666666</c:v>
                      </c:pt>
                      <c:pt idx="13">
                        <c:v>134</c:v>
                      </c:pt>
                      <c:pt idx="14">
                        <c:v>135.83333333333334</c:v>
                      </c:pt>
                      <c:pt idx="15">
                        <c:v>137</c:v>
                      </c:pt>
                      <c:pt idx="16">
                        <c:v>137.83333333333334</c:v>
                      </c:pt>
                      <c:pt idx="17">
                        <c:v>139.66666666666666</c:v>
                      </c:pt>
                      <c:pt idx="18">
                        <c:v>142.16666666666666</c:v>
                      </c:pt>
                      <c:pt idx="19">
                        <c:v>144.16666666666666</c:v>
                      </c:pt>
                      <c:pt idx="20">
                        <c:v>147.25</c:v>
                      </c:pt>
                      <c:pt idx="21">
                        <c:v>149.58333333333334</c:v>
                      </c:pt>
                      <c:pt idx="22">
                        <c:v>153.5</c:v>
                      </c:pt>
                      <c:pt idx="23">
                        <c:v>155.91666666666666</c:v>
                      </c:pt>
                      <c:pt idx="24">
                        <c:v>158.33333333333334</c:v>
                      </c:pt>
                      <c:pt idx="25">
                        <c:v>160.75</c:v>
                      </c:pt>
                      <c:pt idx="26">
                        <c:v>162.91666666666666</c:v>
                      </c:pt>
                      <c:pt idx="27">
                        <c:v>165.33333333333334</c:v>
                      </c:pt>
                      <c:pt idx="28">
                        <c:v>168</c:v>
                      </c:pt>
                      <c:pt idx="29">
                        <c:v>170.16666666666666</c:v>
                      </c:pt>
                      <c:pt idx="30">
                        <c:v>172.33333333333334</c:v>
                      </c:pt>
                      <c:pt idx="31">
                        <c:v>174.83333333333334</c:v>
                      </c:pt>
                      <c:pt idx="32">
                        <c:v>176.08333333333334</c:v>
                      </c:pt>
                      <c:pt idx="33">
                        <c:v>177.58333333333334</c:v>
                      </c:pt>
                      <c:pt idx="34">
                        <c:v>178.5</c:v>
                      </c:pt>
                      <c:pt idx="35">
                        <c:v>181.83333333333334</c:v>
                      </c:pt>
                      <c:pt idx="36">
                        <c:v>184.41666666666666</c:v>
                      </c:pt>
                      <c:pt idx="37">
                        <c:v>188</c:v>
                      </c:pt>
                      <c:pt idx="38">
                        <c:v>190.08333333333334</c:v>
                      </c:pt>
                      <c:pt idx="39">
                        <c:v>192.5</c:v>
                      </c:pt>
                      <c:pt idx="40">
                        <c:v>194.66666666666666</c:v>
                      </c:pt>
                      <c:pt idx="41">
                        <c:v>197</c:v>
                      </c:pt>
                      <c:pt idx="42">
                        <c:v>199.08333333333334</c:v>
                      </c:pt>
                      <c:pt idx="43">
                        <c:v>200.41666666666666</c:v>
                      </c:pt>
                      <c:pt idx="44">
                        <c:v>204</c:v>
                      </c:pt>
                      <c:pt idx="45">
                        <c:v>208.5</c:v>
                      </c:pt>
                      <c:pt idx="46">
                        <c:v>212.33333333333334</c:v>
                      </c:pt>
                      <c:pt idx="47">
                        <c:v>214.41666666666666</c:v>
                      </c:pt>
                      <c:pt idx="48">
                        <c:v>217.25</c:v>
                      </c:pt>
                      <c:pt idx="49">
                        <c:v>219.75</c:v>
                      </c:pt>
                      <c:pt idx="50">
                        <c:v>222.08333333333334</c:v>
                      </c:pt>
                      <c:pt idx="51">
                        <c:v>223.75</c:v>
                      </c:pt>
                      <c:pt idx="52">
                        <c:v>224.41666666666666</c:v>
                      </c:pt>
                      <c:pt idx="53">
                        <c:v>225</c:v>
                      </c:pt>
                      <c:pt idx="54">
                        <c:v>225.66666666666666</c:v>
                      </c:pt>
                      <c:pt idx="55">
                        <c:v>225</c:v>
                      </c:pt>
                      <c:pt idx="56">
                        <c:v>224.91666666666666</c:v>
                      </c:pt>
                      <c:pt idx="57">
                        <c:v>224.25</c:v>
                      </c:pt>
                      <c:pt idx="58">
                        <c:v>224.66666666666666</c:v>
                      </c:pt>
                      <c:pt idx="59">
                        <c:v>226.41666666666666</c:v>
                      </c:pt>
                      <c:pt idx="60">
                        <c:v>229.58333333333334</c:v>
                      </c:pt>
                      <c:pt idx="61">
                        <c:v>231.33333333333334</c:v>
                      </c:pt>
                      <c:pt idx="62">
                        <c:v>233.16666666666666</c:v>
                      </c:pt>
                      <c:pt idx="63">
                        <c:v>234.66666666666666</c:v>
                      </c:pt>
                      <c:pt idx="64">
                        <c:v>236.58333333333334</c:v>
                      </c:pt>
                      <c:pt idx="65">
                        <c:v>238.91666666666666</c:v>
                      </c:pt>
                      <c:pt idx="66">
                        <c:v>242.08333333333334</c:v>
                      </c:pt>
                      <c:pt idx="67">
                        <c:v>245.83333333333334</c:v>
                      </c:pt>
                      <c:pt idx="68">
                        <c:v>248.5</c:v>
                      </c:pt>
                      <c:pt idx="69">
                        <c:v>252</c:v>
                      </c:pt>
                      <c:pt idx="70">
                        <c:v>255</c:v>
                      </c:pt>
                      <c:pt idx="71">
                        <c:v>259.25</c:v>
                      </c:pt>
                      <c:pt idx="72">
                        <c:v>264.41666666666669</c:v>
                      </c:pt>
                      <c:pt idx="73">
                        <c:v>268.91666666666669</c:v>
                      </c:pt>
                      <c:pt idx="74">
                        <c:v>273.33333333333331</c:v>
                      </c:pt>
                      <c:pt idx="75">
                        <c:v>277.08333333333331</c:v>
                      </c:pt>
                      <c:pt idx="76">
                        <c:v>279.91666666666669</c:v>
                      </c:pt>
                      <c:pt idx="77">
                        <c:v>284</c:v>
                      </c:pt>
                      <c:pt idx="78">
                        <c:v>287.5</c:v>
                      </c:pt>
                      <c:pt idx="79">
                        <c:v>291.16666666666669</c:v>
                      </c:pt>
                      <c:pt idx="80">
                        <c:v>295.33333333333331</c:v>
                      </c:pt>
                      <c:pt idx="81">
                        <c:v>299</c:v>
                      </c:pt>
                      <c:pt idx="82">
                        <c:v>303</c:v>
                      </c:pt>
                      <c:pt idx="83">
                        <c:v>307.91666666666669</c:v>
                      </c:pt>
                      <c:pt idx="84">
                        <c:v>312</c:v>
                      </c:pt>
                      <c:pt idx="85">
                        <c:v>316.83333333333331</c:v>
                      </c:pt>
                      <c:pt idx="86">
                        <c:v>320.41666666666669</c:v>
                      </c:pt>
                      <c:pt idx="87">
                        <c:v>323.08333333333331</c:v>
                      </c:pt>
                      <c:pt idx="88">
                        <c:v>325.91666666666669</c:v>
                      </c:pt>
                      <c:pt idx="89">
                        <c:v>328.25</c:v>
                      </c:pt>
                      <c:pt idx="90">
                        <c:v>330.83333333333331</c:v>
                      </c:pt>
                      <c:pt idx="91">
                        <c:v>332.83333333333331</c:v>
                      </c:pt>
                      <c:pt idx="92">
                        <c:v>336.08333333333331</c:v>
                      </c:pt>
                      <c:pt idx="93">
                        <c:v>339</c:v>
                      </c:pt>
                      <c:pt idx="94">
                        <c:v>342.08333333333331</c:v>
                      </c:pt>
                      <c:pt idx="95">
                        <c:v>346.08333333333331</c:v>
                      </c:pt>
                      <c:pt idx="96">
                        <c:v>350.41666666666669</c:v>
                      </c:pt>
                      <c:pt idx="97">
                        <c:v>355.58333333333331</c:v>
                      </c:pt>
                      <c:pt idx="98">
                        <c:v>359.66666666666669</c:v>
                      </c:pt>
                      <c:pt idx="99">
                        <c:v>363.08333333333331</c:v>
                      </c:pt>
                      <c:pt idx="100">
                        <c:v>365.91666666666669</c:v>
                      </c:pt>
                      <c:pt idx="101">
                        <c:v>368.41666666666669</c:v>
                      </c:pt>
                      <c:pt idx="102">
                        <c:v>370.5</c:v>
                      </c:pt>
                      <c:pt idx="103">
                        <c:v>371.91666666666669</c:v>
                      </c:pt>
                      <c:pt idx="104">
                        <c:v>372.41666666666669</c:v>
                      </c:pt>
                      <c:pt idx="105">
                        <c:v>372.41666666666669</c:v>
                      </c:pt>
                      <c:pt idx="106">
                        <c:v>373.08333333333331</c:v>
                      </c:pt>
                      <c:pt idx="107">
                        <c:v>374.16666666666669</c:v>
                      </c:pt>
                      <c:pt idx="108">
                        <c:v>376.33333333333331</c:v>
                      </c:pt>
                      <c:pt idx="109">
                        <c:v>379.5</c:v>
                      </c:pt>
                      <c:pt idx="110">
                        <c:v>379.5</c:v>
                      </c:pt>
                      <c:pt idx="111">
                        <c:v>380.5</c:v>
                      </c:pt>
                      <c:pt idx="112">
                        <c:v>380.91666666666669</c:v>
                      </c:pt>
                      <c:pt idx="113">
                        <c:v>381</c:v>
                      </c:pt>
                      <c:pt idx="114">
                        <c:v>382.66666666666669</c:v>
                      </c:pt>
                      <c:pt idx="115">
                        <c:v>384.66666666666669</c:v>
                      </c:pt>
                      <c:pt idx="116">
                        <c:v>388.33333333333331</c:v>
                      </c:pt>
                      <c:pt idx="117">
                        <c:v>392.33333333333331</c:v>
                      </c:pt>
                      <c:pt idx="118">
                        <c:v>397.08333333333331</c:v>
                      </c:pt>
                      <c:pt idx="119">
                        <c:v>400.16666666666669</c:v>
                      </c:pt>
                      <c:pt idx="120">
                        <c:v>404.91666666666669</c:v>
                      </c:pt>
                      <c:pt idx="121">
                        <c:v>409.41666666666669</c:v>
                      </c:pt>
                      <c:pt idx="122">
                        <c:v>414.33333333333331</c:v>
                      </c:pt>
                      <c:pt idx="123">
                        <c:v>418.33333333333331</c:v>
                      </c:pt>
                      <c:pt idx="124">
                        <c:v>422.66666666666669</c:v>
                      </c:pt>
                      <c:pt idx="125">
                        <c:v>428.33333333333331</c:v>
                      </c:pt>
                      <c:pt idx="126">
                        <c:v>433.08333333333331</c:v>
                      </c:pt>
                      <c:pt idx="127">
                        <c:v>437.16666666666669</c:v>
                      </c:pt>
                      <c:pt idx="128">
                        <c:v>438.25</c:v>
                      </c:pt>
                      <c:pt idx="129">
                        <c:v>443.66666666666669</c:v>
                      </c:pt>
                      <c:pt idx="130">
                        <c:v>448</c:v>
                      </c:pt>
                      <c:pt idx="131">
                        <c:v>453.25</c:v>
                      </c:pt>
                      <c:pt idx="132">
                        <c:v>459.41666666666669</c:v>
                      </c:pt>
                      <c:pt idx="133">
                        <c:v>463.33333333333331</c:v>
                      </c:pt>
                      <c:pt idx="134">
                        <c:v>467.08333333333331</c:v>
                      </c:pt>
                      <c:pt idx="135">
                        <c:v>471.58333333333331</c:v>
                      </c:pt>
                      <c:pt idx="136">
                        <c:v>473.91666666666669</c:v>
                      </c:pt>
                      <c:pt idx="137">
                        <c:v>476.16666666666669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8D5-4306-A623-85026D5CE7B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Sheet1!$E$1</c15:sqref>
                        </c15:formulaRef>
                      </c:ext>
                    </c:extLst>
                    <c:strCache>
                      <c:ptCount val="1"/>
                      <c:pt idx="0">
                        <c:v>12_CMA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Sheet1!$A$2:$A$145</c15:sqref>
                        </c15:formulaRef>
                      </c:ext>
                    </c:extLst>
                    <c:strCache>
                      <c:ptCount val="144"/>
                      <c:pt idx="0">
                        <c:v>1949-01</c:v>
                      </c:pt>
                      <c:pt idx="1">
                        <c:v>1949-02</c:v>
                      </c:pt>
                      <c:pt idx="2">
                        <c:v>1949-03</c:v>
                      </c:pt>
                      <c:pt idx="3">
                        <c:v>1949-04</c:v>
                      </c:pt>
                      <c:pt idx="4">
                        <c:v>1949-05</c:v>
                      </c:pt>
                      <c:pt idx="5">
                        <c:v>1949-06</c:v>
                      </c:pt>
                      <c:pt idx="6">
                        <c:v>1949-07</c:v>
                      </c:pt>
                      <c:pt idx="7">
                        <c:v>1949-08</c:v>
                      </c:pt>
                      <c:pt idx="8">
                        <c:v>1949-09</c:v>
                      </c:pt>
                      <c:pt idx="9">
                        <c:v>1949-10</c:v>
                      </c:pt>
                      <c:pt idx="10">
                        <c:v>1949-11</c:v>
                      </c:pt>
                      <c:pt idx="11">
                        <c:v>1949-12</c:v>
                      </c:pt>
                      <c:pt idx="12">
                        <c:v>1950-01</c:v>
                      </c:pt>
                      <c:pt idx="13">
                        <c:v>1950-02</c:v>
                      </c:pt>
                      <c:pt idx="14">
                        <c:v>1950-03</c:v>
                      </c:pt>
                      <c:pt idx="15">
                        <c:v>1950-04</c:v>
                      </c:pt>
                      <c:pt idx="16">
                        <c:v>1950-05</c:v>
                      </c:pt>
                      <c:pt idx="17">
                        <c:v>1950-06</c:v>
                      </c:pt>
                      <c:pt idx="18">
                        <c:v>1950-07</c:v>
                      </c:pt>
                      <c:pt idx="19">
                        <c:v>1950-08</c:v>
                      </c:pt>
                      <c:pt idx="20">
                        <c:v>1950-09</c:v>
                      </c:pt>
                      <c:pt idx="21">
                        <c:v>1950-10</c:v>
                      </c:pt>
                      <c:pt idx="22">
                        <c:v>1950-11</c:v>
                      </c:pt>
                      <c:pt idx="23">
                        <c:v>1950-12</c:v>
                      </c:pt>
                      <c:pt idx="24">
                        <c:v>1951-01</c:v>
                      </c:pt>
                      <c:pt idx="25">
                        <c:v>1951-02</c:v>
                      </c:pt>
                      <c:pt idx="26">
                        <c:v>1951-03</c:v>
                      </c:pt>
                      <c:pt idx="27">
                        <c:v>1951-04</c:v>
                      </c:pt>
                      <c:pt idx="28">
                        <c:v>1951-05</c:v>
                      </c:pt>
                      <c:pt idx="29">
                        <c:v>1951-06</c:v>
                      </c:pt>
                      <c:pt idx="30">
                        <c:v>1951-07</c:v>
                      </c:pt>
                      <c:pt idx="31">
                        <c:v>1951-08</c:v>
                      </c:pt>
                      <c:pt idx="32">
                        <c:v>1951-09</c:v>
                      </c:pt>
                      <c:pt idx="33">
                        <c:v>1951-10</c:v>
                      </c:pt>
                      <c:pt idx="34">
                        <c:v>1951-11</c:v>
                      </c:pt>
                      <c:pt idx="35">
                        <c:v>1951-12</c:v>
                      </c:pt>
                      <c:pt idx="36">
                        <c:v>1952-01</c:v>
                      </c:pt>
                      <c:pt idx="37">
                        <c:v>1952-02</c:v>
                      </c:pt>
                      <c:pt idx="38">
                        <c:v>1952-03</c:v>
                      </c:pt>
                      <c:pt idx="39">
                        <c:v>1952-04</c:v>
                      </c:pt>
                      <c:pt idx="40">
                        <c:v>1952-05</c:v>
                      </c:pt>
                      <c:pt idx="41">
                        <c:v>1952-06</c:v>
                      </c:pt>
                      <c:pt idx="42">
                        <c:v>1952-07</c:v>
                      </c:pt>
                      <c:pt idx="43">
                        <c:v>1952-08</c:v>
                      </c:pt>
                      <c:pt idx="44">
                        <c:v>1952-09</c:v>
                      </c:pt>
                      <c:pt idx="45">
                        <c:v>1952-10</c:v>
                      </c:pt>
                      <c:pt idx="46">
                        <c:v>1952-11</c:v>
                      </c:pt>
                      <c:pt idx="47">
                        <c:v>1952-12</c:v>
                      </c:pt>
                      <c:pt idx="48">
                        <c:v>1953-01</c:v>
                      </c:pt>
                      <c:pt idx="49">
                        <c:v>1953-02</c:v>
                      </c:pt>
                      <c:pt idx="50">
                        <c:v>1953-03</c:v>
                      </c:pt>
                      <c:pt idx="51">
                        <c:v>1953-04</c:v>
                      </c:pt>
                      <c:pt idx="52">
                        <c:v>1953-05</c:v>
                      </c:pt>
                      <c:pt idx="53">
                        <c:v>1953-06</c:v>
                      </c:pt>
                      <c:pt idx="54">
                        <c:v>1953-07</c:v>
                      </c:pt>
                      <c:pt idx="55">
                        <c:v>1953-08</c:v>
                      </c:pt>
                      <c:pt idx="56">
                        <c:v>1953-09</c:v>
                      </c:pt>
                      <c:pt idx="57">
                        <c:v>1953-10</c:v>
                      </c:pt>
                      <c:pt idx="58">
                        <c:v>1953-11</c:v>
                      </c:pt>
                      <c:pt idx="59">
                        <c:v>1953-12</c:v>
                      </c:pt>
                      <c:pt idx="60">
                        <c:v>1954-01</c:v>
                      </c:pt>
                      <c:pt idx="61">
                        <c:v>1954-02</c:v>
                      </c:pt>
                      <c:pt idx="62">
                        <c:v>1954-03</c:v>
                      </c:pt>
                      <c:pt idx="63">
                        <c:v>1954-04</c:v>
                      </c:pt>
                      <c:pt idx="64">
                        <c:v>1954-05</c:v>
                      </c:pt>
                      <c:pt idx="65">
                        <c:v>1954-06</c:v>
                      </c:pt>
                      <c:pt idx="66">
                        <c:v>1954-07</c:v>
                      </c:pt>
                      <c:pt idx="67">
                        <c:v>1954-08</c:v>
                      </c:pt>
                      <c:pt idx="68">
                        <c:v>1954-09</c:v>
                      </c:pt>
                      <c:pt idx="69">
                        <c:v>1954-10</c:v>
                      </c:pt>
                      <c:pt idx="70">
                        <c:v>1954-11</c:v>
                      </c:pt>
                      <c:pt idx="71">
                        <c:v>1954-12</c:v>
                      </c:pt>
                      <c:pt idx="72">
                        <c:v>1955-01</c:v>
                      </c:pt>
                      <c:pt idx="73">
                        <c:v>1955-02</c:v>
                      </c:pt>
                      <c:pt idx="74">
                        <c:v>1955-03</c:v>
                      </c:pt>
                      <c:pt idx="75">
                        <c:v>1955-04</c:v>
                      </c:pt>
                      <c:pt idx="76">
                        <c:v>1955-05</c:v>
                      </c:pt>
                      <c:pt idx="77">
                        <c:v>1955-06</c:v>
                      </c:pt>
                      <c:pt idx="78">
                        <c:v>1955-07</c:v>
                      </c:pt>
                      <c:pt idx="79">
                        <c:v>1955-08</c:v>
                      </c:pt>
                      <c:pt idx="80">
                        <c:v>1955-09</c:v>
                      </c:pt>
                      <c:pt idx="81">
                        <c:v>1955-10</c:v>
                      </c:pt>
                      <c:pt idx="82">
                        <c:v>1955-11</c:v>
                      </c:pt>
                      <c:pt idx="83">
                        <c:v>1955-12</c:v>
                      </c:pt>
                      <c:pt idx="84">
                        <c:v>1956-01</c:v>
                      </c:pt>
                      <c:pt idx="85">
                        <c:v>1956-02</c:v>
                      </c:pt>
                      <c:pt idx="86">
                        <c:v>1956-03</c:v>
                      </c:pt>
                      <c:pt idx="87">
                        <c:v>1956-04</c:v>
                      </c:pt>
                      <c:pt idx="88">
                        <c:v>1956-05</c:v>
                      </c:pt>
                      <c:pt idx="89">
                        <c:v>1956-06</c:v>
                      </c:pt>
                      <c:pt idx="90">
                        <c:v>1956-07</c:v>
                      </c:pt>
                      <c:pt idx="91">
                        <c:v>1956-08</c:v>
                      </c:pt>
                      <c:pt idx="92">
                        <c:v>1956-09</c:v>
                      </c:pt>
                      <c:pt idx="93">
                        <c:v>1956-10</c:v>
                      </c:pt>
                      <c:pt idx="94">
                        <c:v>1956-11</c:v>
                      </c:pt>
                      <c:pt idx="95">
                        <c:v>1956-12</c:v>
                      </c:pt>
                      <c:pt idx="96">
                        <c:v>1957-01</c:v>
                      </c:pt>
                      <c:pt idx="97">
                        <c:v>1957-02</c:v>
                      </c:pt>
                      <c:pt idx="98">
                        <c:v>1957-03</c:v>
                      </c:pt>
                      <c:pt idx="99">
                        <c:v>1957-04</c:v>
                      </c:pt>
                      <c:pt idx="100">
                        <c:v>1957-05</c:v>
                      </c:pt>
                      <c:pt idx="101">
                        <c:v>1957-06</c:v>
                      </c:pt>
                      <c:pt idx="102">
                        <c:v>1957-07</c:v>
                      </c:pt>
                      <c:pt idx="103">
                        <c:v>1957-08</c:v>
                      </c:pt>
                      <c:pt idx="104">
                        <c:v>1957-09</c:v>
                      </c:pt>
                      <c:pt idx="105">
                        <c:v>1957-10</c:v>
                      </c:pt>
                      <c:pt idx="106">
                        <c:v>1957-11</c:v>
                      </c:pt>
                      <c:pt idx="107">
                        <c:v>1957-12</c:v>
                      </c:pt>
                      <c:pt idx="108">
                        <c:v>1958-01</c:v>
                      </c:pt>
                      <c:pt idx="109">
                        <c:v>1958-02</c:v>
                      </c:pt>
                      <c:pt idx="110">
                        <c:v>1958-03</c:v>
                      </c:pt>
                      <c:pt idx="111">
                        <c:v>1958-04</c:v>
                      </c:pt>
                      <c:pt idx="112">
                        <c:v>1958-05</c:v>
                      </c:pt>
                      <c:pt idx="113">
                        <c:v>1958-06</c:v>
                      </c:pt>
                      <c:pt idx="114">
                        <c:v>1958-07</c:v>
                      </c:pt>
                      <c:pt idx="115">
                        <c:v>1958-08</c:v>
                      </c:pt>
                      <c:pt idx="116">
                        <c:v>1958-09</c:v>
                      </c:pt>
                      <c:pt idx="117">
                        <c:v>1958-10</c:v>
                      </c:pt>
                      <c:pt idx="118">
                        <c:v>1958-11</c:v>
                      </c:pt>
                      <c:pt idx="119">
                        <c:v>1958-12</c:v>
                      </c:pt>
                      <c:pt idx="120">
                        <c:v>1959-01</c:v>
                      </c:pt>
                      <c:pt idx="121">
                        <c:v>1959-02</c:v>
                      </c:pt>
                      <c:pt idx="122">
                        <c:v>1959-03</c:v>
                      </c:pt>
                      <c:pt idx="123">
                        <c:v>1959-04</c:v>
                      </c:pt>
                      <c:pt idx="124">
                        <c:v>1959-05</c:v>
                      </c:pt>
                      <c:pt idx="125">
                        <c:v>1959-06</c:v>
                      </c:pt>
                      <c:pt idx="126">
                        <c:v>1959-07</c:v>
                      </c:pt>
                      <c:pt idx="127">
                        <c:v>1959-08</c:v>
                      </c:pt>
                      <c:pt idx="128">
                        <c:v>1959-09</c:v>
                      </c:pt>
                      <c:pt idx="129">
                        <c:v>1959-10</c:v>
                      </c:pt>
                      <c:pt idx="130">
                        <c:v>1959-11</c:v>
                      </c:pt>
                      <c:pt idx="131">
                        <c:v>1959-12</c:v>
                      </c:pt>
                      <c:pt idx="132">
                        <c:v>1960-01</c:v>
                      </c:pt>
                      <c:pt idx="133">
                        <c:v>1960-02</c:v>
                      </c:pt>
                      <c:pt idx="134">
                        <c:v>1960-03</c:v>
                      </c:pt>
                      <c:pt idx="135">
                        <c:v>1960-04</c:v>
                      </c:pt>
                      <c:pt idx="136">
                        <c:v>1960-05</c:v>
                      </c:pt>
                      <c:pt idx="137">
                        <c:v>1960-06</c:v>
                      </c:pt>
                      <c:pt idx="138">
                        <c:v>1960-07</c:v>
                      </c:pt>
                      <c:pt idx="139">
                        <c:v>1960-08</c:v>
                      </c:pt>
                      <c:pt idx="140">
                        <c:v>1960-09</c:v>
                      </c:pt>
                      <c:pt idx="141">
                        <c:v>1960-10</c:v>
                      </c:pt>
                      <c:pt idx="142">
                        <c:v>1960-11</c:v>
                      </c:pt>
                      <c:pt idx="143">
                        <c:v>1960-12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Sheet1!$E$2:$E$145</c15:sqref>
                        </c15:formulaRef>
                      </c:ext>
                    </c:extLst>
                    <c:numCache>
                      <c:formatCode>General</c:formatCode>
                      <c:ptCount val="144"/>
                      <c:pt idx="6">
                        <c:v>126.79166666666667</c:v>
                      </c:pt>
                      <c:pt idx="7">
                        <c:v>127.25</c:v>
                      </c:pt>
                      <c:pt idx="8">
                        <c:v>127.95833333333334</c:v>
                      </c:pt>
                      <c:pt idx="9">
                        <c:v>128.58333333333334</c:v>
                      </c:pt>
                      <c:pt idx="10">
                        <c:v>129</c:v>
                      </c:pt>
                      <c:pt idx="11">
                        <c:v>129.75</c:v>
                      </c:pt>
                      <c:pt idx="12">
                        <c:v>131.25</c:v>
                      </c:pt>
                      <c:pt idx="13">
                        <c:v>133.08333333333331</c:v>
                      </c:pt>
                      <c:pt idx="14">
                        <c:v>134.91666666666669</c:v>
                      </c:pt>
                      <c:pt idx="15">
                        <c:v>136.41666666666669</c:v>
                      </c:pt>
                      <c:pt idx="16">
                        <c:v>137.41666666666669</c:v>
                      </c:pt>
                      <c:pt idx="17">
                        <c:v>138.75</c:v>
                      </c:pt>
                      <c:pt idx="18">
                        <c:v>140.91666666666666</c:v>
                      </c:pt>
                      <c:pt idx="19">
                        <c:v>143.16666666666666</c:v>
                      </c:pt>
                      <c:pt idx="20">
                        <c:v>145.70833333333331</c:v>
                      </c:pt>
                      <c:pt idx="21">
                        <c:v>148.41666666666669</c:v>
                      </c:pt>
                      <c:pt idx="22">
                        <c:v>151.54166666666669</c:v>
                      </c:pt>
                      <c:pt idx="23">
                        <c:v>154.70833333333331</c:v>
                      </c:pt>
                      <c:pt idx="24">
                        <c:v>157.125</c:v>
                      </c:pt>
                      <c:pt idx="25">
                        <c:v>159.54166666666669</c:v>
                      </c:pt>
                      <c:pt idx="26">
                        <c:v>161.83333333333331</c:v>
                      </c:pt>
                      <c:pt idx="27">
                        <c:v>164.125</c:v>
                      </c:pt>
                      <c:pt idx="28">
                        <c:v>166.66666666666669</c:v>
                      </c:pt>
                      <c:pt idx="29">
                        <c:v>169.08333333333331</c:v>
                      </c:pt>
                      <c:pt idx="30">
                        <c:v>171.25</c:v>
                      </c:pt>
                      <c:pt idx="31">
                        <c:v>173.58333333333334</c:v>
                      </c:pt>
                      <c:pt idx="32">
                        <c:v>175.45833333333334</c:v>
                      </c:pt>
                      <c:pt idx="33">
                        <c:v>176.83333333333334</c:v>
                      </c:pt>
                      <c:pt idx="34">
                        <c:v>178.04166666666669</c:v>
                      </c:pt>
                      <c:pt idx="35">
                        <c:v>180.16666666666669</c:v>
                      </c:pt>
                      <c:pt idx="36">
                        <c:v>183.125</c:v>
                      </c:pt>
                      <c:pt idx="37">
                        <c:v>186.20833333333331</c:v>
                      </c:pt>
                      <c:pt idx="38">
                        <c:v>189.04166666666669</c:v>
                      </c:pt>
                      <c:pt idx="39">
                        <c:v>191.29166666666669</c:v>
                      </c:pt>
                      <c:pt idx="40">
                        <c:v>193.58333333333331</c:v>
                      </c:pt>
                      <c:pt idx="41">
                        <c:v>195.83333333333331</c:v>
                      </c:pt>
                      <c:pt idx="42">
                        <c:v>198.04166666666669</c:v>
                      </c:pt>
                      <c:pt idx="43">
                        <c:v>199.75</c:v>
                      </c:pt>
                      <c:pt idx="44">
                        <c:v>202.20833333333331</c:v>
                      </c:pt>
                      <c:pt idx="45">
                        <c:v>206.25</c:v>
                      </c:pt>
                      <c:pt idx="46">
                        <c:v>210.41666666666669</c:v>
                      </c:pt>
                      <c:pt idx="47">
                        <c:v>213.375</c:v>
                      </c:pt>
                      <c:pt idx="48">
                        <c:v>215.83333333333331</c:v>
                      </c:pt>
                      <c:pt idx="49">
                        <c:v>218.5</c:v>
                      </c:pt>
                      <c:pt idx="50">
                        <c:v>220.91666666666669</c:v>
                      </c:pt>
                      <c:pt idx="51">
                        <c:v>222.91666666666669</c:v>
                      </c:pt>
                      <c:pt idx="52">
                        <c:v>224.08333333333331</c:v>
                      </c:pt>
                      <c:pt idx="53">
                        <c:v>224.70833333333331</c:v>
                      </c:pt>
                      <c:pt idx="54">
                        <c:v>225.33333333333331</c:v>
                      </c:pt>
                      <c:pt idx="55">
                        <c:v>225.33333333333331</c:v>
                      </c:pt>
                      <c:pt idx="56">
                        <c:v>224.95833333333331</c:v>
                      </c:pt>
                      <c:pt idx="57">
                        <c:v>224.58333333333331</c:v>
                      </c:pt>
                      <c:pt idx="58">
                        <c:v>224.45833333333331</c:v>
                      </c:pt>
                      <c:pt idx="59">
                        <c:v>225.54166666666666</c:v>
                      </c:pt>
                      <c:pt idx="60">
                        <c:v>228</c:v>
                      </c:pt>
                      <c:pt idx="61">
                        <c:v>230.45833333333334</c:v>
                      </c:pt>
                      <c:pt idx="62">
                        <c:v>232.25</c:v>
                      </c:pt>
                      <c:pt idx="63">
                        <c:v>233.91666666666666</c:v>
                      </c:pt>
                      <c:pt idx="64">
                        <c:v>235.625</c:v>
                      </c:pt>
                      <c:pt idx="65">
                        <c:v>237.75</c:v>
                      </c:pt>
                      <c:pt idx="66">
                        <c:v>240.5</c:v>
                      </c:pt>
                      <c:pt idx="67">
                        <c:v>243.95833333333334</c:v>
                      </c:pt>
                      <c:pt idx="68">
                        <c:v>247.16666666666669</c:v>
                      </c:pt>
                      <c:pt idx="69">
                        <c:v>250.25</c:v>
                      </c:pt>
                      <c:pt idx="70">
                        <c:v>253.5</c:v>
                      </c:pt>
                      <c:pt idx="71">
                        <c:v>257.125</c:v>
                      </c:pt>
                      <c:pt idx="72">
                        <c:v>261.83333333333337</c:v>
                      </c:pt>
                      <c:pt idx="73">
                        <c:v>266.66666666666669</c:v>
                      </c:pt>
                      <c:pt idx="74">
                        <c:v>271.125</c:v>
                      </c:pt>
                      <c:pt idx="75">
                        <c:v>275.20833333333331</c:v>
                      </c:pt>
                      <c:pt idx="76">
                        <c:v>278.5</c:v>
                      </c:pt>
                      <c:pt idx="77">
                        <c:v>281.95833333333337</c:v>
                      </c:pt>
                      <c:pt idx="78">
                        <c:v>285.75</c:v>
                      </c:pt>
                      <c:pt idx="79">
                        <c:v>289.33333333333337</c:v>
                      </c:pt>
                      <c:pt idx="80">
                        <c:v>293.25</c:v>
                      </c:pt>
                      <c:pt idx="81">
                        <c:v>297.16666666666663</c:v>
                      </c:pt>
                      <c:pt idx="82">
                        <c:v>301</c:v>
                      </c:pt>
                      <c:pt idx="83">
                        <c:v>305.45833333333337</c:v>
                      </c:pt>
                      <c:pt idx="84">
                        <c:v>309.95833333333337</c:v>
                      </c:pt>
                      <c:pt idx="85">
                        <c:v>314.41666666666663</c:v>
                      </c:pt>
                      <c:pt idx="86">
                        <c:v>318.625</c:v>
                      </c:pt>
                      <c:pt idx="87">
                        <c:v>321.75</c:v>
                      </c:pt>
                      <c:pt idx="88">
                        <c:v>324.5</c:v>
                      </c:pt>
                      <c:pt idx="89">
                        <c:v>327.08333333333337</c:v>
                      </c:pt>
                      <c:pt idx="90">
                        <c:v>329.54166666666663</c:v>
                      </c:pt>
                      <c:pt idx="91">
                        <c:v>331.83333333333331</c:v>
                      </c:pt>
                      <c:pt idx="92">
                        <c:v>334.45833333333331</c:v>
                      </c:pt>
                      <c:pt idx="93">
                        <c:v>337.54166666666663</c:v>
                      </c:pt>
                      <c:pt idx="94">
                        <c:v>340.54166666666663</c:v>
                      </c:pt>
                      <c:pt idx="95">
                        <c:v>344.08333333333331</c:v>
                      </c:pt>
                      <c:pt idx="96">
                        <c:v>348.25</c:v>
                      </c:pt>
                      <c:pt idx="97">
                        <c:v>353</c:v>
                      </c:pt>
                      <c:pt idx="98">
                        <c:v>357.625</c:v>
                      </c:pt>
                      <c:pt idx="99">
                        <c:v>361.375</c:v>
                      </c:pt>
                      <c:pt idx="100">
                        <c:v>364.5</c:v>
                      </c:pt>
                      <c:pt idx="101">
                        <c:v>367.16666666666669</c:v>
                      </c:pt>
                      <c:pt idx="102">
                        <c:v>369.45833333333337</c:v>
                      </c:pt>
                      <c:pt idx="103">
                        <c:v>371.20833333333337</c:v>
                      </c:pt>
                      <c:pt idx="104">
                        <c:v>372.16666666666669</c:v>
                      </c:pt>
                      <c:pt idx="105">
                        <c:v>372.41666666666669</c:v>
                      </c:pt>
                      <c:pt idx="106">
                        <c:v>372.75</c:v>
                      </c:pt>
                      <c:pt idx="107">
                        <c:v>373.625</c:v>
                      </c:pt>
                      <c:pt idx="108">
                        <c:v>375.25</c:v>
                      </c:pt>
                      <c:pt idx="109">
                        <c:v>377.91666666666663</c:v>
                      </c:pt>
                      <c:pt idx="110">
                        <c:v>379.5</c:v>
                      </c:pt>
                      <c:pt idx="111">
                        <c:v>380</c:v>
                      </c:pt>
                      <c:pt idx="112">
                        <c:v>380.70833333333337</c:v>
                      </c:pt>
                      <c:pt idx="113">
                        <c:v>380.95833333333337</c:v>
                      </c:pt>
                      <c:pt idx="114">
                        <c:v>381.83333333333337</c:v>
                      </c:pt>
                      <c:pt idx="115">
                        <c:v>383.66666666666669</c:v>
                      </c:pt>
                      <c:pt idx="116">
                        <c:v>386.5</c:v>
                      </c:pt>
                      <c:pt idx="117">
                        <c:v>390.33333333333331</c:v>
                      </c:pt>
                      <c:pt idx="118">
                        <c:v>394.70833333333331</c:v>
                      </c:pt>
                      <c:pt idx="119">
                        <c:v>398.625</c:v>
                      </c:pt>
                      <c:pt idx="120">
                        <c:v>402.54166666666669</c:v>
                      </c:pt>
                      <c:pt idx="121">
                        <c:v>407.16666666666669</c:v>
                      </c:pt>
                      <c:pt idx="122">
                        <c:v>411.875</c:v>
                      </c:pt>
                      <c:pt idx="123">
                        <c:v>416.33333333333331</c:v>
                      </c:pt>
                      <c:pt idx="124">
                        <c:v>420.5</c:v>
                      </c:pt>
                      <c:pt idx="125">
                        <c:v>425.5</c:v>
                      </c:pt>
                      <c:pt idx="126">
                        <c:v>430.70833333333331</c:v>
                      </c:pt>
                      <c:pt idx="127">
                        <c:v>435.125</c:v>
                      </c:pt>
                      <c:pt idx="128">
                        <c:v>437.70833333333337</c:v>
                      </c:pt>
                      <c:pt idx="129">
                        <c:v>440.95833333333337</c:v>
                      </c:pt>
                      <c:pt idx="130">
                        <c:v>445.83333333333337</c:v>
                      </c:pt>
                      <c:pt idx="131">
                        <c:v>450.625</c:v>
                      </c:pt>
                      <c:pt idx="132">
                        <c:v>456.33333333333337</c:v>
                      </c:pt>
                      <c:pt idx="133">
                        <c:v>461.375</c:v>
                      </c:pt>
                      <c:pt idx="134">
                        <c:v>465.20833333333331</c:v>
                      </c:pt>
                      <c:pt idx="135">
                        <c:v>469.33333333333331</c:v>
                      </c:pt>
                      <c:pt idx="136">
                        <c:v>472.75</c:v>
                      </c:pt>
                      <c:pt idx="137">
                        <c:v>475.04166666666669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8D5-4306-A623-85026D5CE7BD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Sheet1!$F$1</c15:sqref>
                        </c15:formulaRef>
                      </c:ext>
                    </c:extLst>
                    <c:strCache>
                      <c:ptCount val="1"/>
                      <c:pt idx="0">
                        <c:v>Seasonal Factor(s_t)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Sheet1!$A$2:$A$145</c15:sqref>
                        </c15:formulaRef>
                      </c:ext>
                    </c:extLst>
                    <c:strCache>
                      <c:ptCount val="144"/>
                      <c:pt idx="0">
                        <c:v>1949-01</c:v>
                      </c:pt>
                      <c:pt idx="1">
                        <c:v>1949-02</c:v>
                      </c:pt>
                      <c:pt idx="2">
                        <c:v>1949-03</c:v>
                      </c:pt>
                      <c:pt idx="3">
                        <c:v>1949-04</c:v>
                      </c:pt>
                      <c:pt idx="4">
                        <c:v>1949-05</c:v>
                      </c:pt>
                      <c:pt idx="5">
                        <c:v>1949-06</c:v>
                      </c:pt>
                      <c:pt idx="6">
                        <c:v>1949-07</c:v>
                      </c:pt>
                      <c:pt idx="7">
                        <c:v>1949-08</c:v>
                      </c:pt>
                      <c:pt idx="8">
                        <c:v>1949-09</c:v>
                      </c:pt>
                      <c:pt idx="9">
                        <c:v>1949-10</c:v>
                      </c:pt>
                      <c:pt idx="10">
                        <c:v>1949-11</c:v>
                      </c:pt>
                      <c:pt idx="11">
                        <c:v>1949-12</c:v>
                      </c:pt>
                      <c:pt idx="12">
                        <c:v>1950-01</c:v>
                      </c:pt>
                      <c:pt idx="13">
                        <c:v>1950-02</c:v>
                      </c:pt>
                      <c:pt idx="14">
                        <c:v>1950-03</c:v>
                      </c:pt>
                      <c:pt idx="15">
                        <c:v>1950-04</c:v>
                      </c:pt>
                      <c:pt idx="16">
                        <c:v>1950-05</c:v>
                      </c:pt>
                      <c:pt idx="17">
                        <c:v>1950-06</c:v>
                      </c:pt>
                      <c:pt idx="18">
                        <c:v>1950-07</c:v>
                      </c:pt>
                      <c:pt idx="19">
                        <c:v>1950-08</c:v>
                      </c:pt>
                      <c:pt idx="20">
                        <c:v>1950-09</c:v>
                      </c:pt>
                      <c:pt idx="21">
                        <c:v>1950-10</c:v>
                      </c:pt>
                      <c:pt idx="22">
                        <c:v>1950-11</c:v>
                      </c:pt>
                      <c:pt idx="23">
                        <c:v>1950-12</c:v>
                      </c:pt>
                      <c:pt idx="24">
                        <c:v>1951-01</c:v>
                      </c:pt>
                      <c:pt idx="25">
                        <c:v>1951-02</c:v>
                      </c:pt>
                      <c:pt idx="26">
                        <c:v>1951-03</c:v>
                      </c:pt>
                      <c:pt idx="27">
                        <c:v>1951-04</c:v>
                      </c:pt>
                      <c:pt idx="28">
                        <c:v>1951-05</c:v>
                      </c:pt>
                      <c:pt idx="29">
                        <c:v>1951-06</c:v>
                      </c:pt>
                      <c:pt idx="30">
                        <c:v>1951-07</c:v>
                      </c:pt>
                      <c:pt idx="31">
                        <c:v>1951-08</c:v>
                      </c:pt>
                      <c:pt idx="32">
                        <c:v>1951-09</c:v>
                      </c:pt>
                      <c:pt idx="33">
                        <c:v>1951-10</c:v>
                      </c:pt>
                      <c:pt idx="34">
                        <c:v>1951-11</c:v>
                      </c:pt>
                      <c:pt idx="35">
                        <c:v>1951-12</c:v>
                      </c:pt>
                      <c:pt idx="36">
                        <c:v>1952-01</c:v>
                      </c:pt>
                      <c:pt idx="37">
                        <c:v>1952-02</c:v>
                      </c:pt>
                      <c:pt idx="38">
                        <c:v>1952-03</c:v>
                      </c:pt>
                      <c:pt idx="39">
                        <c:v>1952-04</c:v>
                      </c:pt>
                      <c:pt idx="40">
                        <c:v>1952-05</c:v>
                      </c:pt>
                      <c:pt idx="41">
                        <c:v>1952-06</c:v>
                      </c:pt>
                      <c:pt idx="42">
                        <c:v>1952-07</c:v>
                      </c:pt>
                      <c:pt idx="43">
                        <c:v>1952-08</c:v>
                      </c:pt>
                      <c:pt idx="44">
                        <c:v>1952-09</c:v>
                      </c:pt>
                      <c:pt idx="45">
                        <c:v>1952-10</c:v>
                      </c:pt>
                      <c:pt idx="46">
                        <c:v>1952-11</c:v>
                      </c:pt>
                      <c:pt idx="47">
                        <c:v>1952-12</c:v>
                      </c:pt>
                      <c:pt idx="48">
                        <c:v>1953-01</c:v>
                      </c:pt>
                      <c:pt idx="49">
                        <c:v>1953-02</c:v>
                      </c:pt>
                      <c:pt idx="50">
                        <c:v>1953-03</c:v>
                      </c:pt>
                      <c:pt idx="51">
                        <c:v>1953-04</c:v>
                      </c:pt>
                      <c:pt idx="52">
                        <c:v>1953-05</c:v>
                      </c:pt>
                      <c:pt idx="53">
                        <c:v>1953-06</c:v>
                      </c:pt>
                      <c:pt idx="54">
                        <c:v>1953-07</c:v>
                      </c:pt>
                      <c:pt idx="55">
                        <c:v>1953-08</c:v>
                      </c:pt>
                      <c:pt idx="56">
                        <c:v>1953-09</c:v>
                      </c:pt>
                      <c:pt idx="57">
                        <c:v>1953-10</c:v>
                      </c:pt>
                      <c:pt idx="58">
                        <c:v>1953-11</c:v>
                      </c:pt>
                      <c:pt idx="59">
                        <c:v>1953-12</c:v>
                      </c:pt>
                      <c:pt idx="60">
                        <c:v>1954-01</c:v>
                      </c:pt>
                      <c:pt idx="61">
                        <c:v>1954-02</c:v>
                      </c:pt>
                      <c:pt idx="62">
                        <c:v>1954-03</c:v>
                      </c:pt>
                      <c:pt idx="63">
                        <c:v>1954-04</c:v>
                      </c:pt>
                      <c:pt idx="64">
                        <c:v>1954-05</c:v>
                      </c:pt>
                      <c:pt idx="65">
                        <c:v>1954-06</c:v>
                      </c:pt>
                      <c:pt idx="66">
                        <c:v>1954-07</c:v>
                      </c:pt>
                      <c:pt idx="67">
                        <c:v>1954-08</c:v>
                      </c:pt>
                      <c:pt idx="68">
                        <c:v>1954-09</c:v>
                      </c:pt>
                      <c:pt idx="69">
                        <c:v>1954-10</c:v>
                      </c:pt>
                      <c:pt idx="70">
                        <c:v>1954-11</c:v>
                      </c:pt>
                      <c:pt idx="71">
                        <c:v>1954-12</c:v>
                      </c:pt>
                      <c:pt idx="72">
                        <c:v>1955-01</c:v>
                      </c:pt>
                      <c:pt idx="73">
                        <c:v>1955-02</c:v>
                      </c:pt>
                      <c:pt idx="74">
                        <c:v>1955-03</c:v>
                      </c:pt>
                      <c:pt idx="75">
                        <c:v>1955-04</c:v>
                      </c:pt>
                      <c:pt idx="76">
                        <c:v>1955-05</c:v>
                      </c:pt>
                      <c:pt idx="77">
                        <c:v>1955-06</c:v>
                      </c:pt>
                      <c:pt idx="78">
                        <c:v>1955-07</c:v>
                      </c:pt>
                      <c:pt idx="79">
                        <c:v>1955-08</c:v>
                      </c:pt>
                      <c:pt idx="80">
                        <c:v>1955-09</c:v>
                      </c:pt>
                      <c:pt idx="81">
                        <c:v>1955-10</c:v>
                      </c:pt>
                      <c:pt idx="82">
                        <c:v>1955-11</c:v>
                      </c:pt>
                      <c:pt idx="83">
                        <c:v>1955-12</c:v>
                      </c:pt>
                      <c:pt idx="84">
                        <c:v>1956-01</c:v>
                      </c:pt>
                      <c:pt idx="85">
                        <c:v>1956-02</c:v>
                      </c:pt>
                      <c:pt idx="86">
                        <c:v>1956-03</c:v>
                      </c:pt>
                      <c:pt idx="87">
                        <c:v>1956-04</c:v>
                      </c:pt>
                      <c:pt idx="88">
                        <c:v>1956-05</c:v>
                      </c:pt>
                      <c:pt idx="89">
                        <c:v>1956-06</c:v>
                      </c:pt>
                      <c:pt idx="90">
                        <c:v>1956-07</c:v>
                      </c:pt>
                      <c:pt idx="91">
                        <c:v>1956-08</c:v>
                      </c:pt>
                      <c:pt idx="92">
                        <c:v>1956-09</c:v>
                      </c:pt>
                      <c:pt idx="93">
                        <c:v>1956-10</c:v>
                      </c:pt>
                      <c:pt idx="94">
                        <c:v>1956-11</c:v>
                      </c:pt>
                      <c:pt idx="95">
                        <c:v>1956-12</c:v>
                      </c:pt>
                      <c:pt idx="96">
                        <c:v>1957-01</c:v>
                      </c:pt>
                      <c:pt idx="97">
                        <c:v>1957-02</c:v>
                      </c:pt>
                      <c:pt idx="98">
                        <c:v>1957-03</c:v>
                      </c:pt>
                      <c:pt idx="99">
                        <c:v>1957-04</c:v>
                      </c:pt>
                      <c:pt idx="100">
                        <c:v>1957-05</c:v>
                      </c:pt>
                      <c:pt idx="101">
                        <c:v>1957-06</c:v>
                      </c:pt>
                      <c:pt idx="102">
                        <c:v>1957-07</c:v>
                      </c:pt>
                      <c:pt idx="103">
                        <c:v>1957-08</c:v>
                      </c:pt>
                      <c:pt idx="104">
                        <c:v>1957-09</c:v>
                      </c:pt>
                      <c:pt idx="105">
                        <c:v>1957-10</c:v>
                      </c:pt>
                      <c:pt idx="106">
                        <c:v>1957-11</c:v>
                      </c:pt>
                      <c:pt idx="107">
                        <c:v>1957-12</c:v>
                      </c:pt>
                      <c:pt idx="108">
                        <c:v>1958-01</c:v>
                      </c:pt>
                      <c:pt idx="109">
                        <c:v>1958-02</c:v>
                      </c:pt>
                      <c:pt idx="110">
                        <c:v>1958-03</c:v>
                      </c:pt>
                      <c:pt idx="111">
                        <c:v>1958-04</c:v>
                      </c:pt>
                      <c:pt idx="112">
                        <c:v>1958-05</c:v>
                      </c:pt>
                      <c:pt idx="113">
                        <c:v>1958-06</c:v>
                      </c:pt>
                      <c:pt idx="114">
                        <c:v>1958-07</c:v>
                      </c:pt>
                      <c:pt idx="115">
                        <c:v>1958-08</c:v>
                      </c:pt>
                      <c:pt idx="116">
                        <c:v>1958-09</c:v>
                      </c:pt>
                      <c:pt idx="117">
                        <c:v>1958-10</c:v>
                      </c:pt>
                      <c:pt idx="118">
                        <c:v>1958-11</c:v>
                      </c:pt>
                      <c:pt idx="119">
                        <c:v>1958-12</c:v>
                      </c:pt>
                      <c:pt idx="120">
                        <c:v>1959-01</c:v>
                      </c:pt>
                      <c:pt idx="121">
                        <c:v>1959-02</c:v>
                      </c:pt>
                      <c:pt idx="122">
                        <c:v>1959-03</c:v>
                      </c:pt>
                      <c:pt idx="123">
                        <c:v>1959-04</c:v>
                      </c:pt>
                      <c:pt idx="124">
                        <c:v>1959-05</c:v>
                      </c:pt>
                      <c:pt idx="125">
                        <c:v>1959-06</c:v>
                      </c:pt>
                      <c:pt idx="126">
                        <c:v>1959-07</c:v>
                      </c:pt>
                      <c:pt idx="127">
                        <c:v>1959-08</c:v>
                      </c:pt>
                      <c:pt idx="128">
                        <c:v>1959-09</c:v>
                      </c:pt>
                      <c:pt idx="129">
                        <c:v>1959-10</c:v>
                      </c:pt>
                      <c:pt idx="130">
                        <c:v>1959-11</c:v>
                      </c:pt>
                      <c:pt idx="131">
                        <c:v>1959-12</c:v>
                      </c:pt>
                      <c:pt idx="132">
                        <c:v>1960-01</c:v>
                      </c:pt>
                      <c:pt idx="133">
                        <c:v>1960-02</c:v>
                      </c:pt>
                      <c:pt idx="134">
                        <c:v>1960-03</c:v>
                      </c:pt>
                      <c:pt idx="135">
                        <c:v>1960-04</c:v>
                      </c:pt>
                      <c:pt idx="136">
                        <c:v>1960-05</c:v>
                      </c:pt>
                      <c:pt idx="137">
                        <c:v>1960-06</c:v>
                      </c:pt>
                      <c:pt idx="138">
                        <c:v>1960-07</c:v>
                      </c:pt>
                      <c:pt idx="139">
                        <c:v>1960-08</c:v>
                      </c:pt>
                      <c:pt idx="140">
                        <c:v>1960-09</c:v>
                      </c:pt>
                      <c:pt idx="141">
                        <c:v>1960-10</c:v>
                      </c:pt>
                      <c:pt idx="142">
                        <c:v>1960-11</c:v>
                      </c:pt>
                      <c:pt idx="143">
                        <c:v>1960-12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Sheet1!$F$2:$F$145</c15:sqref>
                        </c15:formulaRef>
                      </c:ext>
                    </c:extLst>
                    <c:numCache>
                      <c:formatCode>General</c:formatCode>
                      <c:ptCount val="144"/>
                      <c:pt idx="6" formatCode="0.000000">
                        <c:v>1.1672691422937891</c:v>
                      </c:pt>
                      <c:pt idx="7" formatCode="0.000000">
                        <c:v>1.1630648330058939</c:v>
                      </c:pt>
                      <c:pt idx="8" formatCode="0.000000">
                        <c:v>1.0628459785086291</c:v>
                      </c:pt>
                      <c:pt idx="9" formatCode="0.000000">
                        <c:v>0.92546986390149055</c:v>
                      </c:pt>
                      <c:pt idx="10" formatCode="0.000000">
                        <c:v>0.80620155038759689</c:v>
                      </c:pt>
                      <c:pt idx="11" formatCode="0.000000">
                        <c:v>0.90944123314065506</c:v>
                      </c:pt>
                      <c:pt idx="12" formatCode="0.000000">
                        <c:v>0.87619047619047619</c:v>
                      </c:pt>
                      <c:pt idx="13" formatCode="0.000000">
                        <c:v>0.94677520350657496</c:v>
                      </c:pt>
                      <c:pt idx="14" formatCode="0.000000">
                        <c:v>1.0450895614576898</c:v>
                      </c:pt>
                      <c:pt idx="15" formatCode="0.000000">
                        <c:v>0.98961514966401942</c:v>
                      </c:pt>
                      <c:pt idx="16" formatCode="0.000000">
                        <c:v>0.90964220739842316</c:v>
                      </c:pt>
                      <c:pt idx="17" formatCode="0.000000">
                        <c:v>1.0738738738738738</c:v>
                      </c:pt>
                      <c:pt idx="18" formatCode="0.000000">
                        <c:v>1.2063867534003549</c:v>
                      </c:pt>
                      <c:pt idx="19" formatCode="0.000000">
                        <c:v>1.1874272409778814</c:v>
                      </c:pt>
                      <c:pt idx="20" formatCode="0.000000">
                        <c:v>1.0843580211609953</c:v>
                      </c:pt>
                      <c:pt idx="21" formatCode="0.000000">
                        <c:v>0.89612577203818067</c:v>
                      </c:pt>
                      <c:pt idx="22" formatCode="0.000000">
                        <c:v>0.75226835303821826</c:v>
                      </c:pt>
                      <c:pt idx="23" formatCode="0.000000">
                        <c:v>0.90492862914085659</c:v>
                      </c:pt>
                      <c:pt idx="24" formatCode="0.000000">
                        <c:v>0.92283214001591085</c:v>
                      </c:pt>
                      <c:pt idx="25" formatCode="0.000000">
                        <c:v>0.94019326194828923</c:v>
                      </c:pt>
                      <c:pt idx="26" formatCode="0.000000">
                        <c:v>1.0998970133882597</c:v>
                      </c:pt>
                      <c:pt idx="27" formatCode="0.000000">
                        <c:v>0.99314546839299311</c:v>
                      </c:pt>
                      <c:pt idx="28" formatCode="0.000000">
                        <c:v>1.0319999999999998</c:v>
                      </c:pt>
                      <c:pt idx="29" formatCode="0.000000">
                        <c:v>1.0527353376047315</c:v>
                      </c:pt>
                      <c:pt idx="30" formatCode="0.000000">
                        <c:v>1.1620437956204379</c:v>
                      </c:pt>
                      <c:pt idx="31" formatCode="0.000000">
                        <c:v>1.1464234277484397</c:v>
                      </c:pt>
                      <c:pt idx="32" formatCode="0.000000">
                        <c:v>1.0486820232723817</c:v>
                      </c:pt>
                      <c:pt idx="33" formatCode="0.000000">
                        <c:v>0.91611687087653149</c:v>
                      </c:pt>
                      <c:pt idx="34" formatCode="0.000000">
                        <c:v>0.82003276386613611</c:v>
                      </c:pt>
                      <c:pt idx="35" formatCode="0.000000">
                        <c:v>0.92136910268270111</c:v>
                      </c:pt>
                      <c:pt idx="36" formatCode="0.000000">
                        <c:v>0.93378839590443685</c:v>
                      </c:pt>
                      <c:pt idx="37" formatCode="0.000000">
                        <c:v>0.96665920787648252</c:v>
                      </c:pt>
                      <c:pt idx="38" formatCode="0.000000">
                        <c:v>1.0209389464403791</c:v>
                      </c:pt>
                      <c:pt idx="39" formatCode="0.000000">
                        <c:v>0.94619908516663032</c:v>
                      </c:pt>
                      <c:pt idx="40" formatCode="0.000000">
                        <c:v>0.94532931554024979</c:v>
                      </c:pt>
                      <c:pt idx="41" formatCode="0.000000">
                        <c:v>1.1131914893617023</c:v>
                      </c:pt>
                      <c:pt idx="42" formatCode="0.000000">
                        <c:v>1.1613717652009257</c:v>
                      </c:pt>
                      <c:pt idx="43" formatCode="0.000000">
                        <c:v>1.2115143929912391</c:v>
                      </c:pt>
                      <c:pt idx="44" formatCode="0.000000">
                        <c:v>1.0335874716670101</c:v>
                      </c:pt>
                      <c:pt idx="45" formatCode="0.000000">
                        <c:v>0.92606060606060603</c:v>
                      </c:pt>
                      <c:pt idx="46" formatCode="0.000000">
                        <c:v>0.81742574257425737</c:v>
                      </c:pt>
                      <c:pt idx="47" formatCode="0.000000">
                        <c:v>0.9091974223784417</c:v>
                      </c:pt>
                      <c:pt idx="48" formatCode="0.000000">
                        <c:v>0.90810810810810816</c:v>
                      </c:pt>
                      <c:pt idx="49" formatCode="0.000000">
                        <c:v>0.89702517162471396</c:v>
                      </c:pt>
                      <c:pt idx="50" formatCode="0.000000">
                        <c:v>1.0682761222180308</c:v>
                      </c:pt>
                      <c:pt idx="51" formatCode="0.000000">
                        <c:v>1.0542056074766355</c:v>
                      </c:pt>
                      <c:pt idx="52" formatCode="0.000000">
                        <c:v>1.0219412420974341</c:v>
                      </c:pt>
                      <c:pt idx="53" formatCode="0.000000">
                        <c:v>1.0814018171704061</c:v>
                      </c:pt>
                      <c:pt idx="54" formatCode="0.000000">
                        <c:v>1.1715976331360947</c:v>
                      </c:pt>
                      <c:pt idx="55" formatCode="0.000000">
                        <c:v>1.2071005917159765</c:v>
                      </c:pt>
                      <c:pt idx="56" formatCode="0.000000">
                        <c:v>1.0535284311909614</c:v>
                      </c:pt>
                      <c:pt idx="57" formatCode="0.000000">
                        <c:v>0.93951762523191107</c:v>
                      </c:pt>
                      <c:pt idx="58" formatCode="0.000000">
                        <c:v>0.8019305736031187</c:v>
                      </c:pt>
                      <c:pt idx="59" formatCode="0.000000">
                        <c:v>0.89118788102715685</c:v>
                      </c:pt>
                      <c:pt idx="60" formatCode="0.000000">
                        <c:v>0.89473684210526316</c:v>
                      </c:pt>
                      <c:pt idx="61" formatCode="0.000000">
                        <c:v>0.81576568432471519</c:v>
                      </c:pt>
                      <c:pt idx="62" formatCode="0.000000">
                        <c:v>1.0118406889128095</c:v>
                      </c:pt>
                      <c:pt idx="63" formatCode="0.000000">
                        <c:v>0.97043106519415745</c:v>
                      </c:pt>
                      <c:pt idx="64" formatCode="0.000000">
                        <c:v>0.99310344827586206</c:v>
                      </c:pt>
                      <c:pt idx="65" formatCode="0.000000">
                        <c:v>1.110410094637224</c:v>
                      </c:pt>
                      <c:pt idx="66" formatCode="0.000000">
                        <c:v>1.2557172557172558</c:v>
                      </c:pt>
                      <c:pt idx="67" formatCode="0.000000">
                        <c:v>1.2010247651579846</c:v>
                      </c:pt>
                      <c:pt idx="68" formatCode="0.000000">
                        <c:v>1.0478759271746458</c:v>
                      </c:pt>
                      <c:pt idx="69" formatCode="0.000000">
                        <c:v>0.91508491508491507</c:v>
                      </c:pt>
                      <c:pt idx="70" formatCode="0.000000">
                        <c:v>0.80078895463510846</c:v>
                      </c:pt>
                      <c:pt idx="71" formatCode="0.000000">
                        <c:v>0.89061740398638789</c:v>
                      </c:pt>
                      <c:pt idx="72" formatCode="0.000000">
                        <c:v>0.9242520687460215</c:v>
                      </c:pt>
                      <c:pt idx="73" formatCode="0.000000">
                        <c:v>0.87374999999999992</c:v>
                      </c:pt>
                      <c:pt idx="74" formatCode="0.000000">
                        <c:v>0.98478561549100974</c:v>
                      </c:pt>
                      <c:pt idx="75" formatCode="0.000000">
                        <c:v>0.97744133232399699</c:v>
                      </c:pt>
                      <c:pt idx="76" formatCode="0.000000">
                        <c:v>0.96947935368043092</c:v>
                      </c:pt>
                      <c:pt idx="77" formatCode="0.000000">
                        <c:v>1.1171863455002216</c:v>
                      </c:pt>
                      <c:pt idx="78" formatCode="0.000000">
                        <c:v>1.2738407699037619</c:v>
                      </c:pt>
                      <c:pt idx="79" formatCode="0.000000">
                        <c:v>1.1993087557603686</c:v>
                      </c:pt>
                      <c:pt idx="80" formatCode="0.000000">
                        <c:v>1.0639386189258313</c:v>
                      </c:pt>
                      <c:pt idx="81" formatCode="0.000000">
                        <c:v>0.9220415030846888</c:v>
                      </c:pt>
                      <c:pt idx="82" formatCode="0.000000">
                        <c:v>0.78737541528239208</c:v>
                      </c:pt>
                      <c:pt idx="83" formatCode="0.000000">
                        <c:v>0.91010776156049644</c:v>
                      </c:pt>
                      <c:pt idx="84" formatCode="0.000000">
                        <c:v>0.91625218443339151</c:v>
                      </c:pt>
                      <c:pt idx="85" formatCode="0.000000">
                        <c:v>0.88099655446594227</c:v>
                      </c:pt>
                      <c:pt idx="86" formatCode="0.000000">
                        <c:v>0.99489996076892895</c:v>
                      </c:pt>
                      <c:pt idx="87" formatCode="0.000000">
                        <c:v>0.9728049728049728</c:v>
                      </c:pt>
                      <c:pt idx="88" formatCode="0.000000">
                        <c:v>0.97996918335901384</c:v>
                      </c:pt>
                      <c:pt idx="89" formatCode="0.000000">
                        <c:v>1.1434394904458598</c:v>
                      </c:pt>
                      <c:pt idx="90" formatCode="0.000000">
                        <c:v>1.2532557845492478</c:v>
                      </c:pt>
                      <c:pt idx="91" formatCode="0.000000">
                        <c:v>1.2204922149673532</c:v>
                      </c:pt>
                      <c:pt idx="92" formatCode="0.000000">
                        <c:v>1.0614177152111623</c:v>
                      </c:pt>
                      <c:pt idx="93" formatCode="0.000000">
                        <c:v>0.90655474632761401</c:v>
                      </c:pt>
                      <c:pt idx="94" formatCode="0.000000">
                        <c:v>0.79579101920959261</c:v>
                      </c:pt>
                      <c:pt idx="95" formatCode="0.000000">
                        <c:v>0.88931944780818606</c:v>
                      </c:pt>
                      <c:pt idx="96" formatCode="0.000000">
                        <c:v>0.90452261306532666</c:v>
                      </c:pt>
                      <c:pt idx="97" formatCode="0.000000">
                        <c:v>0.85269121813031157</c:v>
                      </c:pt>
                      <c:pt idx="98" formatCode="0.000000">
                        <c:v>0.99545613421880463</c:v>
                      </c:pt>
                      <c:pt idx="99" formatCode="0.000000">
                        <c:v>0.96298858526461428</c:v>
                      </c:pt>
                      <c:pt idx="100" formatCode="0.000000">
                        <c:v>0.97393689986282583</c:v>
                      </c:pt>
                      <c:pt idx="101" formatCode="0.000000">
                        <c:v>1.1493418066273262</c:v>
                      </c:pt>
                      <c:pt idx="102" formatCode="0.000000">
                        <c:v>1.2585993007781662</c:v>
                      </c:pt>
                      <c:pt idx="103" formatCode="0.000000">
                        <c:v>1.2580536536087101</c:v>
                      </c:pt>
                      <c:pt idx="104" formatCode="0.000000">
                        <c:v>1.0855351545006717</c:v>
                      </c:pt>
                      <c:pt idx="105" formatCode="0.000000">
                        <c:v>0.93175206981427605</c:v>
                      </c:pt>
                      <c:pt idx="106" formatCode="0.000000">
                        <c:v>0.81824279007377598</c:v>
                      </c:pt>
                      <c:pt idx="107" formatCode="0.000000">
                        <c:v>0.89929742388758782</c:v>
                      </c:pt>
                      <c:pt idx="108" formatCode="0.000000">
                        <c:v>0.90606262491672218</c:v>
                      </c:pt>
                      <c:pt idx="109" formatCode="0.000000">
                        <c:v>0.84145534729878735</c:v>
                      </c:pt>
                      <c:pt idx="110" formatCode="0.000000">
                        <c:v>0.95388669301712781</c:v>
                      </c:pt>
                      <c:pt idx="111" formatCode="0.000000">
                        <c:v>0.91578947368421049</c:v>
                      </c:pt>
                      <c:pt idx="112" formatCode="0.000000">
                        <c:v>0.95348582685783068</c:v>
                      </c:pt>
                      <c:pt idx="113" formatCode="0.000000">
                        <c:v>1.1418571584818986</c:v>
                      </c:pt>
                      <c:pt idx="114" formatCode="0.000000">
                        <c:v>1.2859013531209078</c:v>
                      </c:pt>
                      <c:pt idx="115" formatCode="0.000000">
                        <c:v>1.31624674196351</c:v>
                      </c:pt>
                      <c:pt idx="116" formatCode="0.000000">
                        <c:v>1.0452781371280724</c:v>
                      </c:pt>
                      <c:pt idx="117" formatCode="0.000000">
                        <c:v>0.91972672929120414</c:v>
                      </c:pt>
                      <c:pt idx="118" formatCode="0.000000">
                        <c:v>0.78539005594848521</c:v>
                      </c:pt>
                      <c:pt idx="119" formatCode="0.000000">
                        <c:v>0.84540608341172785</c:v>
                      </c:pt>
                      <c:pt idx="120" formatCode="0.000000">
                        <c:v>0.89431735845150606</c:v>
                      </c:pt>
                      <c:pt idx="121" formatCode="0.000000">
                        <c:v>0.83995088006549323</c:v>
                      </c:pt>
                      <c:pt idx="122" formatCode="0.000000">
                        <c:v>0.98573596358118365</c:v>
                      </c:pt>
                      <c:pt idx="123" formatCode="0.000000">
                        <c:v>0.9511609287429944</c:v>
                      </c:pt>
                      <c:pt idx="124" formatCode="0.000000">
                        <c:v>0.99881093935790721</c:v>
                      </c:pt>
                      <c:pt idx="125" formatCode="0.000000">
                        <c:v>1.1092831962397181</c:v>
                      </c:pt>
                      <c:pt idx="126" formatCode="0.000000">
                        <c:v>1.2723227241946407</c:v>
                      </c:pt>
                      <c:pt idx="127" formatCode="0.000000">
                        <c:v>1.2846883079574836</c:v>
                      </c:pt>
                      <c:pt idx="128" formatCode="0.000000">
                        <c:v>1.0577820085673488</c:v>
                      </c:pt>
                      <c:pt idx="129" formatCode="0.000000">
                        <c:v>0.92298970046300666</c:v>
                      </c:pt>
                      <c:pt idx="130" formatCode="0.000000">
                        <c:v>0.81196261682242987</c:v>
                      </c:pt>
                      <c:pt idx="131" formatCode="0.000000">
                        <c:v>0.89875173370319006</c:v>
                      </c:pt>
                      <c:pt idx="132" formatCode="0.000000">
                        <c:v>0.91380569758948127</c:v>
                      </c:pt>
                      <c:pt idx="133" formatCode="0.000000">
                        <c:v>0.84746681116228662</c:v>
                      </c:pt>
                      <c:pt idx="134" formatCode="0.000000">
                        <c:v>0.90067174205105238</c:v>
                      </c:pt>
                      <c:pt idx="135" formatCode="0.000000">
                        <c:v>0.98224431818181823</c:v>
                      </c:pt>
                      <c:pt idx="136" formatCode="0.000000">
                        <c:v>0.99841353781068221</c:v>
                      </c:pt>
                      <c:pt idx="137" formatCode="0.000000">
                        <c:v>1.1262169985089028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E8D5-4306-A623-85026D5CE7BD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Sheet1!$G$1</c15:sqref>
                        </c15:formulaRef>
                      </c:ext>
                    </c:extLst>
                    <c:strCache>
                      <c:ptCount val="1"/>
                      <c:pt idx="0">
                        <c:v>Typical s_t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Sheet1!$A$2:$A$145</c15:sqref>
                        </c15:formulaRef>
                      </c:ext>
                    </c:extLst>
                    <c:strCache>
                      <c:ptCount val="144"/>
                      <c:pt idx="0">
                        <c:v>1949-01</c:v>
                      </c:pt>
                      <c:pt idx="1">
                        <c:v>1949-02</c:v>
                      </c:pt>
                      <c:pt idx="2">
                        <c:v>1949-03</c:v>
                      </c:pt>
                      <c:pt idx="3">
                        <c:v>1949-04</c:v>
                      </c:pt>
                      <c:pt idx="4">
                        <c:v>1949-05</c:v>
                      </c:pt>
                      <c:pt idx="5">
                        <c:v>1949-06</c:v>
                      </c:pt>
                      <c:pt idx="6">
                        <c:v>1949-07</c:v>
                      </c:pt>
                      <c:pt idx="7">
                        <c:v>1949-08</c:v>
                      </c:pt>
                      <c:pt idx="8">
                        <c:v>1949-09</c:v>
                      </c:pt>
                      <c:pt idx="9">
                        <c:v>1949-10</c:v>
                      </c:pt>
                      <c:pt idx="10">
                        <c:v>1949-11</c:v>
                      </c:pt>
                      <c:pt idx="11">
                        <c:v>1949-12</c:v>
                      </c:pt>
                      <c:pt idx="12">
                        <c:v>1950-01</c:v>
                      </c:pt>
                      <c:pt idx="13">
                        <c:v>1950-02</c:v>
                      </c:pt>
                      <c:pt idx="14">
                        <c:v>1950-03</c:v>
                      </c:pt>
                      <c:pt idx="15">
                        <c:v>1950-04</c:v>
                      </c:pt>
                      <c:pt idx="16">
                        <c:v>1950-05</c:v>
                      </c:pt>
                      <c:pt idx="17">
                        <c:v>1950-06</c:v>
                      </c:pt>
                      <c:pt idx="18">
                        <c:v>1950-07</c:v>
                      </c:pt>
                      <c:pt idx="19">
                        <c:v>1950-08</c:v>
                      </c:pt>
                      <c:pt idx="20">
                        <c:v>1950-09</c:v>
                      </c:pt>
                      <c:pt idx="21">
                        <c:v>1950-10</c:v>
                      </c:pt>
                      <c:pt idx="22">
                        <c:v>1950-11</c:v>
                      </c:pt>
                      <c:pt idx="23">
                        <c:v>1950-12</c:v>
                      </c:pt>
                      <c:pt idx="24">
                        <c:v>1951-01</c:v>
                      </c:pt>
                      <c:pt idx="25">
                        <c:v>1951-02</c:v>
                      </c:pt>
                      <c:pt idx="26">
                        <c:v>1951-03</c:v>
                      </c:pt>
                      <c:pt idx="27">
                        <c:v>1951-04</c:v>
                      </c:pt>
                      <c:pt idx="28">
                        <c:v>1951-05</c:v>
                      </c:pt>
                      <c:pt idx="29">
                        <c:v>1951-06</c:v>
                      </c:pt>
                      <c:pt idx="30">
                        <c:v>1951-07</c:v>
                      </c:pt>
                      <c:pt idx="31">
                        <c:v>1951-08</c:v>
                      </c:pt>
                      <c:pt idx="32">
                        <c:v>1951-09</c:v>
                      </c:pt>
                      <c:pt idx="33">
                        <c:v>1951-10</c:v>
                      </c:pt>
                      <c:pt idx="34">
                        <c:v>1951-11</c:v>
                      </c:pt>
                      <c:pt idx="35">
                        <c:v>1951-12</c:v>
                      </c:pt>
                      <c:pt idx="36">
                        <c:v>1952-01</c:v>
                      </c:pt>
                      <c:pt idx="37">
                        <c:v>1952-02</c:v>
                      </c:pt>
                      <c:pt idx="38">
                        <c:v>1952-03</c:v>
                      </c:pt>
                      <c:pt idx="39">
                        <c:v>1952-04</c:v>
                      </c:pt>
                      <c:pt idx="40">
                        <c:v>1952-05</c:v>
                      </c:pt>
                      <c:pt idx="41">
                        <c:v>1952-06</c:v>
                      </c:pt>
                      <c:pt idx="42">
                        <c:v>1952-07</c:v>
                      </c:pt>
                      <c:pt idx="43">
                        <c:v>1952-08</c:v>
                      </c:pt>
                      <c:pt idx="44">
                        <c:v>1952-09</c:v>
                      </c:pt>
                      <c:pt idx="45">
                        <c:v>1952-10</c:v>
                      </c:pt>
                      <c:pt idx="46">
                        <c:v>1952-11</c:v>
                      </c:pt>
                      <c:pt idx="47">
                        <c:v>1952-12</c:v>
                      </c:pt>
                      <c:pt idx="48">
                        <c:v>1953-01</c:v>
                      </c:pt>
                      <c:pt idx="49">
                        <c:v>1953-02</c:v>
                      </c:pt>
                      <c:pt idx="50">
                        <c:v>1953-03</c:v>
                      </c:pt>
                      <c:pt idx="51">
                        <c:v>1953-04</c:v>
                      </c:pt>
                      <c:pt idx="52">
                        <c:v>1953-05</c:v>
                      </c:pt>
                      <c:pt idx="53">
                        <c:v>1953-06</c:v>
                      </c:pt>
                      <c:pt idx="54">
                        <c:v>1953-07</c:v>
                      </c:pt>
                      <c:pt idx="55">
                        <c:v>1953-08</c:v>
                      </c:pt>
                      <c:pt idx="56">
                        <c:v>1953-09</c:v>
                      </c:pt>
                      <c:pt idx="57">
                        <c:v>1953-10</c:v>
                      </c:pt>
                      <c:pt idx="58">
                        <c:v>1953-11</c:v>
                      </c:pt>
                      <c:pt idx="59">
                        <c:v>1953-12</c:v>
                      </c:pt>
                      <c:pt idx="60">
                        <c:v>1954-01</c:v>
                      </c:pt>
                      <c:pt idx="61">
                        <c:v>1954-02</c:v>
                      </c:pt>
                      <c:pt idx="62">
                        <c:v>1954-03</c:v>
                      </c:pt>
                      <c:pt idx="63">
                        <c:v>1954-04</c:v>
                      </c:pt>
                      <c:pt idx="64">
                        <c:v>1954-05</c:v>
                      </c:pt>
                      <c:pt idx="65">
                        <c:v>1954-06</c:v>
                      </c:pt>
                      <c:pt idx="66">
                        <c:v>1954-07</c:v>
                      </c:pt>
                      <c:pt idx="67">
                        <c:v>1954-08</c:v>
                      </c:pt>
                      <c:pt idx="68">
                        <c:v>1954-09</c:v>
                      </c:pt>
                      <c:pt idx="69">
                        <c:v>1954-10</c:v>
                      </c:pt>
                      <c:pt idx="70">
                        <c:v>1954-11</c:v>
                      </c:pt>
                      <c:pt idx="71">
                        <c:v>1954-12</c:v>
                      </c:pt>
                      <c:pt idx="72">
                        <c:v>1955-01</c:v>
                      </c:pt>
                      <c:pt idx="73">
                        <c:v>1955-02</c:v>
                      </c:pt>
                      <c:pt idx="74">
                        <c:v>1955-03</c:v>
                      </c:pt>
                      <c:pt idx="75">
                        <c:v>1955-04</c:v>
                      </c:pt>
                      <c:pt idx="76">
                        <c:v>1955-05</c:v>
                      </c:pt>
                      <c:pt idx="77">
                        <c:v>1955-06</c:v>
                      </c:pt>
                      <c:pt idx="78">
                        <c:v>1955-07</c:v>
                      </c:pt>
                      <c:pt idx="79">
                        <c:v>1955-08</c:v>
                      </c:pt>
                      <c:pt idx="80">
                        <c:v>1955-09</c:v>
                      </c:pt>
                      <c:pt idx="81">
                        <c:v>1955-10</c:v>
                      </c:pt>
                      <c:pt idx="82">
                        <c:v>1955-11</c:v>
                      </c:pt>
                      <c:pt idx="83">
                        <c:v>1955-12</c:v>
                      </c:pt>
                      <c:pt idx="84">
                        <c:v>1956-01</c:v>
                      </c:pt>
                      <c:pt idx="85">
                        <c:v>1956-02</c:v>
                      </c:pt>
                      <c:pt idx="86">
                        <c:v>1956-03</c:v>
                      </c:pt>
                      <c:pt idx="87">
                        <c:v>1956-04</c:v>
                      </c:pt>
                      <c:pt idx="88">
                        <c:v>1956-05</c:v>
                      </c:pt>
                      <c:pt idx="89">
                        <c:v>1956-06</c:v>
                      </c:pt>
                      <c:pt idx="90">
                        <c:v>1956-07</c:v>
                      </c:pt>
                      <c:pt idx="91">
                        <c:v>1956-08</c:v>
                      </c:pt>
                      <c:pt idx="92">
                        <c:v>1956-09</c:v>
                      </c:pt>
                      <c:pt idx="93">
                        <c:v>1956-10</c:v>
                      </c:pt>
                      <c:pt idx="94">
                        <c:v>1956-11</c:v>
                      </c:pt>
                      <c:pt idx="95">
                        <c:v>1956-12</c:v>
                      </c:pt>
                      <c:pt idx="96">
                        <c:v>1957-01</c:v>
                      </c:pt>
                      <c:pt idx="97">
                        <c:v>1957-02</c:v>
                      </c:pt>
                      <c:pt idx="98">
                        <c:v>1957-03</c:v>
                      </c:pt>
                      <c:pt idx="99">
                        <c:v>1957-04</c:v>
                      </c:pt>
                      <c:pt idx="100">
                        <c:v>1957-05</c:v>
                      </c:pt>
                      <c:pt idx="101">
                        <c:v>1957-06</c:v>
                      </c:pt>
                      <c:pt idx="102">
                        <c:v>1957-07</c:v>
                      </c:pt>
                      <c:pt idx="103">
                        <c:v>1957-08</c:v>
                      </c:pt>
                      <c:pt idx="104">
                        <c:v>1957-09</c:v>
                      </c:pt>
                      <c:pt idx="105">
                        <c:v>1957-10</c:v>
                      </c:pt>
                      <c:pt idx="106">
                        <c:v>1957-11</c:v>
                      </c:pt>
                      <c:pt idx="107">
                        <c:v>1957-12</c:v>
                      </c:pt>
                      <c:pt idx="108">
                        <c:v>1958-01</c:v>
                      </c:pt>
                      <c:pt idx="109">
                        <c:v>1958-02</c:v>
                      </c:pt>
                      <c:pt idx="110">
                        <c:v>1958-03</c:v>
                      </c:pt>
                      <c:pt idx="111">
                        <c:v>1958-04</c:v>
                      </c:pt>
                      <c:pt idx="112">
                        <c:v>1958-05</c:v>
                      </c:pt>
                      <c:pt idx="113">
                        <c:v>1958-06</c:v>
                      </c:pt>
                      <c:pt idx="114">
                        <c:v>1958-07</c:v>
                      </c:pt>
                      <c:pt idx="115">
                        <c:v>1958-08</c:v>
                      </c:pt>
                      <c:pt idx="116">
                        <c:v>1958-09</c:v>
                      </c:pt>
                      <c:pt idx="117">
                        <c:v>1958-10</c:v>
                      </c:pt>
                      <c:pt idx="118">
                        <c:v>1958-11</c:v>
                      </c:pt>
                      <c:pt idx="119">
                        <c:v>1958-12</c:v>
                      </c:pt>
                      <c:pt idx="120">
                        <c:v>1959-01</c:v>
                      </c:pt>
                      <c:pt idx="121">
                        <c:v>1959-02</c:v>
                      </c:pt>
                      <c:pt idx="122">
                        <c:v>1959-03</c:v>
                      </c:pt>
                      <c:pt idx="123">
                        <c:v>1959-04</c:v>
                      </c:pt>
                      <c:pt idx="124">
                        <c:v>1959-05</c:v>
                      </c:pt>
                      <c:pt idx="125">
                        <c:v>1959-06</c:v>
                      </c:pt>
                      <c:pt idx="126">
                        <c:v>1959-07</c:v>
                      </c:pt>
                      <c:pt idx="127">
                        <c:v>1959-08</c:v>
                      </c:pt>
                      <c:pt idx="128">
                        <c:v>1959-09</c:v>
                      </c:pt>
                      <c:pt idx="129">
                        <c:v>1959-10</c:v>
                      </c:pt>
                      <c:pt idx="130">
                        <c:v>1959-11</c:v>
                      </c:pt>
                      <c:pt idx="131">
                        <c:v>1959-12</c:v>
                      </c:pt>
                      <c:pt idx="132">
                        <c:v>1960-01</c:v>
                      </c:pt>
                      <c:pt idx="133">
                        <c:v>1960-02</c:v>
                      </c:pt>
                      <c:pt idx="134">
                        <c:v>1960-03</c:v>
                      </c:pt>
                      <c:pt idx="135">
                        <c:v>1960-04</c:v>
                      </c:pt>
                      <c:pt idx="136">
                        <c:v>1960-05</c:v>
                      </c:pt>
                      <c:pt idx="137">
                        <c:v>1960-06</c:v>
                      </c:pt>
                      <c:pt idx="138">
                        <c:v>1960-07</c:v>
                      </c:pt>
                      <c:pt idx="139">
                        <c:v>1960-08</c:v>
                      </c:pt>
                      <c:pt idx="140">
                        <c:v>1960-09</c:v>
                      </c:pt>
                      <c:pt idx="141">
                        <c:v>1960-10</c:v>
                      </c:pt>
                      <c:pt idx="142">
                        <c:v>1960-11</c:v>
                      </c:pt>
                      <c:pt idx="143">
                        <c:v>1960-12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Sheet1!$G$2:$G$145</c15:sqref>
                        </c15:formulaRef>
                      </c:ext>
                    </c:extLst>
                    <c:numCache>
                      <c:formatCode>General</c:formatCode>
                      <c:ptCount val="144"/>
                      <c:pt idx="0">
                        <c:v>0.90764070311294809</c:v>
                      </c:pt>
                      <c:pt idx="1">
                        <c:v>0.88813732476997731</c:v>
                      </c:pt>
                      <c:pt idx="2">
                        <c:v>1.0203092895103931</c:v>
                      </c:pt>
                      <c:pt idx="3">
                        <c:v>0.9755163177689552</c:v>
                      </c:pt>
                      <c:pt idx="4">
                        <c:v>0.97552197119100836</c:v>
                      </c:pt>
                      <c:pt idx="5">
                        <c:v>1.1107923440169913</c:v>
                      </c:pt>
                      <c:pt idx="6">
                        <c:v>1.2210843715767381</c:v>
                      </c:pt>
                      <c:pt idx="7">
                        <c:v>1.2157693279020279</c:v>
                      </c:pt>
                      <c:pt idx="8">
                        <c:v>1.0619441288104803</c:v>
                      </c:pt>
                      <c:pt idx="9">
                        <c:v>0.92308421763668869</c:v>
                      </c:pt>
                      <c:pt idx="10">
                        <c:v>0.80141448951936523</c:v>
                      </c:pt>
                      <c:pt idx="11">
                        <c:v>0.89878551418442643</c:v>
                      </c:pt>
                      <c:pt idx="12">
                        <c:v>0.90764070311294809</c:v>
                      </c:pt>
                      <c:pt idx="13">
                        <c:v>0.88813732476997731</c:v>
                      </c:pt>
                      <c:pt idx="14">
                        <c:v>1.0203092895103931</c:v>
                      </c:pt>
                      <c:pt idx="15">
                        <c:v>0.9755163177689552</c:v>
                      </c:pt>
                      <c:pt idx="16">
                        <c:v>0.97552197119100836</c:v>
                      </c:pt>
                      <c:pt idx="17">
                        <c:v>1.1107923440169913</c:v>
                      </c:pt>
                      <c:pt idx="18">
                        <c:v>1.2210843715767381</c:v>
                      </c:pt>
                      <c:pt idx="19">
                        <c:v>1.2157693279020279</c:v>
                      </c:pt>
                      <c:pt idx="20">
                        <c:v>1.0619441288104803</c:v>
                      </c:pt>
                      <c:pt idx="21">
                        <c:v>0.92308421763668869</c:v>
                      </c:pt>
                      <c:pt idx="22">
                        <c:v>0.80141448951936523</c:v>
                      </c:pt>
                      <c:pt idx="23">
                        <c:v>0.89878551418442643</c:v>
                      </c:pt>
                      <c:pt idx="24">
                        <c:v>0.90764070311294809</c:v>
                      </c:pt>
                      <c:pt idx="25">
                        <c:v>0.88813732476997731</c:v>
                      </c:pt>
                      <c:pt idx="26">
                        <c:v>1.0203092895103931</c:v>
                      </c:pt>
                      <c:pt idx="27">
                        <c:v>0.9755163177689552</c:v>
                      </c:pt>
                      <c:pt idx="28">
                        <c:v>0.97552197119100836</c:v>
                      </c:pt>
                      <c:pt idx="29">
                        <c:v>1.1107923440169913</c:v>
                      </c:pt>
                      <c:pt idx="30">
                        <c:v>1.2210843715767381</c:v>
                      </c:pt>
                      <c:pt idx="31">
                        <c:v>1.2157693279020279</c:v>
                      </c:pt>
                      <c:pt idx="32">
                        <c:v>1.0619441288104803</c:v>
                      </c:pt>
                      <c:pt idx="33">
                        <c:v>0.92308421763668869</c:v>
                      </c:pt>
                      <c:pt idx="34">
                        <c:v>0.80141448951936523</c:v>
                      </c:pt>
                      <c:pt idx="35">
                        <c:v>0.89878551418442643</c:v>
                      </c:pt>
                      <c:pt idx="36">
                        <c:v>0.90764070311294809</c:v>
                      </c:pt>
                      <c:pt idx="37">
                        <c:v>0.88813732476997731</c:v>
                      </c:pt>
                      <c:pt idx="38">
                        <c:v>1.0203092895103931</c:v>
                      </c:pt>
                      <c:pt idx="39">
                        <c:v>0.9755163177689552</c:v>
                      </c:pt>
                      <c:pt idx="40">
                        <c:v>0.97552197119100836</c:v>
                      </c:pt>
                      <c:pt idx="41">
                        <c:v>1.1107923440169913</c:v>
                      </c:pt>
                      <c:pt idx="42">
                        <c:v>1.2210843715767381</c:v>
                      </c:pt>
                      <c:pt idx="43">
                        <c:v>1.2157693279020279</c:v>
                      </c:pt>
                      <c:pt idx="44">
                        <c:v>1.0619441288104803</c:v>
                      </c:pt>
                      <c:pt idx="45">
                        <c:v>0.92308421763668869</c:v>
                      </c:pt>
                      <c:pt idx="46">
                        <c:v>0.80141448951936523</c:v>
                      </c:pt>
                      <c:pt idx="47">
                        <c:v>0.89878551418442643</c:v>
                      </c:pt>
                      <c:pt idx="48">
                        <c:v>0.90764070311294809</c:v>
                      </c:pt>
                      <c:pt idx="49">
                        <c:v>0.88813732476997731</c:v>
                      </c:pt>
                      <c:pt idx="50">
                        <c:v>1.0203092895103931</c:v>
                      </c:pt>
                      <c:pt idx="51">
                        <c:v>0.9755163177689552</c:v>
                      </c:pt>
                      <c:pt idx="52">
                        <c:v>0.97552197119100836</c:v>
                      </c:pt>
                      <c:pt idx="53">
                        <c:v>1.1107923440169913</c:v>
                      </c:pt>
                      <c:pt idx="54">
                        <c:v>1.2210843715767381</c:v>
                      </c:pt>
                      <c:pt idx="55">
                        <c:v>1.2157693279020279</c:v>
                      </c:pt>
                      <c:pt idx="56">
                        <c:v>1.0619441288104803</c:v>
                      </c:pt>
                      <c:pt idx="57">
                        <c:v>0.92308421763668869</c:v>
                      </c:pt>
                      <c:pt idx="58">
                        <c:v>0.80141448951936523</c:v>
                      </c:pt>
                      <c:pt idx="59">
                        <c:v>0.89878551418442643</c:v>
                      </c:pt>
                      <c:pt idx="60">
                        <c:v>0.90764070311294809</c:v>
                      </c:pt>
                      <c:pt idx="61">
                        <c:v>0.88813732476997731</c:v>
                      </c:pt>
                      <c:pt idx="62">
                        <c:v>1.0203092895103931</c:v>
                      </c:pt>
                      <c:pt idx="63">
                        <c:v>0.9755163177689552</c:v>
                      </c:pt>
                      <c:pt idx="64">
                        <c:v>0.97552197119100836</c:v>
                      </c:pt>
                      <c:pt idx="65">
                        <c:v>1.1107923440169913</c:v>
                      </c:pt>
                      <c:pt idx="66">
                        <c:v>1.2210843715767381</c:v>
                      </c:pt>
                      <c:pt idx="67">
                        <c:v>1.2157693279020279</c:v>
                      </c:pt>
                      <c:pt idx="68">
                        <c:v>1.0619441288104803</c:v>
                      </c:pt>
                      <c:pt idx="69">
                        <c:v>0.92308421763668869</c:v>
                      </c:pt>
                      <c:pt idx="70">
                        <c:v>0.80141448951936523</c:v>
                      </c:pt>
                      <c:pt idx="71">
                        <c:v>0.89878551418442643</c:v>
                      </c:pt>
                      <c:pt idx="72">
                        <c:v>0.90764070311294809</c:v>
                      </c:pt>
                      <c:pt idx="73">
                        <c:v>0.88813732476997731</c:v>
                      </c:pt>
                      <c:pt idx="74">
                        <c:v>1.0203092895103931</c:v>
                      </c:pt>
                      <c:pt idx="75">
                        <c:v>0.9755163177689552</c:v>
                      </c:pt>
                      <c:pt idx="76">
                        <c:v>0.97552197119100836</c:v>
                      </c:pt>
                      <c:pt idx="77">
                        <c:v>1.1107923440169913</c:v>
                      </c:pt>
                      <c:pt idx="78">
                        <c:v>1.2210843715767381</c:v>
                      </c:pt>
                      <c:pt idx="79">
                        <c:v>1.2157693279020279</c:v>
                      </c:pt>
                      <c:pt idx="80">
                        <c:v>1.0619441288104803</c:v>
                      </c:pt>
                      <c:pt idx="81">
                        <c:v>0.92308421763668869</c:v>
                      </c:pt>
                      <c:pt idx="82">
                        <c:v>0.80141448951936523</c:v>
                      </c:pt>
                      <c:pt idx="83">
                        <c:v>0.89878551418442643</c:v>
                      </c:pt>
                      <c:pt idx="84">
                        <c:v>0.90764070311294809</c:v>
                      </c:pt>
                      <c:pt idx="85">
                        <c:v>0.88813732476997731</c:v>
                      </c:pt>
                      <c:pt idx="86">
                        <c:v>1.0203092895103931</c:v>
                      </c:pt>
                      <c:pt idx="87">
                        <c:v>0.9755163177689552</c:v>
                      </c:pt>
                      <c:pt idx="88">
                        <c:v>0.97552197119100836</c:v>
                      </c:pt>
                      <c:pt idx="89">
                        <c:v>1.1107923440169913</c:v>
                      </c:pt>
                      <c:pt idx="90">
                        <c:v>1.2210843715767381</c:v>
                      </c:pt>
                      <c:pt idx="91">
                        <c:v>1.2157693279020279</c:v>
                      </c:pt>
                      <c:pt idx="92">
                        <c:v>1.0619441288104803</c:v>
                      </c:pt>
                      <c:pt idx="93">
                        <c:v>0.92308421763668869</c:v>
                      </c:pt>
                      <c:pt idx="94">
                        <c:v>0.80141448951936523</c:v>
                      </c:pt>
                      <c:pt idx="95">
                        <c:v>0.89878551418442643</c:v>
                      </c:pt>
                      <c:pt idx="96">
                        <c:v>0.90764070311294809</c:v>
                      </c:pt>
                      <c:pt idx="97">
                        <c:v>0.88813732476997731</c:v>
                      </c:pt>
                      <c:pt idx="98">
                        <c:v>1.0203092895103931</c:v>
                      </c:pt>
                      <c:pt idx="99">
                        <c:v>0.9755163177689552</c:v>
                      </c:pt>
                      <c:pt idx="100">
                        <c:v>0.97552197119100836</c:v>
                      </c:pt>
                      <c:pt idx="101">
                        <c:v>1.1107923440169913</c:v>
                      </c:pt>
                      <c:pt idx="102">
                        <c:v>1.2210843715767381</c:v>
                      </c:pt>
                      <c:pt idx="103">
                        <c:v>1.2157693279020279</c:v>
                      </c:pt>
                      <c:pt idx="104">
                        <c:v>1.0619441288104803</c:v>
                      </c:pt>
                      <c:pt idx="105">
                        <c:v>0.92308421763668869</c:v>
                      </c:pt>
                      <c:pt idx="106">
                        <c:v>0.80141448951936523</c:v>
                      </c:pt>
                      <c:pt idx="107">
                        <c:v>0.89878551418442643</c:v>
                      </c:pt>
                      <c:pt idx="108">
                        <c:v>0.90764070311294809</c:v>
                      </c:pt>
                      <c:pt idx="109">
                        <c:v>0.88813732476997731</c:v>
                      </c:pt>
                      <c:pt idx="110">
                        <c:v>1.0203092895103931</c:v>
                      </c:pt>
                      <c:pt idx="111">
                        <c:v>0.9755163177689552</c:v>
                      </c:pt>
                      <c:pt idx="112">
                        <c:v>0.97552197119100836</c:v>
                      </c:pt>
                      <c:pt idx="113">
                        <c:v>1.1107923440169913</c:v>
                      </c:pt>
                      <c:pt idx="114">
                        <c:v>1.2210843715767381</c:v>
                      </c:pt>
                      <c:pt idx="115">
                        <c:v>1.2157693279020279</c:v>
                      </c:pt>
                      <c:pt idx="116">
                        <c:v>1.0619441288104803</c:v>
                      </c:pt>
                      <c:pt idx="117">
                        <c:v>0.92308421763668869</c:v>
                      </c:pt>
                      <c:pt idx="118">
                        <c:v>0.80141448951936523</c:v>
                      </c:pt>
                      <c:pt idx="119">
                        <c:v>0.89878551418442643</c:v>
                      </c:pt>
                      <c:pt idx="120">
                        <c:v>0.90764070311294809</c:v>
                      </c:pt>
                      <c:pt idx="121">
                        <c:v>0.88813732476997731</c:v>
                      </c:pt>
                      <c:pt idx="122">
                        <c:v>1.0203092895103931</c:v>
                      </c:pt>
                      <c:pt idx="123">
                        <c:v>0.9755163177689552</c:v>
                      </c:pt>
                      <c:pt idx="124">
                        <c:v>0.97552197119100836</c:v>
                      </c:pt>
                      <c:pt idx="125">
                        <c:v>1.1107923440169913</c:v>
                      </c:pt>
                      <c:pt idx="126">
                        <c:v>1.2210843715767381</c:v>
                      </c:pt>
                      <c:pt idx="127">
                        <c:v>1.2157693279020279</c:v>
                      </c:pt>
                      <c:pt idx="128">
                        <c:v>1.0619441288104803</c:v>
                      </c:pt>
                      <c:pt idx="129">
                        <c:v>0.92308421763668869</c:v>
                      </c:pt>
                      <c:pt idx="130">
                        <c:v>0.80141448951936523</c:v>
                      </c:pt>
                      <c:pt idx="131">
                        <c:v>0.89878551418442598</c:v>
                      </c:pt>
                      <c:pt idx="132">
                        <c:v>0.90764070311294809</c:v>
                      </c:pt>
                      <c:pt idx="133">
                        <c:v>0.88813732476997731</c:v>
                      </c:pt>
                      <c:pt idx="134">
                        <c:v>1.0203092895103931</c:v>
                      </c:pt>
                      <c:pt idx="135">
                        <c:v>0.9755163177689552</c:v>
                      </c:pt>
                      <c:pt idx="136">
                        <c:v>0.97552197119100836</c:v>
                      </c:pt>
                      <c:pt idx="137">
                        <c:v>1.1107923440169913</c:v>
                      </c:pt>
                      <c:pt idx="138">
                        <c:v>1.2210843715767381</c:v>
                      </c:pt>
                      <c:pt idx="139">
                        <c:v>1.2157693279020279</c:v>
                      </c:pt>
                      <c:pt idx="140">
                        <c:v>1.0619441288104803</c:v>
                      </c:pt>
                      <c:pt idx="141">
                        <c:v>0.92308421763668869</c:v>
                      </c:pt>
                      <c:pt idx="142">
                        <c:v>0.80141448951936523</c:v>
                      </c:pt>
                      <c:pt idx="143">
                        <c:v>0.89878551418442643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E8D5-4306-A623-85026D5CE7BD}"/>
                  </c:ext>
                </c:extLst>
              </c15:ser>
            </c15:filteredLineSeries>
          </c:ext>
        </c:extLst>
      </c:lineChart>
      <c:catAx>
        <c:axId val="598103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095375"/>
        <c:crosses val="autoZero"/>
        <c:auto val="1"/>
        <c:lblAlgn val="ctr"/>
        <c:lblOffset val="100"/>
        <c:noMultiLvlLbl val="0"/>
      </c:catAx>
      <c:valAx>
        <c:axId val="598095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103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>
                <a:latin typeface="Times New Roman" panose="02020603050405020304" pitchFamily="18" charset="0"/>
                <a:cs typeface="Times New Roman" panose="02020603050405020304" pitchFamily="18" charset="0"/>
              </a:rPr>
              <a:t>No of Passengers over time period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#Passengers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Sheet1!$B$2:$B$145</c:f>
              <c:numCache>
                <c:formatCode>General</c:formatCode>
                <c:ptCount val="14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</c:numCache>
            </c:numRef>
          </c:cat>
          <c:val>
            <c:numRef>
              <c:f>Sheet1!$C$2:$C$145</c:f>
              <c:numCache>
                <c:formatCode>General</c:formatCode>
                <c:ptCount val="144"/>
                <c:pt idx="0">
                  <c:v>112</c:v>
                </c:pt>
                <c:pt idx="1">
                  <c:v>118</c:v>
                </c:pt>
                <c:pt idx="2">
                  <c:v>132</c:v>
                </c:pt>
                <c:pt idx="3">
                  <c:v>129</c:v>
                </c:pt>
                <c:pt idx="4">
                  <c:v>121</c:v>
                </c:pt>
                <c:pt idx="5">
                  <c:v>135</c:v>
                </c:pt>
                <c:pt idx="6">
                  <c:v>148</c:v>
                </c:pt>
                <c:pt idx="7">
                  <c:v>148</c:v>
                </c:pt>
                <c:pt idx="8">
                  <c:v>136</c:v>
                </c:pt>
                <c:pt idx="9">
                  <c:v>119</c:v>
                </c:pt>
                <c:pt idx="10">
                  <c:v>104</c:v>
                </c:pt>
                <c:pt idx="11">
                  <c:v>118</c:v>
                </c:pt>
                <c:pt idx="12">
                  <c:v>115</c:v>
                </c:pt>
                <c:pt idx="13">
                  <c:v>126</c:v>
                </c:pt>
                <c:pt idx="14">
                  <c:v>141</c:v>
                </c:pt>
                <c:pt idx="15">
                  <c:v>135</c:v>
                </c:pt>
                <c:pt idx="16">
                  <c:v>125</c:v>
                </c:pt>
                <c:pt idx="17">
                  <c:v>149</c:v>
                </c:pt>
                <c:pt idx="18">
                  <c:v>170</c:v>
                </c:pt>
                <c:pt idx="19">
                  <c:v>170</c:v>
                </c:pt>
                <c:pt idx="20">
                  <c:v>158</c:v>
                </c:pt>
                <c:pt idx="21">
                  <c:v>133</c:v>
                </c:pt>
                <c:pt idx="22">
                  <c:v>114</c:v>
                </c:pt>
                <c:pt idx="23">
                  <c:v>140</c:v>
                </c:pt>
                <c:pt idx="24">
                  <c:v>145</c:v>
                </c:pt>
                <c:pt idx="25">
                  <c:v>150</c:v>
                </c:pt>
                <c:pt idx="26">
                  <c:v>178</c:v>
                </c:pt>
                <c:pt idx="27">
                  <c:v>163</c:v>
                </c:pt>
                <c:pt idx="28">
                  <c:v>172</c:v>
                </c:pt>
                <c:pt idx="29">
                  <c:v>178</c:v>
                </c:pt>
                <c:pt idx="30">
                  <c:v>199</c:v>
                </c:pt>
                <c:pt idx="31">
                  <c:v>199</c:v>
                </c:pt>
                <c:pt idx="32">
                  <c:v>184</c:v>
                </c:pt>
                <c:pt idx="33">
                  <c:v>162</c:v>
                </c:pt>
                <c:pt idx="34">
                  <c:v>146</c:v>
                </c:pt>
                <c:pt idx="35">
                  <c:v>166</c:v>
                </c:pt>
                <c:pt idx="36">
                  <c:v>171</c:v>
                </c:pt>
                <c:pt idx="37">
                  <c:v>180</c:v>
                </c:pt>
                <c:pt idx="38">
                  <c:v>193</c:v>
                </c:pt>
                <c:pt idx="39">
                  <c:v>181</c:v>
                </c:pt>
                <c:pt idx="40">
                  <c:v>183</c:v>
                </c:pt>
                <c:pt idx="41">
                  <c:v>218</c:v>
                </c:pt>
                <c:pt idx="42">
                  <c:v>230</c:v>
                </c:pt>
                <c:pt idx="43">
                  <c:v>242</c:v>
                </c:pt>
                <c:pt idx="44">
                  <c:v>209</c:v>
                </c:pt>
                <c:pt idx="45">
                  <c:v>191</c:v>
                </c:pt>
                <c:pt idx="46">
                  <c:v>172</c:v>
                </c:pt>
                <c:pt idx="47">
                  <c:v>194</c:v>
                </c:pt>
                <c:pt idx="48">
                  <c:v>196</c:v>
                </c:pt>
                <c:pt idx="49">
                  <c:v>196</c:v>
                </c:pt>
                <c:pt idx="50">
                  <c:v>236</c:v>
                </c:pt>
                <c:pt idx="51">
                  <c:v>235</c:v>
                </c:pt>
                <c:pt idx="52">
                  <c:v>229</c:v>
                </c:pt>
                <c:pt idx="53">
                  <c:v>243</c:v>
                </c:pt>
                <c:pt idx="54">
                  <c:v>264</c:v>
                </c:pt>
                <c:pt idx="55">
                  <c:v>272</c:v>
                </c:pt>
                <c:pt idx="56">
                  <c:v>237</c:v>
                </c:pt>
                <c:pt idx="57">
                  <c:v>211</c:v>
                </c:pt>
                <c:pt idx="58">
                  <c:v>180</c:v>
                </c:pt>
                <c:pt idx="59">
                  <c:v>201</c:v>
                </c:pt>
                <c:pt idx="60">
                  <c:v>204</c:v>
                </c:pt>
                <c:pt idx="61">
                  <c:v>188</c:v>
                </c:pt>
                <c:pt idx="62">
                  <c:v>235</c:v>
                </c:pt>
                <c:pt idx="63">
                  <c:v>227</c:v>
                </c:pt>
                <c:pt idx="64">
                  <c:v>234</c:v>
                </c:pt>
                <c:pt idx="65">
                  <c:v>264</c:v>
                </c:pt>
                <c:pt idx="66">
                  <c:v>302</c:v>
                </c:pt>
                <c:pt idx="67">
                  <c:v>293</c:v>
                </c:pt>
                <c:pt idx="68">
                  <c:v>259</c:v>
                </c:pt>
                <c:pt idx="69">
                  <c:v>229</c:v>
                </c:pt>
                <c:pt idx="70">
                  <c:v>203</c:v>
                </c:pt>
                <c:pt idx="71">
                  <c:v>229</c:v>
                </c:pt>
                <c:pt idx="72">
                  <c:v>242</c:v>
                </c:pt>
                <c:pt idx="73">
                  <c:v>233</c:v>
                </c:pt>
                <c:pt idx="74">
                  <c:v>267</c:v>
                </c:pt>
                <c:pt idx="75">
                  <c:v>269</c:v>
                </c:pt>
                <c:pt idx="76">
                  <c:v>270</c:v>
                </c:pt>
                <c:pt idx="77">
                  <c:v>315</c:v>
                </c:pt>
                <c:pt idx="78">
                  <c:v>364</c:v>
                </c:pt>
                <c:pt idx="79">
                  <c:v>347</c:v>
                </c:pt>
                <c:pt idx="80">
                  <c:v>312</c:v>
                </c:pt>
                <c:pt idx="81">
                  <c:v>274</c:v>
                </c:pt>
                <c:pt idx="82">
                  <c:v>237</c:v>
                </c:pt>
                <c:pt idx="83">
                  <c:v>278</c:v>
                </c:pt>
                <c:pt idx="84">
                  <c:v>284</c:v>
                </c:pt>
                <c:pt idx="85">
                  <c:v>277</c:v>
                </c:pt>
                <c:pt idx="86">
                  <c:v>317</c:v>
                </c:pt>
                <c:pt idx="87">
                  <c:v>313</c:v>
                </c:pt>
                <c:pt idx="88">
                  <c:v>318</c:v>
                </c:pt>
                <c:pt idx="89">
                  <c:v>374</c:v>
                </c:pt>
                <c:pt idx="90">
                  <c:v>413</c:v>
                </c:pt>
                <c:pt idx="91">
                  <c:v>405</c:v>
                </c:pt>
                <c:pt idx="92">
                  <c:v>355</c:v>
                </c:pt>
                <c:pt idx="93">
                  <c:v>306</c:v>
                </c:pt>
                <c:pt idx="94">
                  <c:v>271</c:v>
                </c:pt>
                <c:pt idx="95">
                  <c:v>306</c:v>
                </c:pt>
                <c:pt idx="96">
                  <c:v>315</c:v>
                </c:pt>
                <c:pt idx="97">
                  <c:v>301</c:v>
                </c:pt>
                <c:pt idx="98">
                  <c:v>356</c:v>
                </c:pt>
                <c:pt idx="99">
                  <c:v>348</c:v>
                </c:pt>
                <c:pt idx="100">
                  <c:v>355</c:v>
                </c:pt>
                <c:pt idx="101">
                  <c:v>422</c:v>
                </c:pt>
                <c:pt idx="102">
                  <c:v>465</c:v>
                </c:pt>
                <c:pt idx="103">
                  <c:v>467</c:v>
                </c:pt>
                <c:pt idx="104">
                  <c:v>404</c:v>
                </c:pt>
                <c:pt idx="105">
                  <c:v>347</c:v>
                </c:pt>
                <c:pt idx="106">
                  <c:v>305</c:v>
                </c:pt>
                <c:pt idx="107">
                  <c:v>336</c:v>
                </c:pt>
                <c:pt idx="108">
                  <c:v>340</c:v>
                </c:pt>
                <c:pt idx="109">
                  <c:v>318</c:v>
                </c:pt>
                <c:pt idx="110">
                  <c:v>362</c:v>
                </c:pt>
                <c:pt idx="111">
                  <c:v>348</c:v>
                </c:pt>
                <c:pt idx="112">
                  <c:v>363</c:v>
                </c:pt>
                <c:pt idx="113">
                  <c:v>435</c:v>
                </c:pt>
                <c:pt idx="114">
                  <c:v>491</c:v>
                </c:pt>
                <c:pt idx="115">
                  <c:v>505</c:v>
                </c:pt>
                <c:pt idx="116">
                  <c:v>404</c:v>
                </c:pt>
                <c:pt idx="117">
                  <c:v>359</c:v>
                </c:pt>
                <c:pt idx="118">
                  <c:v>310</c:v>
                </c:pt>
                <c:pt idx="119">
                  <c:v>337</c:v>
                </c:pt>
                <c:pt idx="120">
                  <c:v>360</c:v>
                </c:pt>
                <c:pt idx="121">
                  <c:v>342</c:v>
                </c:pt>
                <c:pt idx="122">
                  <c:v>406</c:v>
                </c:pt>
                <c:pt idx="123">
                  <c:v>396</c:v>
                </c:pt>
                <c:pt idx="124">
                  <c:v>420</c:v>
                </c:pt>
                <c:pt idx="125">
                  <c:v>472</c:v>
                </c:pt>
                <c:pt idx="126">
                  <c:v>548</c:v>
                </c:pt>
                <c:pt idx="127">
                  <c:v>559</c:v>
                </c:pt>
                <c:pt idx="128">
                  <c:v>463</c:v>
                </c:pt>
                <c:pt idx="129">
                  <c:v>407</c:v>
                </c:pt>
                <c:pt idx="130">
                  <c:v>362</c:v>
                </c:pt>
                <c:pt idx="131">
                  <c:v>405</c:v>
                </c:pt>
                <c:pt idx="132">
                  <c:v>417</c:v>
                </c:pt>
                <c:pt idx="133">
                  <c:v>391</c:v>
                </c:pt>
                <c:pt idx="134">
                  <c:v>419</c:v>
                </c:pt>
                <c:pt idx="135">
                  <c:v>461</c:v>
                </c:pt>
                <c:pt idx="136">
                  <c:v>472</c:v>
                </c:pt>
                <c:pt idx="137">
                  <c:v>535</c:v>
                </c:pt>
                <c:pt idx="138">
                  <c:v>622</c:v>
                </c:pt>
                <c:pt idx="139">
                  <c:v>606</c:v>
                </c:pt>
                <c:pt idx="140">
                  <c:v>508</c:v>
                </c:pt>
                <c:pt idx="141">
                  <c:v>461</c:v>
                </c:pt>
                <c:pt idx="142">
                  <c:v>390</c:v>
                </c:pt>
                <c:pt idx="143">
                  <c:v>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DE-4A92-B733-2CBECC178D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4497248"/>
        <c:axId val="784497728"/>
      </c:lineChart>
      <c:catAx>
        <c:axId val="784497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</a:t>
                </a:r>
                <a:r>
                  <a:rPr lang="en-IN" baseline="0"/>
                  <a:t> Period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497728"/>
        <c:crosses val="autoZero"/>
        <c:auto val="1"/>
        <c:lblAlgn val="ctr"/>
        <c:lblOffset val="100"/>
        <c:noMultiLvlLbl val="0"/>
      </c:catAx>
      <c:valAx>
        <c:axId val="78449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Number of</a:t>
                </a:r>
                <a:r>
                  <a:rPr lang="en-IN" baseline="0"/>
                  <a:t> Passengers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497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190500</xdr:rowOff>
    </xdr:from>
    <xdr:to>
      <xdr:col>12</xdr:col>
      <xdr:colOff>14288</xdr:colOff>
      <xdr:row>25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AABD83-70D2-441C-BAC3-A72FC8CCA5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2</xdr:row>
      <xdr:rowOff>9525</xdr:rowOff>
    </xdr:from>
    <xdr:to>
      <xdr:col>11</xdr:col>
      <xdr:colOff>390525</xdr:colOff>
      <xdr:row>22</xdr:row>
      <xdr:rowOff>23813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04E330-82D3-4AAC-A73D-2D480E94C8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0.10163</cdr:x>
      <cdr:y>0.16329</cdr:y>
    </cdr:from>
    <cdr:to>
      <cdr:x>0.95183</cdr:x>
      <cdr:y>0.66904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DA36EAB4-63E8-DA11-50FE-162E28901632}"/>
            </a:ext>
          </a:extLst>
        </cdr:cNvPr>
        <cdr:cNvCxnSpPr/>
      </cdr:nvCxnSpPr>
      <cdr:spPr>
        <a:xfrm xmlns:a="http://schemas.openxmlformats.org/drawingml/2006/main" flipH="1">
          <a:off x="595313" y="655563"/>
          <a:ext cx="4980363" cy="2030487"/>
        </a:xfrm>
        <a:prstGeom xmlns:a="http://schemas.openxmlformats.org/drawingml/2006/main" prst="line">
          <a:avLst/>
        </a:prstGeom>
        <a:ln xmlns:a="http://schemas.openxmlformats.org/drawingml/2006/main" w="12700"/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0.10976</cdr:x>
      <cdr:y>0.50694</cdr:y>
    </cdr:from>
    <cdr:to>
      <cdr:x>0.98679</cdr:x>
      <cdr:y>0.82088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E191450A-95A3-4C29-90FF-895AA34A690D}"/>
            </a:ext>
          </a:extLst>
        </cdr:cNvPr>
        <cdr:cNvCxnSpPr/>
      </cdr:nvCxnSpPr>
      <cdr:spPr>
        <a:xfrm xmlns:a="http://schemas.openxmlformats.org/drawingml/2006/main" flipH="1">
          <a:off x="642938" y="2035244"/>
          <a:ext cx="5137559" cy="1260406"/>
        </a:xfrm>
        <a:prstGeom xmlns:a="http://schemas.openxmlformats.org/drawingml/2006/main" prst="line">
          <a:avLst/>
        </a:prstGeom>
        <a:ln xmlns:a="http://schemas.openxmlformats.org/drawingml/2006/main" w="12700"/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C132BEC-946F-464C-A847-8E4719214D11}" name="Table2" displayName="Table2" ref="A1:H145" totalsRowShown="0" headerRowDxfId="52" headerRowBorderDxfId="51" tableBorderDxfId="50" totalsRowBorderDxfId="49">
  <tableColumns count="8">
    <tableColumn id="1" xr3:uid="{E2640C54-AAC6-4731-8F6A-30F1FBBE3CC3}" name="Month" dataDxfId="48"/>
    <tableColumn id="2" xr3:uid="{9813BB32-5B66-4756-9B6E-93F612AA585F}" name="time period" dataDxfId="47"/>
    <tableColumn id="3" xr3:uid="{DE08F53D-EC1A-494C-98C7-680C1B51487B}" name="#Passengers" dataDxfId="46"/>
    <tableColumn id="4" xr3:uid="{868D1E47-3376-4A26-8F18-8E014E24FD05}" name="Moving Avg(m_t) = 12 MA" dataDxfId="45"/>
    <tableColumn id="5" xr3:uid="{B3791A52-D0CF-4A45-9FB0-4798C8AD6513}" name="12_CMA" dataDxfId="44"/>
    <tableColumn id="6" xr3:uid="{8DAD84A9-D6F8-4516-8CEB-0E9F607A8E61}" name="Seasonal Factor(s_t)" dataDxfId="43"/>
    <tableColumn id="7" xr3:uid="{1DD0A0C5-7326-411D-9A32-2F6E13B3093C}" name="Typical s_t" dataDxfId="42"/>
    <tableColumn id="8" xr3:uid="{3625F067-CB02-493E-AA71-6028C55E2436}" name="Deseasonalised" dataDxfId="4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C2A83DB-DD45-412B-88AC-5E526D054868}" name="Table4" displayName="Table4" ref="J12:W27" totalsRowShown="0" headerRowDxfId="40" dataDxfId="38" headerRowBorderDxfId="39" tableBorderDxfId="37" totalsRowBorderDxfId="36">
  <autoFilter ref="J12:W27" xr:uid="{7C2A83DB-DD45-412B-88AC-5E526D054868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</autoFilter>
  <tableColumns count="14">
    <tableColumn id="1" xr3:uid="{BB3602BC-BA60-4643-B535-E3756A6A0834}" name="Year" dataDxfId="35"/>
    <tableColumn id="2" xr3:uid="{54CC7BCE-C110-4D78-9395-70AE3FBCE3C7}" name="1949" dataDxfId="34"/>
    <tableColumn id="3" xr3:uid="{BC0BCD12-F376-4D7F-B3C7-A35997BC84E2}" name="1950" dataDxfId="33"/>
    <tableColumn id="4" xr3:uid="{8D5F40CC-F57A-4ABF-AFB5-DA232AF031D9}" name="1951" dataDxfId="32"/>
    <tableColumn id="5" xr3:uid="{B66EA6AA-06A3-4E13-B62F-748764D3C966}" name="1952" dataDxfId="31"/>
    <tableColumn id="6" xr3:uid="{98A1A564-A3C4-4F24-8A73-B1196A1CDBD7}" name="1953" dataDxfId="30"/>
    <tableColumn id="7" xr3:uid="{92150737-2A70-4BDC-A3F8-651E2A013A20}" name="1954" dataDxfId="29"/>
    <tableColumn id="8" xr3:uid="{4520F390-21AA-45BD-BF37-58BAE0E26330}" name="1955" dataDxfId="28"/>
    <tableColumn id="9" xr3:uid="{29703693-A1F6-4EC4-B18B-4628F5263F24}" name="1956" dataDxfId="27"/>
    <tableColumn id="10" xr3:uid="{96D3D50E-5CF4-4B4D-8262-40CE048FB83D}" name="1957" dataDxfId="26"/>
    <tableColumn id="11" xr3:uid="{D56E5B27-751F-424A-8160-DE53DDDABC02}" name="1958" dataDxfId="25"/>
    <tableColumn id="12" xr3:uid="{94A8F75A-0D01-4BE6-8792-109643712C64}" name="1959" dataDxfId="24"/>
    <tableColumn id="13" xr3:uid="{D139FAF4-767D-4CDF-846F-D4813BE21608}" name="Mean" dataDxfId="23"/>
    <tableColumn id="14" xr3:uid="{699872D4-C0D6-41BA-8638-B250D96E55A4}" name="Seasonal Factor" dataDxfId="2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2A322FB-AB29-47AC-8D1D-82AA4CF544FB}" name="Table3" displayName="Table3" ref="B149:G161" totalsRowShown="0" headerRowDxfId="21" dataDxfId="20">
  <autoFilter ref="B149:G161" xr:uid="{A2A322FB-AB29-47AC-8D1D-82AA4CF544FB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1C628582-4EE0-4A67-AD1C-9A5D04774426}" name="Time" dataDxfId="19"/>
    <tableColumn id="2" xr3:uid="{075A2664-7392-4F4F-8FE1-E2E86B509E9A}" name="Air Passengers (yt)" dataDxfId="18"/>
    <tableColumn id="3" xr3:uid="{4B229C9A-E8E9-4E36-A6C2-24DFF4DA744E}" name="Forecast (Ft)" dataDxfId="17"/>
    <tableColumn id="4" xr3:uid="{736FE7B2-DE9C-460F-896C-C5598638BE43}" name="Error (et)" dataDxfId="16">
      <calculatedColumnFormula>C150-D150</calculatedColumnFormula>
    </tableColumn>
    <tableColumn id="5" xr3:uid="{2229B9B5-F8D1-4413-9F01-1EDAE77FBF8D}" name="Absolute error |et|" dataDxfId="15"/>
    <tableColumn id="6" xr3:uid="{631497F6-58E2-451A-A83B-C87A2B94428A}" name="Squared error (et^2 )" dataDxfId="14">
      <calculatedColumnFormula>E150*E150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AAC4F1E-39FA-4572-BCBE-DB240C6CDD78}" name="Table5" displayName="Table5" ref="A1:J13" totalsRowShown="0" headerRowDxfId="13" headerRowBorderDxfId="12" tableBorderDxfId="11" totalsRowBorderDxfId="10">
  <autoFilter ref="A1:J13" xr:uid="{2AAC4F1E-39FA-4572-BCBE-DB240C6CDD78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tableColumns count="10">
    <tableColumn id="1" xr3:uid="{EFA1C19C-AD48-44E4-B2FD-C4397F8F1FF6}" name="Month" dataDxfId="9"/>
    <tableColumn id="2" xr3:uid="{BFF8F98F-10EB-438A-B1D0-E6DFC0662577}" name="time period" dataDxfId="8"/>
    <tableColumn id="3" xr3:uid="{0AB35F9A-5899-47AF-A589-821E564C027A}" name="#Passengers" dataDxfId="7"/>
    <tableColumn id="4" xr3:uid="{8E9E52D5-08C0-4EDE-A1B9-DDE3B6F65C8F}" name="Moving Avg(m_t) = 12 MA" dataDxfId="6"/>
    <tableColumn id="5" xr3:uid="{9DE29336-DB9F-439B-BAC7-5B1DF9757236}" name="12_CMA" dataDxfId="5"/>
    <tableColumn id="6" xr3:uid="{EED93318-FB13-46C8-8603-587381A0ADDB}" name="Seasonal Factor(s_t)" dataDxfId="4"/>
    <tableColumn id="7" xr3:uid="{2BB5E97B-2996-42C6-AC16-D85E09DE998B}" name="Typical s_t" dataDxfId="3"/>
    <tableColumn id="8" xr3:uid="{5E54779A-24D0-47CA-9287-DD89517EB766}" name="Deseasonalised" dataDxfId="2"/>
    <tableColumn id="9" xr3:uid="{B0786394-54A1-4A7C-9952-F79B130DCB1E}" name="Seasonalised Values" dataDxfId="1"/>
    <tableColumn id="10" xr3:uid="{82C96A4E-4C3D-48B6-A774-B66EA8999ECA}" name="Forecast Valu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FCF0C-26E4-9443-8BA9-2EC4D0D9F340}">
  <dimension ref="A1:W163"/>
  <sheetViews>
    <sheetView zoomScale="91" workbookViewId="0">
      <selection activeCell="I134" sqref="I134"/>
    </sheetView>
  </sheetViews>
  <sheetFormatPr defaultColWidth="11" defaultRowHeight="15.75" x14ac:dyDescent="0.5"/>
  <cols>
    <col min="1" max="1" width="8.25" customWidth="1"/>
    <col min="2" max="2" width="12.3125" customWidth="1"/>
    <col min="3" max="3" width="16.1875" customWidth="1"/>
    <col min="4" max="4" width="13.125" customWidth="1"/>
    <col min="5" max="5" width="9.8125" customWidth="1"/>
    <col min="6" max="6" width="18.125" customWidth="1"/>
    <col min="7" max="7" width="18.1875" customWidth="1"/>
    <col min="8" max="8" width="16.5" customWidth="1"/>
    <col min="23" max="23" width="16.125" customWidth="1"/>
  </cols>
  <sheetData>
    <row r="1" spans="1:23" ht="67.150000000000006" customHeight="1" x14ac:dyDescent="0.5">
      <c r="A1" s="1" t="s">
        <v>0</v>
      </c>
      <c r="B1" s="2" t="s">
        <v>145</v>
      </c>
      <c r="C1" s="2" t="s">
        <v>146</v>
      </c>
      <c r="D1" s="2" t="s">
        <v>158</v>
      </c>
      <c r="E1" s="2" t="s">
        <v>147</v>
      </c>
      <c r="F1" s="2" t="s">
        <v>159</v>
      </c>
      <c r="G1" s="2" t="s">
        <v>150</v>
      </c>
      <c r="H1" s="3" t="s">
        <v>151</v>
      </c>
    </row>
    <row r="2" spans="1:23" x14ac:dyDescent="0.5">
      <c r="A2" s="4" t="s">
        <v>1</v>
      </c>
      <c r="B2" s="5">
        <v>1</v>
      </c>
      <c r="C2" s="5">
        <v>112</v>
      </c>
      <c r="D2" s="5"/>
      <c r="E2" s="5"/>
      <c r="F2" s="5"/>
      <c r="G2" s="5">
        <v>0.90764070311294809</v>
      </c>
      <c r="H2" s="6">
        <f t="shared" ref="H2:H33" si="0">C2/G2</f>
        <v>123.39684592798893</v>
      </c>
    </row>
    <row r="3" spans="1:23" x14ac:dyDescent="0.5">
      <c r="A3" s="4" t="s">
        <v>2</v>
      </c>
      <c r="B3" s="5">
        <v>2</v>
      </c>
      <c r="C3" s="5">
        <v>118</v>
      </c>
      <c r="D3" s="5"/>
      <c r="E3" s="5"/>
      <c r="F3" s="5"/>
      <c r="G3" s="5">
        <v>0.88813732476997731</v>
      </c>
      <c r="H3" s="6">
        <f t="shared" si="0"/>
        <v>132.86233638537976</v>
      </c>
    </row>
    <row r="4" spans="1:23" x14ac:dyDescent="0.5">
      <c r="A4" s="4" t="s">
        <v>3</v>
      </c>
      <c r="B4" s="5">
        <v>3</v>
      </c>
      <c r="C4" s="5">
        <v>132</v>
      </c>
      <c r="D4" s="5"/>
      <c r="E4" s="5"/>
      <c r="F4" s="5"/>
      <c r="G4" s="5">
        <v>1.0203092895103931</v>
      </c>
      <c r="H4" s="6">
        <f t="shared" si="0"/>
        <v>129.37253571742121</v>
      </c>
    </row>
    <row r="5" spans="1:23" x14ac:dyDescent="0.5">
      <c r="A5" s="4" t="s">
        <v>4</v>
      </c>
      <c r="B5" s="5">
        <v>4</v>
      </c>
      <c r="C5" s="5">
        <v>129</v>
      </c>
      <c r="D5" s="5"/>
      <c r="E5" s="5"/>
      <c r="F5" s="5"/>
      <c r="G5" s="5">
        <v>0.9755163177689552</v>
      </c>
      <c r="H5" s="6">
        <f t="shared" si="0"/>
        <v>132.23766496805317</v>
      </c>
    </row>
    <row r="6" spans="1:23" x14ac:dyDescent="0.5">
      <c r="A6" s="4" t="s">
        <v>5</v>
      </c>
      <c r="B6" s="5">
        <v>5</v>
      </c>
      <c r="C6" s="5">
        <v>121</v>
      </c>
      <c r="D6" s="5"/>
      <c r="E6" s="5"/>
      <c r="F6" s="5"/>
      <c r="G6" s="5">
        <v>0.97552197119100836</v>
      </c>
      <c r="H6" s="6">
        <f t="shared" si="0"/>
        <v>124.03616071534698</v>
      </c>
    </row>
    <row r="7" spans="1:23" x14ac:dyDescent="0.5">
      <c r="A7" s="4" t="s">
        <v>6</v>
      </c>
      <c r="B7" s="5">
        <v>6</v>
      </c>
      <c r="C7" s="5">
        <v>135</v>
      </c>
      <c r="D7" s="5">
        <f>AVERAGE(C2:C13)</f>
        <v>126.66666666666667</v>
      </c>
      <c r="E7" s="5"/>
      <c r="F7" s="5"/>
      <c r="G7" s="5">
        <v>1.1107923440169913</v>
      </c>
      <c r="H7" s="6">
        <f t="shared" si="0"/>
        <v>121.53486718480205</v>
      </c>
    </row>
    <row r="8" spans="1:23" x14ac:dyDescent="0.5">
      <c r="A8" s="4" t="s">
        <v>7</v>
      </c>
      <c r="B8" s="5">
        <v>7</v>
      </c>
      <c r="C8" s="5">
        <v>148</v>
      </c>
      <c r="D8" s="5">
        <f t="shared" ref="D8:D71" si="1">AVERAGE(C3:C14)</f>
        <v>126.91666666666667</v>
      </c>
      <c r="E8" s="5">
        <f>AVERAGE(AVERAGE(C2:C13),AVERAGE(C3:C14))</f>
        <v>126.79166666666667</v>
      </c>
      <c r="F8" s="7">
        <f>C8/E8</f>
        <v>1.1672691422937891</v>
      </c>
      <c r="G8" s="5">
        <v>1.2210843715767381</v>
      </c>
      <c r="H8" s="6">
        <f t="shared" si="0"/>
        <v>121.20374598594971</v>
      </c>
    </row>
    <row r="9" spans="1:23" x14ac:dyDescent="0.5">
      <c r="A9" s="4" t="s">
        <v>8</v>
      </c>
      <c r="B9" s="5">
        <v>8</v>
      </c>
      <c r="C9" s="5">
        <v>148</v>
      </c>
      <c r="D9" s="5">
        <f t="shared" si="1"/>
        <v>127.58333333333333</v>
      </c>
      <c r="E9" s="5">
        <f t="shared" ref="E9:E72" si="2">AVERAGE(AVERAGE(C3:C14),AVERAGE(C4:C15))</f>
        <v>127.25</v>
      </c>
      <c r="F9" s="7">
        <f t="shared" ref="F9:F72" si="3">C9/E9</f>
        <v>1.1630648330058939</v>
      </c>
      <c r="G9" s="5">
        <v>1.2157693279020279</v>
      </c>
      <c r="H9" s="6">
        <f t="shared" si="0"/>
        <v>121.73361887274598</v>
      </c>
    </row>
    <row r="10" spans="1:23" x14ac:dyDescent="0.5">
      <c r="A10" s="4" t="s">
        <v>9</v>
      </c>
      <c r="B10" s="5">
        <v>9</v>
      </c>
      <c r="C10" s="5">
        <v>136</v>
      </c>
      <c r="D10" s="5">
        <f t="shared" si="1"/>
        <v>128.33333333333334</v>
      </c>
      <c r="E10" s="5">
        <f t="shared" si="2"/>
        <v>127.95833333333334</v>
      </c>
      <c r="F10" s="7">
        <f t="shared" si="3"/>
        <v>1.0628459785086291</v>
      </c>
      <c r="G10" s="5">
        <v>1.0619441288104803</v>
      </c>
      <c r="H10" s="6">
        <f t="shared" si="0"/>
        <v>128.06700118238632</v>
      </c>
    </row>
    <row r="11" spans="1:23" x14ac:dyDescent="0.5">
      <c r="A11" s="4" t="s">
        <v>10</v>
      </c>
      <c r="B11" s="5">
        <v>10</v>
      </c>
      <c r="C11" s="5">
        <v>119</v>
      </c>
      <c r="D11" s="5">
        <f t="shared" si="1"/>
        <v>128.83333333333334</v>
      </c>
      <c r="E11" s="5">
        <f t="shared" si="2"/>
        <v>128.58333333333334</v>
      </c>
      <c r="F11" s="7">
        <f t="shared" si="3"/>
        <v>0.92546986390149055</v>
      </c>
      <c r="G11" s="5">
        <v>0.92308421763668869</v>
      </c>
      <c r="H11" s="6">
        <f t="shared" si="0"/>
        <v>128.91564791852667</v>
      </c>
    </row>
    <row r="12" spans="1:23" x14ac:dyDescent="0.5">
      <c r="A12" s="4" t="s">
        <v>11</v>
      </c>
      <c r="B12" s="5">
        <v>11</v>
      </c>
      <c r="C12" s="5">
        <v>104</v>
      </c>
      <c r="D12" s="5">
        <f t="shared" si="1"/>
        <v>129.16666666666666</v>
      </c>
      <c r="E12" s="5">
        <f t="shared" si="2"/>
        <v>129</v>
      </c>
      <c r="F12" s="7">
        <f t="shared" si="3"/>
        <v>0.80620155038759689</v>
      </c>
      <c r="G12" s="5">
        <v>0.80141448951936523</v>
      </c>
      <c r="H12" s="6">
        <f t="shared" si="0"/>
        <v>129.77055114435507</v>
      </c>
      <c r="J12" s="12" t="s">
        <v>148</v>
      </c>
      <c r="K12" s="13" t="s">
        <v>162</v>
      </c>
      <c r="L12" s="13" t="s">
        <v>163</v>
      </c>
      <c r="M12" s="13" t="s">
        <v>164</v>
      </c>
      <c r="N12" s="13" t="s">
        <v>165</v>
      </c>
      <c r="O12" s="13" t="s">
        <v>166</v>
      </c>
      <c r="P12" s="13" t="s">
        <v>167</v>
      </c>
      <c r="Q12" s="13" t="s">
        <v>168</v>
      </c>
      <c r="R12" s="13" t="s">
        <v>169</v>
      </c>
      <c r="S12" s="13" t="s">
        <v>170</v>
      </c>
      <c r="T12" s="13" t="s">
        <v>171</v>
      </c>
      <c r="U12" s="13" t="s">
        <v>172</v>
      </c>
      <c r="V12" s="13" t="s">
        <v>149</v>
      </c>
      <c r="W12" s="21" t="s">
        <v>173</v>
      </c>
    </row>
    <row r="13" spans="1:23" x14ac:dyDescent="0.5">
      <c r="A13" s="4" t="s">
        <v>12</v>
      </c>
      <c r="B13" s="5">
        <v>12</v>
      </c>
      <c r="C13" s="5">
        <v>118</v>
      </c>
      <c r="D13" s="5">
        <f t="shared" si="1"/>
        <v>130.33333333333334</v>
      </c>
      <c r="E13" s="5">
        <f t="shared" si="2"/>
        <v>129.75</v>
      </c>
      <c r="F13" s="7">
        <f t="shared" si="3"/>
        <v>0.90944123314065506</v>
      </c>
      <c r="G13" s="5">
        <v>0.89878551418442643</v>
      </c>
      <c r="H13" s="6">
        <f t="shared" si="0"/>
        <v>131.28827527563709</v>
      </c>
      <c r="J13" s="11" t="s">
        <v>0</v>
      </c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6"/>
    </row>
    <row r="14" spans="1:23" x14ac:dyDescent="0.5">
      <c r="A14" s="4" t="s">
        <v>13</v>
      </c>
      <c r="B14" s="5">
        <v>13</v>
      </c>
      <c r="C14" s="5">
        <v>115</v>
      </c>
      <c r="D14" s="5">
        <f t="shared" si="1"/>
        <v>132.16666666666666</v>
      </c>
      <c r="E14" s="5">
        <f t="shared" si="2"/>
        <v>131.25</v>
      </c>
      <c r="F14" s="7">
        <f t="shared" si="3"/>
        <v>0.87619047619047619</v>
      </c>
      <c r="G14" s="5">
        <v>0.90764070311294809</v>
      </c>
      <c r="H14" s="6">
        <f t="shared" si="0"/>
        <v>126.70211858677435</v>
      </c>
      <c r="J14" s="19">
        <v>1</v>
      </c>
      <c r="K14" s="5"/>
      <c r="L14" s="7">
        <v>0.87619047619047619</v>
      </c>
      <c r="M14" s="7">
        <v>0.92283214001591085</v>
      </c>
      <c r="N14" s="7">
        <v>0.93378839590443685</v>
      </c>
      <c r="O14" s="7">
        <v>0.90810810810810816</v>
      </c>
      <c r="P14" s="7">
        <v>0.89473684210526316</v>
      </c>
      <c r="Q14" s="7">
        <v>0.9242520687460215</v>
      </c>
      <c r="R14" s="7">
        <v>0.90452261306532666</v>
      </c>
      <c r="S14" s="7">
        <v>0.90452261306532666</v>
      </c>
      <c r="T14" s="7">
        <v>0.90606262491672218</v>
      </c>
      <c r="U14" s="7">
        <v>0.89431735845150606</v>
      </c>
      <c r="V14" s="7">
        <f>AVERAGE(L14:U14)</f>
        <v>0.90693332405690974</v>
      </c>
      <c r="W14" s="20">
        <f>V14*V27</f>
        <v>0.90764070311294809</v>
      </c>
    </row>
    <row r="15" spans="1:23" x14ac:dyDescent="0.5">
      <c r="A15" s="4" t="s">
        <v>14</v>
      </c>
      <c r="B15" s="5">
        <v>14</v>
      </c>
      <c r="C15" s="5">
        <v>126</v>
      </c>
      <c r="D15" s="5">
        <f t="shared" si="1"/>
        <v>134</v>
      </c>
      <c r="E15" s="5">
        <f t="shared" si="2"/>
        <v>133.08333333333331</v>
      </c>
      <c r="F15" s="7">
        <f t="shared" si="3"/>
        <v>0.94677520350657496</v>
      </c>
      <c r="G15" s="5">
        <v>0.88813732476997731</v>
      </c>
      <c r="H15" s="6">
        <f t="shared" si="0"/>
        <v>141.8699524115072</v>
      </c>
      <c r="J15" s="19">
        <v>2</v>
      </c>
      <c r="K15" s="5"/>
      <c r="L15" s="7">
        <v>0.94677520350657496</v>
      </c>
      <c r="M15" s="7">
        <v>0.94019326194828923</v>
      </c>
      <c r="N15" s="7">
        <v>0.96665920787648252</v>
      </c>
      <c r="O15" s="7">
        <v>0.89702517162471396</v>
      </c>
      <c r="P15" s="7">
        <v>0.81576568432471519</v>
      </c>
      <c r="Q15" s="7">
        <v>0.87374999999999992</v>
      </c>
      <c r="R15" s="7">
        <v>0.85269121813031157</v>
      </c>
      <c r="S15" s="7">
        <v>0.85269121813031157</v>
      </c>
      <c r="T15" s="7">
        <v>0.84145534729878735</v>
      </c>
      <c r="U15" s="7">
        <v>0.83995088006549323</v>
      </c>
      <c r="V15" s="7">
        <f>AVERAGE(L15:T15)</f>
        <v>0.88744514587113166</v>
      </c>
      <c r="W15" s="20">
        <f>V15*V27</f>
        <v>0.88813732476997731</v>
      </c>
    </row>
    <row r="16" spans="1:23" x14ac:dyDescent="0.5">
      <c r="A16" s="4" t="s">
        <v>15</v>
      </c>
      <c r="B16" s="5">
        <v>15</v>
      </c>
      <c r="C16" s="5">
        <v>141</v>
      </c>
      <c r="D16" s="5">
        <f t="shared" si="1"/>
        <v>135.83333333333334</v>
      </c>
      <c r="E16" s="5">
        <f t="shared" si="2"/>
        <v>134.91666666666669</v>
      </c>
      <c r="F16" s="7">
        <f t="shared" si="3"/>
        <v>1.0450895614576898</v>
      </c>
      <c r="G16" s="5">
        <v>1.0203092895103931</v>
      </c>
      <c r="H16" s="6">
        <f t="shared" si="0"/>
        <v>138.1933904254272</v>
      </c>
      <c r="J16" s="19">
        <v>3</v>
      </c>
      <c r="K16" s="5"/>
      <c r="L16" s="7">
        <v>1.0450895614576898</v>
      </c>
      <c r="M16" s="7">
        <v>1.0998970133882597</v>
      </c>
      <c r="N16" s="7">
        <v>1.0209389464403791</v>
      </c>
      <c r="O16" s="7">
        <v>1.0682761222180308</v>
      </c>
      <c r="P16" s="7">
        <v>1.0118406889128095</v>
      </c>
      <c r="Q16" s="7">
        <v>0.98478561549100974</v>
      </c>
      <c r="R16" s="7">
        <v>0.99545613421880463</v>
      </c>
      <c r="S16" s="7">
        <v>0.99545613421880463</v>
      </c>
      <c r="T16" s="7">
        <v>0.95388669301712781</v>
      </c>
      <c r="U16" s="7">
        <v>0.98573596358118365</v>
      </c>
      <c r="V16" s="7">
        <f>AVERAGE(L16:T16)</f>
        <v>1.0195141010403239</v>
      </c>
      <c r="W16" s="20">
        <f>V16*V27</f>
        <v>1.0203092895103931</v>
      </c>
    </row>
    <row r="17" spans="1:23" x14ac:dyDescent="0.5">
      <c r="A17" s="4" t="s">
        <v>16</v>
      </c>
      <c r="B17" s="5">
        <v>16</v>
      </c>
      <c r="C17" s="5">
        <v>135</v>
      </c>
      <c r="D17" s="5">
        <f t="shared" si="1"/>
        <v>137</v>
      </c>
      <c r="E17" s="5">
        <f t="shared" si="2"/>
        <v>136.41666666666669</v>
      </c>
      <c r="F17" s="7">
        <f t="shared" si="3"/>
        <v>0.98961514966401942</v>
      </c>
      <c r="G17" s="5">
        <v>0.9755163177689552</v>
      </c>
      <c r="H17" s="6">
        <f t="shared" si="0"/>
        <v>138.38825403633473</v>
      </c>
      <c r="J17" s="19">
        <v>4</v>
      </c>
      <c r="K17" s="5"/>
      <c r="L17" s="7">
        <v>0.98961514966401942</v>
      </c>
      <c r="M17" s="7">
        <v>0.99314546839299311</v>
      </c>
      <c r="N17" s="7">
        <v>0.94619908516663032</v>
      </c>
      <c r="O17" s="7">
        <v>1.0542056074766355</v>
      </c>
      <c r="P17" s="7">
        <v>0.97043106519415745</v>
      </c>
      <c r="Q17" s="7">
        <v>0.97744133232399699</v>
      </c>
      <c r="R17" s="7">
        <v>0.96298858526461428</v>
      </c>
      <c r="S17" s="7">
        <v>0.96298858526461428</v>
      </c>
      <c r="T17" s="7">
        <v>0.91578947368421049</v>
      </c>
      <c r="U17" s="7">
        <v>0.9511609287429944</v>
      </c>
      <c r="V17" s="7">
        <f>AVERAGE(L17:T17)</f>
        <v>0.97475603915909703</v>
      </c>
      <c r="W17" s="20">
        <f>V17*V27</f>
        <v>0.9755163177689552</v>
      </c>
    </row>
    <row r="18" spans="1:23" x14ac:dyDescent="0.5">
      <c r="A18" s="4" t="s">
        <v>17</v>
      </c>
      <c r="B18" s="5">
        <v>17</v>
      </c>
      <c r="C18" s="5">
        <v>125</v>
      </c>
      <c r="D18" s="5">
        <f t="shared" si="1"/>
        <v>137.83333333333334</v>
      </c>
      <c r="E18" s="5">
        <f t="shared" si="2"/>
        <v>137.41666666666669</v>
      </c>
      <c r="F18" s="7">
        <f t="shared" si="3"/>
        <v>0.90964220739842316</v>
      </c>
      <c r="G18" s="5">
        <v>0.97552197119100836</v>
      </c>
      <c r="H18" s="6">
        <f t="shared" si="0"/>
        <v>128.13652966461464</v>
      </c>
      <c r="J18" s="19">
        <v>5</v>
      </c>
      <c r="K18" s="5"/>
      <c r="L18" s="7">
        <v>0.90964220739842316</v>
      </c>
      <c r="M18" s="7">
        <v>1.0319999999999998</v>
      </c>
      <c r="N18" s="7">
        <v>0.94532931554024979</v>
      </c>
      <c r="O18" s="7">
        <v>1.0219412420974341</v>
      </c>
      <c r="P18" s="7">
        <v>0.99310344827586206</v>
      </c>
      <c r="Q18" s="7">
        <v>0.96947935368043092</v>
      </c>
      <c r="R18" s="7">
        <v>0.97393689986282583</v>
      </c>
      <c r="S18" s="7">
        <v>0.97393689986282583</v>
      </c>
      <c r="T18" s="7">
        <v>0.95348582685783068</v>
      </c>
      <c r="U18" s="7">
        <v>0.99881093935790721</v>
      </c>
      <c r="V18" s="7">
        <f>AVERAGE(L18:T18)</f>
        <v>0.97476168817509801</v>
      </c>
      <c r="W18" s="20">
        <f>V18*V27</f>
        <v>0.97552197119100836</v>
      </c>
    </row>
    <row r="19" spans="1:23" x14ac:dyDescent="0.5">
      <c r="A19" s="4" t="s">
        <v>18</v>
      </c>
      <c r="B19" s="5">
        <v>18</v>
      </c>
      <c r="C19" s="5">
        <v>149</v>
      </c>
      <c r="D19" s="5">
        <f t="shared" si="1"/>
        <v>139.66666666666666</v>
      </c>
      <c r="E19" s="5">
        <f t="shared" si="2"/>
        <v>138.75</v>
      </c>
      <c r="F19" s="7">
        <f t="shared" si="3"/>
        <v>1.0738738738738738</v>
      </c>
      <c r="G19" s="5">
        <v>1.1107923440169913</v>
      </c>
      <c r="H19" s="6">
        <f t="shared" si="0"/>
        <v>134.13848304100375</v>
      </c>
      <c r="J19" s="19">
        <v>6</v>
      </c>
      <c r="K19" s="5"/>
      <c r="L19" s="7">
        <v>1.0738738738738738</v>
      </c>
      <c r="M19" s="7">
        <v>1.0527353376047315</v>
      </c>
      <c r="N19" s="7">
        <v>1.1131914893617023</v>
      </c>
      <c r="O19" s="7">
        <v>1.0814018171704061</v>
      </c>
      <c r="P19" s="7">
        <v>1.110410094637224</v>
      </c>
      <c r="Q19" s="7">
        <v>1.1171863455002216</v>
      </c>
      <c r="R19" s="7">
        <v>1.1493418066273262</v>
      </c>
      <c r="S19" s="7">
        <v>1.1493418066273262</v>
      </c>
      <c r="T19" s="7">
        <v>1.1418571584818986</v>
      </c>
      <c r="U19" s="7">
        <v>1.1092831962397181</v>
      </c>
      <c r="V19" s="7">
        <f>AVERAGE(L19:T19)</f>
        <v>1.1099266366538569</v>
      </c>
      <c r="W19" s="20">
        <f>V19*V27</f>
        <v>1.1107923440169913</v>
      </c>
    </row>
    <row r="20" spans="1:23" x14ac:dyDescent="0.5">
      <c r="A20" s="4" t="s">
        <v>19</v>
      </c>
      <c r="B20" s="5">
        <v>19</v>
      </c>
      <c r="C20" s="5">
        <v>170</v>
      </c>
      <c r="D20" s="5">
        <f t="shared" si="1"/>
        <v>142.16666666666666</v>
      </c>
      <c r="E20" s="5">
        <f t="shared" si="2"/>
        <v>140.91666666666666</v>
      </c>
      <c r="F20" s="7">
        <f t="shared" si="3"/>
        <v>1.2063867534003549</v>
      </c>
      <c r="G20" s="5">
        <v>1.2210843715767381</v>
      </c>
      <c r="H20" s="6">
        <f t="shared" si="0"/>
        <v>139.22051903791521</v>
      </c>
      <c r="J20" s="19">
        <v>7</v>
      </c>
      <c r="K20" s="7">
        <v>1.1672691422937891</v>
      </c>
      <c r="L20" s="7">
        <v>1.2063867534003549</v>
      </c>
      <c r="M20" s="7">
        <v>1.1620437956204379</v>
      </c>
      <c r="N20" s="7">
        <v>1.1613717652009257</v>
      </c>
      <c r="O20" s="7">
        <v>1.1715976331360947</v>
      </c>
      <c r="P20" s="7">
        <v>1.2557172557172558</v>
      </c>
      <c r="Q20" s="7">
        <v>1.2738407699037619</v>
      </c>
      <c r="R20" s="7">
        <v>1.2585993007781662</v>
      </c>
      <c r="S20" s="7">
        <v>1.2585993007781662</v>
      </c>
      <c r="T20" s="7">
        <v>1.2859013531209078</v>
      </c>
      <c r="U20" s="7">
        <v>1.2723227241946407</v>
      </c>
      <c r="V20" s="7">
        <f t="shared" ref="V20:V25" si="4">AVERAGE(K20:T20)</f>
        <v>1.2201327069949861</v>
      </c>
      <c r="W20" s="20">
        <f>V20*V27</f>
        <v>1.2210843715767381</v>
      </c>
    </row>
    <row r="21" spans="1:23" x14ac:dyDescent="0.5">
      <c r="A21" s="4" t="s">
        <v>20</v>
      </c>
      <c r="B21" s="5">
        <v>20</v>
      </c>
      <c r="C21" s="5">
        <v>170</v>
      </c>
      <c r="D21" s="5">
        <f t="shared" si="1"/>
        <v>144.16666666666666</v>
      </c>
      <c r="E21" s="5">
        <f t="shared" si="2"/>
        <v>143.16666666666666</v>
      </c>
      <c r="F21" s="7">
        <f t="shared" si="3"/>
        <v>1.1874272409778814</v>
      </c>
      <c r="G21" s="5">
        <v>1.2157693279020279</v>
      </c>
      <c r="H21" s="6">
        <f t="shared" si="0"/>
        <v>139.8291568132893</v>
      </c>
      <c r="J21" s="19">
        <v>8</v>
      </c>
      <c r="K21" s="7">
        <v>1.1630648330058939</v>
      </c>
      <c r="L21" s="7">
        <v>1.1874272409778814</v>
      </c>
      <c r="M21" s="7">
        <v>1.1464234277484397</v>
      </c>
      <c r="N21" s="7">
        <v>1.2115143929912391</v>
      </c>
      <c r="O21" s="7">
        <v>1.2071005917159765</v>
      </c>
      <c r="P21" s="7">
        <v>1.2010247651579846</v>
      </c>
      <c r="Q21" s="7">
        <v>1.1993087557603686</v>
      </c>
      <c r="R21" s="7">
        <v>1.2580536536087101</v>
      </c>
      <c r="S21" s="7">
        <v>1.2580536536087101</v>
      </c>
      <c r="T21" s="7">
        <v>1.31624674196351</v>
      </c>
      <c r="U21" s="7">
        <v>1.2846883079574836</v>
      </c>
      <c r="V21" s="7">
        <f t="shared" si="4"/>
        <v>1.2148218056538715</v>
      </c>
      <c r="W21" s="20">
        <f>V21*V27</f>
        <v>1.2157693279020279</v>
      </c>
    </row>
    <row r="22" spans="1:23" x14ac:dyDescent="0.5">
      <c r="A22" s="4" t="s">
        <v>21</v>
      </c>
      <c r="B22" s="5">
        <v>21</v>
      </c>
      <c r="C22" s="5">
        <v>158</v>
      </c>
      <c r="D22" s="5">
        <f t="shared" si="1"/>
        <v>147.25</v>
      </c>
      <c r="E22" s="5">
        <f t="shared" si="2"/>
        <v>145.70833333333331</v>
      </c>
      <c r="F22" s="7">
        <f t="shared" si="3"/>
        <v>1.0843580211609953</v>
      </c>
      <c r="G22" s="5">
        <v>1.0619441288104803</v>
      </c>
      <c r="H22" s="6">
        <f t="shared" si="0"/>
        <v>148.78372196189</v>
      </c>
      <c r="J22" s="19">
        <v>9</v>
      </c>
      <c r="K22" s="7">
        <v>1.0628459785086291</v>
      </c>
      <c r="L22" s="7">
        <v>1.0843580211609953</v>
      </c>
      <c r="M22" s="7">
        <v>1.0486820232723817</v>
      </c>
      <c r="N22" s="7">
        <v>1.0335874716670101</v>
      </c>
      <c r="O22" s="7">
        <v>1.0535284311909614</v>
      </c>
      <c r="P22" s="7">
        <v>1.0478759271746458</v>
      </c>
      <c r="Q22" s="7">
        <v>1.0639386189258313</v>
      </c>
      <c r="R22" s="7">
        <v>1.0855351545006717</v>
      </c>
      <c r="S22" s="7">
        <v>1.0855351545006717</v>
      </c>
      <c r="T22" s="7">
        <v>1.0452781371280724</v>
      </c>
      <c r="U22" s="7">
        <v>1.0577820085673488</v>
      </c>
      <c r="V22" s="7">
        <f t="shared" si="4"/>
        <v>1.0611164918029872</v>
      </c>
      <c r="W22" s="20">
        <f>V22*V27</f>
        <v>1.0619441288104803</v>
      </c>
    </row>
    <row r="23" spans="1:23" x14ac:dyDescent="0.5">
      <c r="A23" s="4" t="s">
        <v>22</v>
      </c>
      <c r="B23" s="5">
        <v>22</v>
      </c>
      <c r="C23" s="5">
        <v>133</v>
      </c>
      <c r="D23" s="5">
        <f t="shared" si="1"/>
        <v>149.58333333333334</v>
      </c>
      <c r="E23" s="5">
        <f t="shared" si="2"/>
        <v>148.41666666666669</v>
      </c>
      <c r="F23" s="7">
        <f t="shared" si="3"/>
        <v>0.89612577203818067</v>
      </c>
      <c r="G23" s="5">
        <v>0.92308421763668869</v>
      </c>
      <c r="H23" s="6">
        <f t="shared" si="0"/>
        <v>144.08219473247098</v>
      </c>
      <c r="J23" s="19">
        <v>10</v>
      </c>
      <c r="K23" s="7">
        <v>0.92546986390149055</v>
      </c>
      <c r="L23" s="7">
        <v>0.89612577203818067</v>
      </c>
      <c r="M23" s="7">
        <v>0.91611687087653149</v>
      </c>
      <c r="N23" s="7">
        <v>0.92606060606060603</v>
      </c>
      <c r="O23" s="7">
        <v>0.93951762523191107</v>
      </c>
      <c r="P23" s="7">
        <v>0.91508491508491507</v>
      </c>
      <c r="Q23" s="7">
        <v>0.9220415030846888</v>
      </c>
      <c r="R23" s="7">
        <v>0.93175206981427605</v>
      </c>
      <c r="S23" s="7">
        <v>0.93175206981427605</v>
      </c>
      <c r="T23" s="7">
        <v>0.91972672929120414</v>
      </c>
      <c r="U23" s="7">
        <v>0.92298970046300666</v>
      </c>
      <c r="V23" s="7">
        <f t="shared" si="4"/>
        <v>0.9223648025198079</v>
      </c>
      <c r="W23" s="20">
        <f>V23*V27</f>
        <v>0.92308421763668869</v>
      </c>
    </row>
    <row r="24" spans="1:23" x14ac:dyDescent="0.5">
      <c r="A24" s="4" t="s">
        <v>23</v>
      </c>
      <c r="B24" s="5">
        <v>23</v>
      </c>
      <c r="C24" s="5">
        <v>114</v>
      </c>
      <c r="D24" s="5">
        <f t="shared" si="1"/>
        <v>153.5</v>
      </c>
      <c r="E24" s="5">
        <f t="shared" si="2"/>
        <v>151.54166666666669</v>
      </c>
      <c r="F24" s="7">
        <f t="shared" si="3"/>
        <v>0.75226835303821826</v>
      </c>
      <c r="G24" s="5">
        <v>0.80141448951936523</v>
      </c>
      <c r="H24" s="6">
        <f t="shared" si="0"/>
        <v>142.24848875438923</v>
      </c>
      <c r="J24" s="19">
        <v>11</v>
      </c>
      <c r="K24" s="7">
        <v>0.80620155038759689</v>
      </c>
      <c r="L24" s="7">
        <v>0.75226835303821826</v>
      </c>
      <c r="M24" s="7">
        <v>0.82003276386613611</v>
      </c>
      <c r="N24" s="7">
        <v>0.81742574257425737</v>
      </c>
      <c r="O24" s="7">
        <v>0.8019305736031187</v>
      </c>
      <c r="P24" s="7">
        <v>0.80078895463510846</v>
      </c>
      <c r="Q24" s="7">
        <v>0.78737541528239208</v>
      </c>
      <c r="R24" s="7">
        <v>0.81824279007377598</v>
      </c>
      <c r="S24" s="7">
        <v>0.81824279007377598</v>
      </c>
      <c r="T24" s="7">
        <v>0.78539005594848521</v>
      </c>
      <c r="U24" s="7">
        <v>0.81196261682242987</v>
      </c>
      <c r="V24" s="7">
        <f t="shared" si="4"/>
        <v>0.80078989894828645</v>
      </c>
      <c r="W24" s="20">
        <f>V24*V27</f>
        <v>0.80141448951936523</v>
      </c>
    </row>
    <row r="25" spans="1:23" x14ac:dyDescent="0.5">
      <c r="A25" s="4" t="s">
        <v>24</v>
      </c>
      <c r="B25" s="5">
        <v>24</v>
      </c>
      <c r="C25" s="5">
        <v>140</v>
      </c>
      <c r="D25" s="5">
        <f t="shared" si="1"/>
        <v>155.91666666666666</v>
      </c>
      <c r="E25" s="5">
        <f t="shared" si="2"/>
        <v>154.70833333333331</v>
      </c>
      <c r="F25" s="7">
        <f t="shared" si="3"/>
        <v>0.90492862914085659</v>
      </c>
      <c r="G25" s="5">
        <v>0.89878551418442643</v>
      </c>
      <c r="H25" s="6">
        <f t="shared" si="0"/>
        <v>155.76575032702706</v>
      </c>
      <c r="J25" s="19">
        <v>12</v>
      </c>
      <c r="K25" s="7">
        <v>0.90944123314065506</v>
      </c>
      <c r="L25" s="7">
        <v>0.90492862914085659</v>
      </c>
      <c r="M25" s="7">
        <v>0.92136910268270111</v>
      </c>
      <c r="N25" s="7">
        <v>0.9091974223784417</v>
      </c>
      <c r="O25" s="7">
        <v>0.89118788102715685</v>
      </c>
      <c r="P25" s="7">
        <v>0.89061740398638789</v>
      </c>
      <c r="Q25" s="7">
        <v>0.91010776156049644</v>
      </c>
      <c r="R25" s="7">
        <v>0.89929742388758782</v>
      </c>
      <c r="S25" s="7">
        <v>0.89929742388758782</v>
      </c>
      <c r="T25" s="7">
        <v>0.84540608341172785</v>
      </c>
      <c r="U25" s="7">
        <v>0.89875173370319006</v>
      </c>
      <c r="V25" s="7">
        <f t="shared" si="4"/>
        <v>0.89808503651035987</v>
      </c>
      <c r="W25" s="20">
        <f>V25*V27</f>
        <v>0.89878551418442643</v>
      </c>
    </row>
    <row r="26" spans="1:23" x14ac:dyDescent="0.5">
      <c r="A26" s="4" t="s">
        <v>25</v>
      </c>
      <c r="B26" s="5">
        <v>25</v>
      </c>
      <c r="C26" s="5">
        <v>145</v>
      </c>
      <c r="D26" s="5">
        <f t="shared" si="1"/>
        <v>158.33333333333334</v>
      </c>
      <c r="E26" s="5">
        <f t="shared" si="2"/>
        <v>157.125</v>
      </c>
      <c r="F26" s="7">
        <f t="shared" si="3"/>
        <v>0.92283214001591085</v>
      </c>
      <c r="G26" s="5">
        <v>0.90764070311294809</v>
      </c>
      <c r="H26" s="6">
        <f t="shared" si="0"/>
        <v>159.75484517462854</v>
      </c>
      <c r="J26" s="4"/>
      <c r="K26" s="5"/>
      <c r="L26" s="5"/>
      <c r="M26" s="5"/>
      <c r="N26" s="5"/>
      <c r="O26" s="5"/>
      <c r="P26" s="5"/>
      <c r="Q26" s="5"/>
      <c r="R26" s="5"/>
      <c r="S26" s="5"/>
      <c r="T26" s="5"/>
      <c r="U26" s="17" t="s">
        <v>161</v>
      </c>
      <c r="V26" s="14">
        <f>SUM(V14:V25)</f>
        <v>11.990647677386717</v>
      </c>
      <c r="W26" s="18">
        <f>SUM(W14:W25)</f>
        <v>12</v>
      </c>
    </row>
    <row r="27" spans="1:23" ht="31.5" x14ac:dyDescent="0.5">
      <c r="A27" s="4" t="s">
        <v>26</v>
      </c>
      <c r="B27" s="5">
        <v>26</v>
      </c>
      <c r="C27" s="5">
        <v>150</v>
      </c>
      <c r="D27" s="5">
        <f t="shared" si="1"/>
        <v>160.75</v>
      </c>
      <c r="E27" s="5">
        <f t="shared" si="2"/>
        <v>159.54166666666669</v>
      </c>
      <c r="F27" s="7">
        <f t="shared" si="3"/>
        <v>0.94019326194828923</v>
      </c>
      <c r="G27" s="5">
        <v>0.88813732476997731</v>
      </c>
      <c r="H27" s="6">
        <f t="shared" si="0"/>
        <v>168.89280048988954</v>
      </c>
      <c r="J27" s="8"/>
      <c r="K27" s="9"/>
      <c r="L27" s="9"/>
      <c r="M27" s="9"/>
      <c r="N27" s="9"/>
      <c r="O27" s="9"/>
      <c r="P27" s="9"/>
      <c r="Q27" s="9"/>
      <c r="R27" s="9"/>
      <c r="S27" s="9"/>
      <c r="T27" s="9"/>
      <c r="U27" s="16" t="s">
        <v>160</v>
      </c>
      <c r="V27" s="15">
        <f>12/V26</f>
        <v>1.0007799680938771</v>
      </c>
      <c r="W27" s="10"/>
    </row>
    <row r="28" spans="1:23" x14ac:dyDescent="0.5">
      <c r="A28" s="4" t="s">
        <v>27</v>
      </c>
      <c r="B28" s="5">
        <v>27</v>
      </c>
      <c r="C28" s="5">
        <v>178</v>
      </c>
      <c r="D28" s="5">
        <f t="shared" si="1"/>
        <v>162.91666666666666</v>
      </c>
      <c r="E28" s="5">
        <f t="shared" si="2"/>
        <v>161.83333333333331</v>
      </c>
      <c r="F28" s="7">
        <f t="shared" si="3"/>
        <v>1.0998970133882597</v>
      </c>
      <c r="G28" s="5">
        <v>1.0203092895103931</v>
      </c>
      <c r="H28" s="6">
        <f t="shared" si="0"/>
        <v>174.45690422500741</v>
      </c>
    </row>
    <row r="29" spans="1:23" x14ac:dyDescent="0.5">
      <c r="A29" s="4" t="s">
        <v>28</v>
      </c>
      <c r="B29" s="5">
        <v>28</v>
      </c>
      <c r="C29" s="5">
        <v>163</v>
      </c>
      <c r="D29" s="5">
        <f t="shared" si="1"/>
        <v>165.33333333333334</v>
      </c>
      <c r="E29" s="5">
        <f t="shared" si="2"/>
        <v>164.125</v>
      </c>
      <c r="F29" s="7">
        <f t="shared" si="3"/>
        <v>0.99314546839299311</v>
      </c>
      <c r="G29" s="5">
        <v>0.9755163177689552</v>
      </c>
      <c r="H29" s="6">
        <f t="shared" si="0"/>
        <v>167.09100302164859</v>
      </c>
    </row>
    <row r="30" spans="1:23" x14ac:dyDescent="0.5">
      <c r="A30" s="4" t="s">
        <v>29</v>
      </c>
      <c r="B30" s="5">
        <v>29</v>
      </c>
      <c r="C30" s="5">
        <v>172</v>
      </c>
      <c r="D30" s="5">
        <f t="shared" si="1"/>
        <v>168</v>
      </c>
      <c r="E30" s="5">
        <f t="shared" si="2"/>
        <v>166.66666666666669</v>
      </c>
      <c r="F30" s="7">
        <f t="shared" si="3"/>
        <v>1.0319999999999998</v>
      </c>
      <c r="G30" s="5">
        <v>0.97552197119100836</v>
      </c>
      <c r="H30" s="6">
        <f t="shared" si="0"/>
        <v>176.31586481850977</v>
      </c>
    </row>
    <row r="31" spans="1:23" x14ac:dyDescent="0.5">
      <c r="A31" s="4" t="s">
        <v>30</v>
      </c>
      <c r="B31" s="5">
        <v>30</v>
      </c>
      <c r="C31" s="5">
        <v>178</v>
      </c>
      <c r="D31" s="5">
        <f t="shared" si="1"/>
        <v>170.16666666666666</v>
      </c>
      <c r="E31" s="5">
        <f t="shared" si="2"/>
        <v>169.08333333333331</v>
      </c>
      <c r="F31" s="7">
        <f t="shared" si="3"/>
        <v>1.0527353376047315</v>
      </c>
      <c r="G31" s="5">
        <v>1.1107923440169913</v>
      </c>
      <c r="H31" s="6">
        <f t="shared" si="0"/>
        <v>160.24597302885013</v>
      </c>
    </row>
    <row r="32" spans="1:23" x14ac:dyDescent="0.5">
      <c r="A32" s="4" t="s">
        <v>31</v>
      </c>
      <c r="B32" s="5">
        <v>31</v>
      </c>
      <c r="C32" s="5">
        <v>199</v>
      </c>
      <c r="D32" s="5">
        <f t="shared" si="1"/>
        <v>172.33333333333334</v>
      </c>
      <c r="E32" s="5">
        <f t="shared" si="2"/>
        <v>171.25</v>
      </c>
      <c r="F32" s="7">
        <f t="shared" si="3"/>
        <v>1.1620437956204379</v>
      </c>
      <c r="G32" s="5">
        <v>1.2210843715767381</v>
      </c>
      <c r="H32" s="6">
        <f t="shared" si="0"/>
        <v>162.96990169732427</v>
      </c>
    </row>
    <row r="33" spans="1:8" x14ac:dyDescent="0.5">
      <c r="A33" s="4" t="s">
        <v>32</v>
      </c>
      <c r="B33" s="5">
        <v>32</v>
      </c>
      <c r="C33" s="5">
        <v>199</v>
      </c>
      <c r="D33" s="5">
        <f t="shared" si="1"/>
        <v>174.83333333333334</v>
      </c>
      <c r="E33" s="5">
        <f t="shared" si="2"/>
        <v>173.58333333333334</v>
      </c>
      <c r="F33" s="7">
        <f t="shared" si="3"/>
        <v>1.1464234277484397</v>
      </c>
      <c r="G33" s="5">
        <v>1.2157693279020279</v>
      </c>
      <c r="H33" s="6">
        <f t="shared" si="0"/>
        <v>163.68236591673278</v>
      </c>
    </row>
    <row r="34" spans="1:8" x14ac:dyDescent="0.5">
      <c r="A34" s="4" t="s">
        <v>33</v>
      </c>
      <c r="B34" s="5">
        <v>33</v>
      </c>
      <c r="C34" s="5">
        <v>184</v>
      </c>
      <c r="D34" s="5">
        <f t="shared" si="1"/>
        <v>176.08333333333334</v>
      </c>
      <c r="E34" s="5">
        <f t="shared" si="2"/>
        <v>175.45833333333334</v>
      </c>
      <c r="F34" s="7">
        <f t="shared" si="3"/>
        <v>1.0486820232723817</v>
      </c>
      <c r="G34" s="5">
        <v>1.0619441288104803</v>
      </c>
      <c r="H34" s="6">
        <f t="shared" ref="H34:H65" si="5">C34/G34</f>
        <v>173.26711924675797</v>
      </c>
    </row>
    <row r="35" spans="1:8" x14ac:dyDescent="0.5">
      <c r="A35" s="4" t="s">
        <v>34</v>
      </c>
      <c r="B35" s="5">
        <v>34</v>
      </c>
      <c r="C35" s="5">
        <v>162</v>
      </c>
      <c r="D35" s="5">
        <f t="shared" si="1"/>
        <v>177.58333333333334</v>
      </c>
      <c r="E35" s="5">
        <f t="shared" si="2"/>
        <v>176.83333333333334</v>
      </c>
      <c r="F35" s="7">
        <f t="shared" si="3"/>
        <v>0.91611687087653149</v>
      </c>
      <c r="G35" s="5">
        <v>0.92308421763668869</v>
      </c>
      <c r="H35" s="6">
        <f t="shared" si="5"/>
        <v>175.49861313278419</v>
      </c>
    </row>
    <row r="36" spans="1:8" x14ac:dyDescent="0.5">
      <c r="A36" s="4" t="s">
        <v>35</v>
      </c>
      <c r="B36" s="5">
        <v>35</v>
      </c>
      <c r="C36" s="5">
        <v>146</v>
      </c>
      <c r="D36" s="5">
        <f t="shared" si="1"/>
        <v>178.5</v>
      </c>
      <c r="E36" s="5">
        <f t="shared" si="2"/>
        <v>178.04166666666669</v>
      </c>
      <c r="F36" s="7">
        <f t="shared" si="3"/>
        <v>0.82003276386613611</v>
      </c>
      <c r="G36" s="5">
        <v>0.80141448951936523</v>
      </c>
      <c r="H36" s="6">
        <f t="shared" si="5"/>
        <v>182.17788910649847</v>
      </c>
    </row>
    <row r="37" spans="1:8" x14ac:dyDescent="0.5">
      <c r="A37" s="4" t="s">
        <v>36</v>
      </c>
      <c r="B37" s="5">
        <v>36</v>
      </c>
      <c r="C37" s="5">
        <v>166</v>
      </c>
      <c r="D37" s="5">
        <f t="shared" si="1"/>
        <v>181.83333333333334</v>
      </c>
      <c r="E37" s="5">
        <f t="shared" si="2"/>
        <v>180.16666666666669</v>
      </c>
      <c r="F37" s="7">
        <f t="shared" si="3"/>
        <v>0.92136910268270111</v>
      </c>
      <c r="G37" s="5">
        <v>0.89878551418442643</v>
      </c>
      <c r="H37" s="6">
        <f t="shared" si="5"/>
        <v>184.69367538776066</v>
      </c>
    </row>
    <row r="38" spans="1:8" x14ac:dyDescent="0.5">
      <c r="A38" s="4" t="s">
        <v>37</v>
      </c>
      <c r="B38" s="5">
        <v>37</v>
      </c>
      <c r="C38" s="5">
        <v>171</v>
      </c>
      <c r="D38" s="5">
        <f t="shared" si="1"/>
        <v>184.41666666666666</v>
      </c>
      <c r="E38" s="5">
        <f t="shared" si="2"/>
        <v>183.125</v>
      </c>
      <c r="F38" s="7">
        <f t="shared" si="3"/>
        <v>0.93378839590443685</v>
      </c>
      <c r="G38" s="5">
        <v>0.90764070311294809</v>
      </c>
      <c r="H38" s="6">
        <f t="shared" si="5"/>
        <v>188.40054155076882</v>
      </c>
    </row>
    <row r="39" spans="1:8" x14ac:dyDescent="0.5">
      <c r="A39" s="4" t="s">
        <v>38</v>
      </c>
      <c r="B39" s="5">
        <v>38</v>
      </c>
      <c r="C39" s="5">
        <v>180</v>
      </c>
      <c r="D39" s="5">
        <f t="shared" si="1"/>
        <v>188</v>
      </c>
      <c r="E39" s="5">
        <f t="shared" si="2"/>
        <v>186.20833333333331</v>
      </c>
      <c r="F39" s="7">
        <f t="shared" si="3"/>
        <v>0.96665920787648252</v>
      </c>
      <c r="G39" s="5">
        <v>0.88813732476997731</v>
      </c>
      <c r="H39" s="6">
        <f t="shared" si="5"/>
        <v>202.67136058786744</v>
      </c>
    </row>
    <row r="40" spans="1:8" x14ac:dyDescent="0.5">
      <c r="A40" s="4" t="s">
        <v>39</v>
      </c>
      <c r="B40" s="5">
        <v>39</v>
      </c>
      <c r="C40" s="5">
        <v>193</v>
      </c>
      <c r="D40" s="5">
        <f t="shared" si="1"/>
        <v>190.08333333333334</v>
      </c>
      <c r="E40" s="5">
        <f t="shared" si="2"/>
        <v>189.04166666666669</v>
      </c>
      <c r="F40" s="7">
        <f t="shared" si="3"/>
        <v>1.0209389464403791</v>
      </c>
      <c r="G40" s="5">
        <v>1.0203092895103931</v>
      </c>
      <c r="H40" s="6">
        <f t="shared" si="5"/>
        <v>189.15832873835072</v>
      </c>
    </row>
    <row r="41" spans="1:8" x14ac:dyDescent="0.5">
      <c r="A41" s="4" t="s">
        <v>40</v>
      </c>
      <c r="B41" s="5">
        <v>40</v>
      </c>
      <c r="C41" s="5">
        <v>181</v>
      </c>
      <c r="D41" s="5">
        <f t="shared" si="1"/>
        <v>192.5</v>
      </c>
      <c r="E41" s="5">
        <f t="shared" si="2"/>
        <v>191.29166666666669</v>
      </c>
      <c r="F41" s="7">
        <f t="shared" si="3"/>
        <v>0.94619908516663032</v>
      </c>
      <c r="G41" s="5">
        <v>0.9755163177689552</v>
      </c>
      <c r="H41" s="6">
        <f t="shared" si="5"/>
        <v>185.54277022649322</v>
      </c>
    </row>
    <row r="42" spans="1:8" x14ac:dyDescent="0.5">
      <c r="A42" s="4" t="s">
        <v>41</v>
      </c>
      <c r="B42" s="5">
        <v>41</v>
      </c>
      <c r="C42" s="5">
        <v>183</v>
      </c>
      <c r="D42" s="5">
        <f t="shared" si="1"/>
        <v>194.66666666666666</v>
      </c>
      <c r="E42" s="5">
        <f t="shared" si="2"/>
        <v>193.58333333333331</v>
      </c>
      <c r="F42" s="7">
        <f t="shared" si="3"/>
        <v>0.94532931554024979</v>
      </c>
      <c r="G42" s="5">
        <v>0.97552197119100836</v>
      </c>
      <c r="H42" s="6">
        <f t="shared" si="5"/>
        <v>187.59187942899584</v>
      </c>
    </row>
    <row r="43" spans="1:8" x14ac:dyDescent="0.5">
      <c r="A43" s="4" t="s">
        <v>42</v>
      </c>
      <c r="B43" s="5">
        <v>42</v>
      </c>
      <c r="C43" s="5">
        <v>218</v>
      </c>
      <c r="D43" s="5">
        <f t="shared" si="1"/>
        <v>197</v>
      </c>
      <c r="E43" s="5">
        <f t="shared" si="2"/>
        <v>195.83333333333331</v>
      </c>
      <c r="F43" s="7">
        <f t="shared" si="3"/>
        <v>1.1131914893617023</v>
      </c>
      <c r="G43" s="5">
        <v>1.1107923440169913</v>
      </c>
      <c r="H43" s="6">
        <f t="shared" si="5"/>
        <v>196.25630404656926</v>
      </c>
    </row>
    <row r="44" spans="1:8" x14ac:dyDescent="0.5">
      <c r="A44" s="4" t="s">
        <v>43</v>
      </c>
      <c r="B44" s="5">
        <v>43</v>
      </c>
      <c r="C44" s="5">
        <v>230</v>
      </c>
      <c r="D44" s="5">
        <f t="shared" si="1"/>
        <v>199.08333333333334</v>
      </c>
      <c r="E44" s="5">
        <f t="shared" si="2"/>
        <v>198.04166666666669</v>
      </c>
      <c r="F44" s="7">
        <f t="shared" si="3"/>
        <v>1.1613717652009257</v>
      </c>
      <c r="G44" s="5">
        <v>1.2210843715767381</v>
      </c>
      <c r="H44" s="6">
        <f t="shared" si="5"/>
        <v>188.35717281600293</v>
      </c>
    </row>
    <row r="45" spans="1:8" x14ac:dyDescent="0.5">
      <c r="A45" s="4" t="s">
        <v>44</v>
      </c>
      <c r="B45" s="5">
        <v>44</v>
      </c>
      <c r="C45" s="5">
        <v>242</v>
      </c>
      <c r="D45" s="5">
        <f t="shared" si="1"/>
        <v>200.41666666666666</v>
      </c>
      <c r="E45" s="5">
        <f t="shared" si="2"/>
        <v>199.75</v>
      </c>
      <c r="F45" s="7">
        <f t="shared" si="3"/>
        <v>1.2115143929912391</v>
      </c>
      <c r="G45" s="5">
        <v>1.2157693279020279</v>
      </c>
      <c r="H45" s="6">
        <f t="shared" si="5"/>
        <v>199.05091734597656</v>
      </c>
    </row>
    <row r="46" spans="1:8" x14ac:dyDescent="0.5">
      <c r="A46" s="4" t="s">
        <v>45</v>
      </c>
      <c r="B46" s="5">
        <v>45</v>
      </c>
      <c r="C46" s="5">
        <v>209</v>
      </c>
      <c r="D46" s="5">
        <f t="shared" si="1"/>
        <v>204</v>
      </c>
      <c r="E46" s="5">
        <f t="shared" si="2"/>
        <v>202.20833333333331</v>
      </c>
      <c r="F46" s="7">
        <f t="shared" si="3"/>
        <v>1.0335874716670101</v>
      </c>
      <c r="G46" s="5">
        <v>1.0619441288104803</v>
      </c>
      <c r="H46" s="6">
        <f t="shared" si="5"/>
        <v>196.80884740528487</v>
      </c>
    </row>
    <row r="47" spans="1:8" x14ac:dyDescent="0.5">
      <c r="A47" s="4" t="s">
        <v>46</v>
      </c>
      <c r="B47" s="5">
        <v>46</v>
      </c>
      <c r="C47" s="5">
        <v>191</v>
      </c>
      <c r="D47" s="5">
        <f t="shared" si="1"/>
        <v>208.5</v>
      </c>
      <c r="E47" s="5">
        <f t="shared" si="2"/>
        <v>206.25</v>
      </c>
      <c r="F47" s="7">
        <f t="shared" si="3"/>
        <v>0.92606060606060603</v>
      </c>
      <c r="G47" s="5">
        <v>0.92308421763668869</v>
      </c>
      <c r="H47" s="6">
        <f t="shared" si="5"/>
        <v>206.91503153309742</v>
      </c>
    </row>
    <row r="48" spans="1:8" x14ac:dyDescent="0.5">
      <c r="A48" s="4" t="s">
        <v>47</v>
      </c>
      <c r="B48" s="5">
        <v>47</v>
      </c>
      <c r="C48" s="5">
        <v>172</v>
      </c>
      <c r="D48" s="5">
        <f t="shared" si="1"/>
        <v>212.33333333333334</v>
      </c>
      <c r="E48" s="5">
        <f t="shared" si="2"/>
        <v>210.41666666666669</v>
      </c>
      <c r="F48" s="7">
        <f t="shared" si="3"/>
        <v>0.81742574257425737</v>
      </c>
      <c r="G48" s="5">
        <v>0.80141448951936523</v>
      </c>
      <c r="H48" s="6">
        <f t="shared" si="5"/>
        <v>214.62052689258724</v>
      </c>
    </row>
    <row r="49" spans="1:8" x14ac:dyDescent="0.5">
      <c r="A49" s="4" t="s">
        <v>48</v>
      </c>
      <c r="B49" s="5">
        <v>48</v>
      </c>
      <c r="C49" s="5">
        <v>194</v>
      </c>
      <c r="D49" s="5">
        <f t="shared" si="1"/>
        <v>214.41666666666666</v>
      </c>
      <c r="E49" s="5">
        <f t="shared" si="2"/>
        <v>213.375</v>
      </c>
      <c r="F49" s="7">
        <f t="shared" si="3"/>
        <v>0.9091974223784417</v>
      </c>
      <c r="G49" s="5">
        <v>0.89878551418442643</v>
      </c>
      <c r="H49" s="6">
        <f t="shared" si="5"/>
        <v>215.84682545316605</v>
      </c>
    </row>
    <row r="50" spans="1:8" x14ac:dyDescent="0.5">
      <c r="A50" s="4" t="s">
        <v>49</v>
      </c>
      <c r="B50" s="5">
        <v>49</v>
      </c>
      <c r="C50" s="5">
        <v>196</v>
      </c>
      <c r="D50" s="5">
        <f t="shared" si="1"/>
        <v>217.25</v>
      </c>
      <c r="E50" s="5">
        <f t="shared" si="2"/>
        <v>215.83333333333331</v>
      </c>
      <c r="F50" s="7">
        <f t="shared" si="3"/>
        <v>0.90810810810810816</v>
      </c>
      <c r="G50" s="5">
        <v>0.90764070311294809</v>
      </c>
      <c r="H50" s="6">
        <f t="shared" si="5"/>
        <v>215.94448037398064</v>
      </c>
    </row>
    <row r="51" spans="1:8" x14ac:dyDescent="0.5">
      <c r="A51" s="4" t="s">
        <v>50</v>
      </c>
      <c r="B51" s="5">
        <v>50</v>
      </c>
      <c r="C51" s="5">
        <v>196</v>
      </c>
      <c r="D51" s="5">
        <f t="shared" si="1"/>
        <v>219.75</v>
      </c>
      <c r="E51" s="5">
        <f t="shared" si="2"/>
        <v>218.5</v>
      </c>
      <c r="F51" s="7">
        <f t="shared" si="3"/>
        <v>0.89702517162471396</v>
      </c>
      <c r="G51" s="5">
        <v>0.88813732476997731</v>
      </c>
      <c r="H51" s="6">
        <f t="shared" si="5"/>
        <v>220.68659264012231</v>
      </c>
    </row>
    <row r="52" spans="1:8" x14ac:dyDescent="0.5">
      <c r="A52" s="4" t="s">
        <v>51</v>
      </c>
      <c r="B52" s="5">
        <v>51</v>
      </c>
      <c r="C52" s="5">
        <v>236</v>
      </c>
      <c r="D52" s="5">
        <f t="shared" si="1"/>
        <v>222.08333333333334</v>
      </c>
      <c r="E52" s="5">
        <f t="shared" si="2"/>
        <v>220.91666666666669</v>
      </c>
      <c r="F52" s="7">
        <f t="shared" si="3"/>
        <v>1.0682761222180308</v>
      </c>
      <c r="G52" s="5">
        <v>1.0203092895103931</v>
      </c>
      <c r="H52" s="6">
        <f t="shared" si="5"/>
        <v>231.30241234326823</v>
      </c>
    </row>
    <row r="53" spans="1:8" x14ac:dyDescent="0.5">
      <c r="A53" s="4" t="s">
        <v>52</v>
      </c>
      <c r="B53" s="5">
        <v>52</v>
      </c>
      <c r="C53" s="5">
        <v>235</v>
      </c>
      <c r="D53" s="5">
        <f t="shared" si="1"/>
        <v>223.75</v>
      </c>
      <c r="E53" s="5">
        <f t="shared" si="2"/>
        <v>222.91666666666669</v>
      </c>
      <c r="F53" s="7">
        <f t="shared" si="3"/>
        <v>1.0542056074766355</v>
      </c>
      <c r="G53" s="5">
        <v>0.9755163177689552</v>
      </c>
      <c r="H53" s="6">
        <f t="shared" si="5"/>
        <v>240.8980718410271</v>
      </c>
    </row>
    <row r="54" spans="1:8" x14ac:dyDescent="0.5">
      <c r="A54" s="4" t="s">
        <v>53</v>
      </c>
      <c r="B54" s="5">
        <v>53</v>
      </c>
      <c r="C54" s="5">
        <v>229</v>
      </c>
      <c r="D54" s="5">
        <f t="shared" si="1"/>
        <v>224.41666666666666</v>
      </c>
      <c r="E54" s="5">
        <f t="shared" si="2"/>
        <v>224.08333333333331</v>
      </c>
      <c r="F54" s="7">
        <f t="shared" si="3"/>
        <v>1.0219412420974341</v>
      </c>
      <c r="G54" s="5">
        <v>0.97552197119100836</v>
      </c>
      <c r="H54" s="6">
        <f t="shared" si="5"/>
        <v>234.74612234557404</v>
      </c>
    </row>
    <row r="55" spans="1:8" x14ac:dyDescent="0.5">
      <c r="A55" s="4" t="s">
        <v>54</v>
      </c>
      <c r="B55" s="5">
        <v>54</v>
      </c>
      <c r="C55" s="5">
        <v>243</v>
      </c>
      <c r="D55" s="5">
        <f t="shared" si="1"/>
        <v>225</v>
      </c>
      <c r="E55" s="5">
        <f t="shared" si="2"/>
        <v>224.70833333333331</v>
      </c>
      <c r="F55" s="7">
        <f t="shared" si="3"/>
        <v>1.0814018171704061</v>
      </c>
      <c r="G55" s="5">
        <v>1.1107923440169913</v>
      </c>
      <c r="H55" s="6">
        <f t="shared" si="5"/>
        <v>218.76276093264372</v>
      </c>
    </row>
    <row r="56" spans="1:8" x14ac:dyDescent="0.5">
      <c r="A56" s="4" t="s">
        <v>55</v>
      </c>
      <c r="B56" s="5">
        <v>55</v>
      </c>
      <c r="C56" s="5">
        <v>264</v>
      </c>
      <c r="D56" s="5">
        <f t="shared" si="1"/>
        <v>225.66666666666666</v>
      </c>
      <c r="E56" s="5">
        <f t="shared" si="2"/>
        <v>225.33333333333331</v>
      </c>
      <c r="F56" s="7">
        <f t="shared" si="3"/>
        <v>1.1715976331360947</v>
      </c>
      <c r="G56" s="5">
        <v>1.2210843715767381</v>
      </c>
      <c r="H56" s="6">
        <f t="shared" si="5"/>
        <v>216.20127662358598</v>
      </c>
    </row>
    <row r="57" spans="1:8" x14ac:dyDescent="0.5">
      <c r="A57" s="4" t="s">
        <v>56</v>
      </c>
      <c r="B57" s="5">
        <v>56</v>
      </c>
      <c r="C57" s="5">
        <v>272</v>
      </c>
      <c r="D57" s="5">
        <f t="shared" si="1"/>
        <v>225</v>
      </c>
      <c r="E57" s="5">
        <f t="shared" si="2"/>
        <v>225.33333333333331</v>
      </c>
      <c r="F57" s="7">
        <f t="shared" si="3"/>
        <v>1.2071005917159765</v>
      </c>
      <c r="G57" s="5">
        <v>1.2157693279020279</v>
      </c>
      <c r="H57" s="6">
        <f t="shared" si="5"/>
        <v>223.7266509012629</v>
      </c>
    </row>
    <row r="58" spans="1:8" x14ac:dyDescent="0.5">
      <c r="A58" s="4" t="s">
        <v>57</v>
      </c>
      <c r="B58" s="5">
        <v>57</v>
      </c>
      <c r="C58" s="5">
        <v>237</v>
      </c>
      <c r="D58" s="5">
        <f t="shared" si="1"/>
        <v>224.91666666666666</v>
      </c>
      <c r="E58" s="5">
        <f t="shared" si="2"/>
        <v>224.95833333333331</v>
      </c>
      <c r="F58" s="7">
        <f t="shared" si="3"/>
        <v>1.0535284311909614</v>
      </c>
      <c r="G58" s="5">
        <v>1.0619441288104803</v>
      </c>
      <c r="H58" s="6">
        <f t="shared" si="5"/>
        <v>223.17558294283501</v>
      </c>
    </row>
    <row r="59" spans="1:8" x14ac:dyDescent="0.5">
      <c r="A59" s="4" t="s">
        <v>58</v>
      </c>
      <c r="B59" s="5">
        <v>58</v>
      </c>
      <c r="C59" s="5">
        <v>211</v>
      </c>
      <c r="D59" s="5">
        <f t="shared" si="1"/>
        <v>224.25</v>
      </c>
      <c r="E59" s="5">
        <f t="shared" si="2"/>
        <v>224.58333333333331</v>
      </c>
      <c r="F59" s="7">
        <f t="shared" si="3"/>
        <v>0.93951762523191107</v>
      </c>
      <c r="G59" s="5">
        <v>0.92308421763668869</v>
      </c>
      <c r="H59" s="6">
        <f t="shared" si="5"/>
        <v>228.58152698158929</v>
      </c>
    </row>
    <row r="60" spans="1:8" x14ac:dyDescent="0.5">
      <c r="A60" s="4" t="s">
        <v>59</v>
      </c>
      <c r="B60" s="5">
        <v>59</v>
      </c>
      <c r="C60" s="5">
        <v>180</v>
      </c>
      <c r="D60" s="5">
        <f t="shared" si="1"/>
        <v>224.66666666666666</v>
      </c>
      <c r="E60" s="5">
        <f t="shared" si="2"/>
        <v>224.45833333333331</v>
      </c>
      <c r="F60" s="7">
        <f t="shared" si="3"/>
        <v>0.8019305736031187</v>
      </c>
      <c r="G60" s="5">
        <v>0.80141448951936523</v>
      </c>
      <c r="H60" s="6">
        <f t="shared" si="5"/>
        <v>224.60287698061455</v>
      </c>
    </row>
    <row r="61" spans="1:8" x14ac:dyDescent="0.5">
      <c r="A61" s="4" t="s">
        <v>60</v>
      </c>
      <c r="B61" s="5">
        <v>60</v>
      </c>
      <c r="C61" s="5">
        <v>201</v>
      </c>
      <c r="D61" s="5">
        <f t="shared" si="1"/>
        <v>226.41666666666666</v>
      </c>
      <c r="E61" s="5">
        <f t="shared" si="2"/>
        <v>225.54166666666666</v>
      </c>
      <c r="F61" s="7">
        <f t="shared" si="3"/>
        <v>0.89118788102715685</v>
      </c>
      <c r="G61" s="5">
        <v>0.89878551418442643</v>
      </c>
      <c r="H61" s="6">
        <f t="shared" si="5"/>
        <v>223.63511296951742</v>
      </c>
    </row>
    <row r="62" spans="1:8" x14ac:dyDescent="0.5">
      <c r="A62" s="4" t="s">
        <v>61</v>
      </c>
      <c r="B62" s="5">
        <v>61</v>
      </c>
      <c r="C62" s="5">
        <v>204</v>
      </c>
      <c r="D62" s="5">
        <f t="shared" si="1"/>
        <v>229.58333333333334</v>
      </c>
      <c r="E62" s="5">
        <f t="shared" si="2"/>
        <v>228</v>
      </c>
      <c r="F62" s="7">
        <f t="shared" si="3"/>
        <v>0.89473684210526316</v>
      </c>
      <c r="G62" s="5">
        <v>0.90764070311294809</v>
      </c>
      <c r="H62" s="6">
        <f t="shared" si="5"/>
        <v>224.75854079740841</v>
      </c>
    </row>
    <row r="63" spans="1:8" x14ac:dyDescent="0.5">
      <c r="A63" s="4" t="s">
        <v>62</v>
      </c>
      <c r="B63" s="5">
        <v>62</v>
      </c>
      <c r="C63" s="5">
        <v>188</v>
      </c>
      <c r="D63" s="5">
        <f t="shared" si="1"/>
        <v>231.33333333333334</v>
      </c>
      <c r="E63" s="5">
        <f t="shared" si="2"/>
        <v>230.45833333333334</v>
      </c>
      <c r="F63" s="7">
        <f t="shared" si="3"/>
        <v>0.81576568432471519</v>
      </c>
      <c r="G63" s="5">
        <v>0.88813732476997731</v>
      </c>
      <c r="H63" s="6">
        <f t="shared" si="5"/>
        <v>211.67897661399488</v>
      </c>
    </row>
    <row r="64" spans="1:8" x14ac:dyDescent="0.5">
      <c r="A64" s="4" t="s">
        <v>63</v>
      </c>
      <c r="B64" s="5">
        <v>63</v>
      </c>
      <c r="C64" s="5">
        <v>235</v>
      </c>
      <c r="D64" s="5">
        <f t="shared" si="1"/>
        <v>233.16666666666666</v>
      </c>
      <c r="E64" s="5">
        <f t="shared" si="2"/>
        <v>232.25</v>
      </c>
      <c r="F64" s="7">
        <f t="shared" si="3"/>
        <v>1.0118406889128095</v>
      </c>
      <c r="G64" s="5">
        <v>1.0203092895103931</v>
      </c>
      <c r="H64" s="6">
        <f t="shared" si="5"/>
        <v>230.322317375712</v>
      </c>
    </row>
    <row r="65" spans="1:8" x14ac:dyDescent="0.5">
      <c r="A65" s="4" t="s">
        <v>64</v>
      </c>
      <c r="B65" s="5">
        <v>64</v>
      </c>
      <c r="C65" s="5">
        <v>227</v>
      </c>
      <c r="D65" s="5">
        <f t="shared" si="1"/>
        <v>234.66666666666666</v>
      </c>
      <c r="E65" s="5">
        <f t="shared" si="2"/>
        <v>233.91666666666666</v>
      </c>
      <c r="F65" s="7">
        <f t="shared" si="3"/>
        <v>0.97043106519415745</v>
      </c>
      <c r="G65" s="5">
        <v>0.9755163177689552</v>
      </c>
      <c r="H65" s="6">
        <f t="shared" si="5"/>
        <v>232.69728641665171</v>
      </c>
    </row>
    <row r="66" spans="1:8" x14ac:dyDescent="0.5">
      <c r="A66" s="4" t="s">
        <v>65</v>
      </c>
      <c r="B66" s="5">
        <v>65</v>
      </c>
      <c r="C66" s="5">
        <v>234</v>
      </c>
      <c r="D66" s="5">
        <f t="shared" si="1"/>
        <v>236.58333333333334</v>
      </c>
      <c r="E66" s="5">
        <f t="shared" si="2"/>
        <v>235.625</v>
      </c>
      <c r="F66" s="7">
        <f t="shared" si="3"/>
        <v>0.99310344827586206</v>
      </c>
      <c r="G66" s="5">
        <v>0.97552197119100836</v>
      </c>
      <c r="H66" s="6">
        <f t="shared" ref="H66:H97" si="6">C66/G66</f>
        <v>239.87158353215861</v>
      </c>
    </row>
    <row r="67" spans="1:8" x14ac:dyDescent="0.5">
      <c r="A67" s="4" t="s">
        <v>66</v>
      </c>
      <c r="B67" s="5">
        <v>66</v>
      </c>
      <c r="C67" s="5">
        <v>264</v>
      </c>
      <c r="D67" s="5">
        <f t="shared" si="1"/>
        <v>238.91666666666666</v>
      </c>
      <c r="E67" s="5">
        <f t="shared" si="2"/>
        <v>237.75</v>
      </c>
      <c r="F67" s="7">
        <f t="shared" si="3"/>
        <v>1.110410094637224</v>
      </c>
      <c r="G67" s="5">
        <v>1.1107923440169913</v>
      </c>
      <c r="H67" s="6">
        <f t="shared" si="6"/>
        <v>237.66818471694626</v>
      </c>
    </row>
    <row r="68" spans="1:8" x14ac:dyDescent="0.5">
      <c r="A68" s="4" t="s">
        <v>67</v>
      </c>
      <c r="B68" s="5">
        <v>67</v>
      </c>
      <c r="C68" s="5">
        <v>302</v>
      </c>
      <c r="D68" s="5">
        <f t="shared" si="1"/>
        <v>242.08333333333334</v>
      </c>
      <c r="E68" s="5">
        <f t="shared" si="2"/>
        <v>240.5</v>
      </c>
      <c r="F68" s="7">
        <f t="shared" si="3"/>
        <v>1.2557172557172558</v>
      </c>
      <c r="G68" s="5">
        <v>1.2210843715767381</v>
      </c>
      <c r="H68" s="6">
        <f t="shared" si="6"/>
        <v>247.32115734970819</v>
      </c>
    </row>
    <row r="69" spans="1:8" x14ac:dyDescent="0.5">
      <c r="A69" s="4" t="s">
        <v>68</v>
      </c>
      <c r="B69" s="5">
        <v>68</v>
      </c>
      <c r="C69" s="5">
        <v>293</v>
      </c>
      <c r="D69" s="5">
        <f t="shared" si="1"/>
        <v>245.83333333333334</v>
      </c>
      <c r="E69" s="5">
        <f t="shared" si="2"/>
        <v>243.95833333333334</v>
      </c>
      <c r="F69" s="7">
        <f t="shared" si="3"/>
        <v>1.2010247651579846</v>
      </c>
      <c r="G69" s="5">
        <v>1.2157693279020279</v>
      </c>
      <c r="H69" s="6">
        <f t="shared" si="6"/>
        <v>240.99966438996333</v>
      </c>
    </row>
    <row r="70" spans="1:8" x14ac:dyDescent="0.5">
      <c r="A70" s="4" t="s">
        <v>69</v>
      </c>
      <c r="B70" s="5">
        <v>69</v>
      </c>
      <c r="C70" s="5">
        <v>259</v>
      </c>
      <c r="D70" s="5">
        <f t="shared" si="1"/>
        <v>248.5</v>
      </c>
      <c r="E70" s="5">
        <f t="shared" si="2"/>
        <v>247.16666666666669</v>
      </c>
      <c r="F70" s="7">
        <f t="shared" si="3"/>
        <v>1.0478759271746458</v>
      </c>
      <c r="G70" s="5">
        <v>1.0619441288104803</v>
      </c>
      <c r="H70" s="6">
        <f t="shared" si="6"/>
        <v>243.89230372233868</v>
      </c>
    </row>
    <row r="71" spans="1:8" x14ac:dyDescent="0.5">
      <c r="A71" s="4" t="s">
        <v>70</v>
      </c>
      <c r="B71" s="5">
        <v>70</v>
      </c>
      <c r="C71" s="5">
        <v>229</v>
      </c>
      <c r="D71" s="5">
        <f t="shared" si="1"/>
        <v>252</v>
      </c>
      <c r="E71" s="5">
        <f t="shared" si="2"/>
        <v>250.25</v>
      </c>
      <c r="F71" s="7">
        <f t="shared" si="3"/>
        <v>0.91508491508491507</v>
      </c>
      <c r="G71" s="5">
        <v>0.92308421763668869</v>
      </c>
      <c r="H71" s="6">
        <f t="shared" si="6"/>
        <v>248.08137288523199</v>
      </c>
    </row>
    <row r="72" spans="1:8" x14ac:dyDescent="0.5">
      <c r="A72" s="4" t="s">
        <v>71</v>
      </c>
      <c r="B72" s="5">
        <v>71</v>
      </c>
      <c r="C72" s="5">
        <v>203</v>
      </c>
      <c r="D72" s="5">
        <f t="shared" ref="D72:D135" si="7">AVERAGE(C67:C78)</f>
        <v>255</v>
      </c>
      <c r="E72" s="5">
        <f t="shared" si="2"/>
        <v>253.5</v>
      </c>
      <c r="F72" s="7">
        <f t="shared" si="3"/>
        <v>0.80078895463510846</v>
      </c>
      <c r="G72" s="5">
        <v>0.80141448951936523</v>
      </c>
      <c r="H72" s="6">
        <f t="shared" si="6"/>
        <v>253.30213348369307</v>
      </c>
    </row>
    <row r="73" spans="1:8" x14ac:dyDescent="0.5">
      <c r="A73" s="4" t="s">
        <v>72</v>
      </c>
      <c r="B73" s="5">
        <v>72</v>
      </c>
      <c r="C73" s="5">
        <v>229</v>
      </c>
      <c r="D73" s="5">
        <f t="shared" si="7"/>
        <v>259.25</v>
      </c>
      <c r="E73" s="5">
        <f t="shared" ref="E73:E136" si="8">AVERAGE(AVERAGE(C67:C78),AVERAGE(C68:C79))</f>
        <v>257.125</v>
      </c>
      <c r="F73" s="7">
        <f t="shared" ref="F73:F136" si="9">C73/E73</f>
        <v>0.89061740398638789</v>
      </c>
      <c r="G73" s="5">
        <v>0.89878551418442643</v>
      </c>
      <c r="H73" s="6">
        <f t="shared" si="6"/>
        <v>254.78826303492284</v>
      </c>
    </row>
    <row r="74" spans="1:8" x14ac:dyDescent="0.5">
      <c r="A74" s="4" t="s">
        <v>73</v>
      </c>
      <c r="B74" s="5">
        <v>73</v>
      </c>
      <c r="C74" s="5">
        <v>242</v>
      </c>
      <c r="D74" s="5">
        <f t="shared" si="7"/>
        <v>264.41666666666669</v>
      </c>
      <c r="E74" s="5">
        <f t="shared" si="8"/>
        <v>261.83333333333337</v>
      </c>
      <c r="F74" s="7">
        <f t="shared" si="9"/>
        <v>0.9242520687460215</v>
      </c>
      <c r="G74" s="5">
        <v>0.90764070311294809</v>
      </c>
      <c r="H74" s="6">
        <f t="shared" si="6"/>
        <v>266.62532780869037</v>
      </c>
    </row>
    <row r="75" spans="1:8" x14ac:dyDescent="0.5">
      <c r="A75" s="4" t="s">
        <v>74</v>
      </c>
      <c r="B75" s="5">
        <v>74</v>
      </c>
      <c r="C75" s="5">
        <v>233</v>
      </c>
      <c r="D75" s="5">
        <f t="shared" si="7"/>
        <v>268.91666666666669</v>
      </c>
      <c r="E75" s="5">
        <f t="shared" si="8"/>
        <v>266.66666666666669</v>
      </c>
      <c r="F75" s="7">
        <f t="shared" si="9"/>
        <v>0.87374999999999992</v>
      </c>
      <c r="G75" s="5">
        <v>0.88813732476997731</v>
      </c>
      <c r="H75" s="6">
        <f t="shared" si="6"/>
        <v>262.34681676096176</v>
      </c>
    </row>
    <row r="76" spans="1:8" x14ac:dyDescent="0.5">
      <c r="A76" s="4" t="s">
        <v>75</v>
      </c>
      <c r="B76" s="5">
        <v>75</v>
      </c>
      <c r="C76" s="5">
        <v>267</v>
      </c>
      <c r="D76" s="5">
        <f t="shared" si="7"/>
        <v>273.33333333333331</v>
      </c>
      <c r="E76" s="5">
        <f t="shared" si="8"/>
        <v>271.125</v>
      </c>
      <c r="F76" s="7">
        <f t="shared" si="9"/>
        <v>0.98478561549100974</v>
      </c>
      <c r="G76" s="5">
        <v>1.0203092895103931</v>
      </c>
      <c r="H76" s="6">
        <f t="shared" si="6"/>
        <v>261.68535633751111</v>
      </c>
    </row>
    <row r="77" spans="1:8" x14ac:dyDescent="0.5">
      <c r="A77" s="4" t="s">
        <v>76</v>
      </c>
      <c r="B77" s="5">
        <v>76</v>
      </c>
      <c r="C77" s="5">
        <v>269</v>
      </c>
      <c r="D77" s="5">
        <f t="shared" si="7"/>
        <v>277.08333333333331</v>
      </c>
      <c r="E77" s="5">
        <f t="shared" si="8"/>
        <v>275.20833333333331</v>
      </c>
      <c r="F77" s="7">
        <f t="shared" si="9"/>
        <v>0.97744133232399699</v>
      </c>
      <c r="G77" s="5">
        <v>0.9755163177689552</v>
      </c>
      <c r="H77" s="6">
        <f t="shared" si="6"/>
        <v>275.7514098946225</v>
      </c>
    </row>
    <row r="78" spans="1:8" x14ac:dyDescent="0.5">
      <c r="A78" s="4" t="s">
        <v>77</v>
      </c>
      <c r="B78" s="5">
        <v>77</v>
      </c>
      <c r="C78" s="5">
        <v>270</v>
      </c>
      <c r="D78" s="5">
        <f t="shared" si="7"/>
        <v>279.91666666666669</v>
      </c>
      <c r="E78" s="5">
        <f t="shared" si="8"/>
        <v>278.5</v>
      </c>
      <c r="F78" s="7">
        <f t="shared" si="9"/>
        <v>0.96947935368043092</v>
      </c>
      <c r="G78" s="5">
        <v>0.97552197119100836</v>
      </c>
      <c r="H78" s="6">
        <f t="shared" si="6"/>
        <v>276.77490407556763</v>
      </c>
    </row>
    <row r="79" spans="1:8" x14ac:dyDescent="0.5">
      <c r="A79" s="4" t="s">
        <v>78</v>
      </c>
      <c r="B79" s="5">
        <v>78</v>
      </c>
      <c r="C79" s="5">
        <v>315</v>
      </c>
      <c r="D79" s="5">
        <f t="shared" si="7"/>
        <v>284</v>
      </c>
      <c r="E79" s="5">
        <f t="shared" si="8"/>
        <v>281.95833333333337</v>
      </c>
      <c r="F79" s="7">
        <f t="shared" si="9"/>
        <v>1.1171863455002216</v>
      </c>
      <c r="G79" s="5">
        <v>1.1107923440169913</v>
      </c>
      <c r="H79" s="6">
        <f t="shared" si="6"/>
        <v>283.58135676453816</v>
      </c>
    </row>
    <row r="80" spans="1:8" x14ac:dyDescent="0.5">
      <c r="A80" s="4" t="s">
        <v>79</v>
      </c>
      <c r="B80" s="5">
        <v>79</v>
      </c>
      <c r="C80" s="5">
        <v>364</v>
      </c>
      <c r="D80" s="5">
        <f t="shared" si="7"/>
        <v>287.5</v>
      </c>
      <c r="E80" s="5">
        <f t="shared" si="8"/>
        <v>285.75</v>
      </c>
      <c r="F80" s="7">
        <f t="shared" si="9"/>
        <v>1.2738407699037619</v>
      </c>
      <c r="G80" s="5">
        <v>1.2210843715767381</v>
      </c>
      <c r="H80" s="6">
        <f t="shared" si="6"/>
        <v>298.0956995870655</v>
      </c>
    </row>
    <row r="81" spans="1:8" x14ac:dyDescent="0.5">
      <c r="A81" s="4" t="s">
        <v>80</v>
      </c>
      <c r="B81" s="5">
        <v>80</v>
      </c>
      <c r="C81" s="5">
        <v>347</v>
      </c>
      <c r="D81" s="5">
        <f t="shared" si="7"/>
        <v>291.16666666666669</v>
      </c>
      <c r="E81" s="5">
        <f t="shared" si="8"/>
        <v>289.33333333333337</v>
      </c>
      <c r="F81" s="7">
        <f t="shared" si="9"/>
        <v>1.1993087557603686</v>
      </c>
      <c r="G81" s="5">
        <v>1.2157693279020279</v>
      </c>
      <c r="H81" s="6">
        <f t="shared" si="6"/>
        <v>285.41598478947878</v>
      </c>
    </row>
    <row r="82" spans="1:8" x14ac:dyDescent="0.5">
      <c r="A82" s="4" t="s">
        <v>81</v>
      </c>
      <c r="B82" s="5">
        <v>81</v>
      </c>
      <c r="C82" s="5">
        <v>312</v>
      </c>
      <c r="D82" s="5">
        <f t="shared" si="7"/>
        <v>295.33333333333331</v>
      </c>
      <c r="E82" s="5">
        <f t="shared" si="8"/>
        <v>293.25</v>
      </c>
      <c r="F82" s="7">
        <f t="shared" si="9"/>
        <v>1.0639386189258313</v>
      </c>
      <c r="G82" s="5">
        <v>1.0619441288104803</v>
      </c>
      <c r="H82" s="6">
        <f t="shared" si="6"/>
        <v>293.80076741841572</v>
      </c>
    </row>
    <row r="83" spans="1:8" x14ac:dyDescent="0.5">
      <c r="A83" s="4" t="s">
        <v>82</v>
      </c>
      <c r="B83" s="5">
        <v>82</v>
      </c>
      <c r="C83" s="5">
        <v>274</v>
      </c>
      <c r="D83" s="5">
        <f t="shared" si="7"/>
        <v>299</v>
      </c>
      <c r="E83" s="5">
        <f t="shared" si="8"/>
        <v>297.16666666666663</v>
      </c>
      <c r="F83" s="7">
        <f t="shared" si="9"/>
        <v>0.9220415030846888</v>
      </c>
      <c r="G83" s="5">
        <v>0.92308421763668869</v>
      </c>
      <c r="H83" s="6">
        <f t="shared" si="6"/>
        <v>296.83098764433873</v>
      </c>
    </row>
    <row r="84" spans="1:8" x14ac:dyDescent="0.5">
      <c r="A84" s="4" t="s">
        <v>83</v>
      </c>
      <c r="B84" s="5">
        <v>83</v>
      </c>
      <c r="C84" s="5">
        <v>237</v>
      </c>
      <c r="D84" s="5">
        <f t="shared" si="7"/>
        <v>303</v>
      </c>
      <c r="E84" s="5">
        <f t="shared" si="8"/>
        <v>301</v>
      </c>
      <c r="F84" s="7">
        <f t="shared" si="9"/>
        <v>0.78737541528239208</v>
      </c>
      <c r="G84" s="5">
        <v>0.80141448951936523</v>
      </c>
      <c r="H84" s="6">
        <f t="shared" si="6"/>
        <v>295.72712135780915</v>
      </c>
    </row>
    <row r="85" spans="1:8" x14ac:dyDescent="0.5">
      <c r="A85" s="4" t="s">
        <v>84</v>
      </c>
      <c r="B85" s="5">
        <v>84</v>
      </c>
      <c r="C85" s="5">
        <v>278</v>
      </c>
      <c r="D85" s="5">
        <f t="shared" si="7"/>
        <v>307.91666666666669</v>
      </c>
      <c r="E85" s="5">
        <f t="shared" si="8"/>
        <v>305.45833333333337</v>
      </c>
      <c r="F85" s="7">
        <f t="shared" si="9"/>
        <v>0.91010776156049644</v>
      </c>
      <c r="G85" s="5">
        <v>0.89878551418442643</v>
      </c>
      <c r="H85" s="6">
        <f t="shared" si="6"/>
        <v>309.30627564938231</v>
      </c>
    </row>
    <row r="86" spans="1:8" x14ac:dyDescent="0.5">
      <c r="A86" s="4" t="s">
        <v>85</v>
      </c>
      <c r="B86" s="5">
        <v>85</v>
      </c>
      <c r="C86" s="5">
        <v>284</v>
      </c>
      <c r="D86" s="5">
        <f t="shared" si="7"/>
        <v>312</v>
      </c>
      <c r="E86" s="5">
        <f t="shared" si="8"/>
        <v>309.95833333333337</v>
      </c>
      <c r="F86" s="7">
        <f t="shared" si="9"/>
        <v>0.91625218443339151</v>
      </c>
      <c r="G86" s="5">
        <v>0.90764070311294809</v>
      </c>
      <c r="H86" s="6">
        <f t="shared" si="6"/>
        <v>312.8991450316862</v>
      </c>
    </row>
    <row r="87" spans="1:8" x14ac:dyDescent="0.5">
      <c r="A87" s="4" t="s">
        <v>86</v>
      </c>
      <c r="B87" s="5">
        <v>86</v>
      </c>
      <c r="C87" s="5">
        <v>277</v>
      </c>
      <c r="D87" s="5">
        <f t="shared" si="7"/>
        <v>316.83333333333331</v>
      </c>
      <c r="E87" s="5">
        <f t="shared" si="8"/>
        <v>314.41666666666663</v>
      </c>
      <c r="F87" s="7">
        <f t="shared" si="9"/>
        <v>0.88099655446594227</v>
      </c>
      <c r="G87" s="5">
        <v>0.88813732476997731</v>
      </c>
      <c r="H87" s="6">
        <f t="shared" si="6"/>
        <v>311.88870490466269</v>
      </c>
    </row>
    <row r="88" spans="1:8" x14ac:dyDescent="0.5">
      <c r="A88" s="4" t="s">
        <v>87</v>
      </c>
      <c r="B88" s="5">
        <v>87</v>
      </c>
      <c r="C88" s="5">
        <v>317</v>
      </c>
      <c r="D88" s="5">
        <f t="shared" si="7"/>
        <v>320.41666666666669</v>
      </c>
      <c r="E88" s="5">
        <f t="shared" si="8"/>
        <v>318.625</v>
      </c>
      <c r="F88" s="7">
        <f t="shared" si="9"/>
        <v>0.99489996076892895</v>
      </c>
      <c r="G88" s="5">
        <v>1.0203092895103931</v>
      </c>
      <c r="H88" s="6">
        <f t="shared" si="6"/>
        <v>310.69010471532215</v>
      </c>
    </row>
    <row r="89" spans="1:8" x14ac:dyDescent="0.5">
      <c r="A89" s="4" t="s">
        <v>88</v>
      </c>
      <c r="B89" s="5">
        <v>88</v>
      </c>
      <c r="C89" s="5">
        <v>313</v>
      </c>
      <c r="D89" s="5">
        <f t="shared" si="7"/>
        <v>323.08333333333331</v>
      </c>
      <c r="E89" s="5">
        <f t="shared" si="8"/>
        <v>321.75</v>
      </c>
      <c r="F89" s="7">
        <f t="shared" si="9"/>
        <v>0.9728049728049728</v>
      </c>
      <c r="G89" s="5">
        <v>0.9755163177689552</v>
      </c>
      <c r="H89" s="6">
        <f t="shared" si="6"/>
        <v>320.85572972868715</v>
      </c>
    </row>
    <row r="90" spans="1:8" x14ac:dyDescent="0.5">
      <c r="A90" s="4" t="s">
        <v>89</v>
      </c>
      <c r="B90" s="5">
        <v>89</v>
      </c>
      <c r="C90" s="5">
        <v>318</v>
      </c>
      <c r="D90" s="5">
        <f t="shared" si="7"/>
        <v>325.91666666666669</v>
      </c>
      <c r="E90" s="5">
        <f t="shared" si="8"/>
        <v>324.5</v>
      </c>
      <c r="F90" s="7">
        <f t="shared" si="9"/>
        <v>0.97996918335901384</v>
      </c>
      <c r="G90" s="5">
        <v>0.97552197119100836</v>
      </c>
      <c r="H90" s="6">
        <f t="shared" si="6"/>
        <v>325.97933146677968</v>
      </c>
    </row>
    <row r="91" spans="1:8" x14ac:dyDescent="0.5">
      <c r="A91" s="4" t="s">
        <v>90</v>
      </c>
      <c r="B91" s="5">
        <v>90</v>
      </c>
      <c r="C91" s="5">
        <v>374</v>
      </c>
      <c r="D91" s="5">
        <f t="shared" si="7"/>
        <v>328.25</v>
      </c>
      <c r="E91" s="5">
        <f t="shared" si="8"/>
        <v>327.08333333333337</v>
      </c>
      <c r="F91" s="7">
        <f t="shared" si="9"/>
        <v>1.1434394904458598</v>
      </c>
      <c r="G91" s="5">
        <v>1.1107923440169913</v>
      </c>
      <c r="H91" s="6">
        <f t="shared" si="6"/>
        <v>336.69659501567384</v>
      </c>
    </row>
    <row r="92" spans="1:8" x14ac:dyDescent="0.5">
      <c r="A92" s="4" t="s">
        <v>91</v>
      </c>
      <c r="B92" s="5">
        <v>91</v>
      </c>
      <c r="C92" s="5">
        <v>413</v>
      </c>
      <c r="D92" s="5">
        <f t="shared" si="7"/>
        <v>330.83333333333331</v>
      </c>
      <c r="E92" s="5">
        <f t="shared" si="8"/>
        <v>329.54166666666663</v>
      </c>
      <c r="F92" s="7">
        <f t="shared" si="9"/>
        <v>1.2532557845492478</v>
      </c>
      <c r="G92" s="5">
        <v>1.2210843715767381</v>
      </c>
      <c r="H92" s="6">
        <f t="shared" si="6"/>
        <v>338.22396683917049</v>
      </c>
    </row>
    <row r="93" spans="1:8" x14ac:dyDescent="0.5">
      <c r="A93" s="4" t="s">
        <v>92</v>
      </c>
      <c r="B93" s="5">
        <v>92</v>
      </c>
      <c r="C93" s="5">
        <v>405</v>
      </c>
      <c r="D93" s="5">
        <f t="shared" si="7"/>
        <v>332.83333333333331</v>
      </c>
      <c r="E93" s="5">
        <f t="shared" si="8"/>
        <v>331.83333333333331</v>
      </c>
      <c r="F93" s="7">
        <f t="shared" si="9"/>
        <v>1.2204922149673532</v>
      </c>
      <c r="G93" s="5">
        <v>1.2157693279020279</v>
      </c>
      <c r="H93" s="6">
        <f t="shared" si="6"/>
        <v>333.12240299636568</v>
      </c>
    </row>
    <row r="94" spans="1:8" x14ac:dyDescent="0.5">
      <c r="A94" s="4" t="s">
        <v>93</v>
      </c>
      <c r="B94" s="5">
        <v>93</v>
      </c>
      <c r="C94" s="5">
        <v>355</v>
      </c>
      <c r="D94" s="5">
        <f t="shared" si="7"/>
        <v>336.08333333333331</v>
      </c>
      <c r="E94" s="5">
        <f t="shared" si="8"/>
        <v>334.45833333333331</v>
      </c>
      <c r="F94" s="7">
        <f t="shared" si="9"/>
        <v>1.0614177152111623</v>
      </c>
      <c r="G94" s="5">
        <v>1.0619441288104803</v>
      </c>
      <c r="H94" s="6">
        <f t="shared" si="6"/>
        <v>334.29253985108198</v>
      </c>
    </row>
    <row r="95" spans="1:8" x14ac:dyDescent="0.5">
      <c r="A95" s="4" t="s">
        <v>94</v>
      </c>
      <c r="B95" s="5">
        <v>94</v>
      </c>
      <c r="C95" s="5">
        <v>306</v>
      </c>
      <c r="D95" s="5">
        <f t="shared" si="7"/>
        <v>339</v>
      </c>
      <c r="E95" s="5">
        <f t="shared" si="8"/>
        <v>337.54166666666663</v>
      </c>
      <c r="F95" s="7">
        <f t="shared" si="9"/>
        <v>0.90655474632761401</v>
      </c>
      <c r="G95" s="5">
        <v>0.92308421763668869</v>
      </c>
      <c r="H95" s="6">
        <f t="shared" si="6"/>
        <v>331.49738036192571</v>
      </c>
    </row>
    <row r="96" spans="1:8" x14ac:dyDescent="0.5">
      <c r="A96" s="4" t="s">
        <v>95</v>
      </c>
      <c r="B96" s="5">
        <v>95</v>
      </c>
      <c r="C96" s="5">
        <v>271</v>
      </c>
      <c r="D96" s="5">
        <f t="shared" si="7"/>
        <v>342.08333333333331</v>
      </c>
      <c r="E96" s="5">
        <f t="shared" si="8"/>
        <v>340.54166666666663</v>
      </c>
      <c r="F96" s="7">
        <f t="shared" si="9"/>
        <v>0.79579101920959261</v>
      </c>
      <c r="G96" s="5">
        <v>0.80141448951936523</v>
      </c>
      <c r="H96" s="6">
        <f t="shared" si="6"/>
        <v>338.15210923192524</v>
      </c>
    </row>
    <row r="97" spans="1:8" x14ac:dyDescent="0.5">
      <c r="A97" s="4" t="s">
        <v>96</v>
      </c>
      <c r="B97" s="5">
        <v>96</v>
      </c>
      <c r="C97" s="5">
        <v>306</v>
      </c>
      <c r="D97" s="5">
        <f t="shared" si="7"/>
        <v>346.08333333333331</v>
      </c>
      <c r="E97" s="5">
        <f t="shared" si="8"/>
        <v>344.08333333333331</v>
      </c>
      <c r="F97" s="7">
        <f t="shared" si="9"/>
        <v>0.88931944780818606</v>
      </c>
      <c r="G97" s="5">
        <v>0.89878551418442643</v>
      </c>
      <c r="H97" s="6">
        <f t="shared" si="6"/>
        <v>340.4594257147877</v>
      </c>
    </row>
    <row r="98" spans="1:8" x14ac:dyDescent="0.5">
      <c r="A98" s="4" t="s">
        <v>97</v>
      </c>
      <c r="B98" s="5">
        <v>97</v>
      </c>
      <c r="C98" s="5">
        <v>315</v>
      </c>
      <c r="D98" s="5">
        <f t="shared" si="7"/>
        <v>350.41666666666669</v>
      </c>
      <c r="E98" s="5">
        <f t="shared" si="8"/>
        <v>348.25</v>
      </c>
      <c r="F98" s="7">
        <f t="shared" si="9"/>
        <v>0.90452261306532666</v>
      </c>
      <c r="G98" s="5">
        <v>0.90764070311294809</v>
      </c>
      <c r="H98" s="6">
        <f t="shared" ref="H98:H129" si="10">C98/G98</f>
        <v>347.05362917246885</v>
      </c>
    </row>
    <row r="99" spans="1:8" x14ac:dyDescent="0.5">
      <c r="A99" s="4" t="s">
        <v>98</v>
      </c>
      <c r="B99" s="5">
        <v>98</v>
      </c>
      <c r="C99" s="5">
        <v>301</v>
      </c>
      <c r="D99" s="5">
        <f t="shared" si="7"/>
        <v>355.58333333333331</v>
      </c>
      <c r="E99" s="5">
        <f t="shared" si="8"/>
        <v>353</v>
      </c>
      <c r="F99" s="7">
        <f t="shared" si="9"/>
        <v>0.85269121813031157</v>
      </c>
      <c r="G99" s="5">
        <v>0.88813732476997731</v>
      </c>
      <c r="H99" s="6">
        <f t="shared" si="10"/>
        <v>338.911552983045</v>
      </c>
    </row>
    <row r="100" spans="1:8" x14ac:dyDescent="0.5">
      <c r="A100" s="4" t="s">
        <v>99</v>
      </c>
      <c r="B100" s="5">
        <v>99</v>
      </c>
      <c r="C100" s="5">
        <v>356</v>
      </c>
      <c r="D100" s="5">
        <f t="shared" si="7"/>
        <v>359.66666666666669</v>
      </c>
      <c r="E100" s="5">
        <f t="shared" si="8"/>
        <v>357.625</v>
      </c>
      <c r="F100" s="7">
        <f t="shared" si="9"/>
        <v>0.99545613421880463</v>
      </c>
      <c r="G100" s="5">
        <v>1.0203092895103931</v>
      </c>
      <c r="H100" s="6">
        <f t="shared" si="10"/>
        <v>348.91380845001481</v>
      </c>
    </row>
    <row r="101" spans="1:8" x14ac:dyDescent="0.5">
      <c r="A101" s="4" t="s">
        <v>100</v>
      </c>
      <c r="B101" s="5">
        <v>100</v>
      </c>
      <c r="C101" s="5">
        <v>348</v>
      </c>
      <c r="D101" s="5">
        <f t="shared" si="7"/>
        <v>363.08333333333331</v>
      </c>
      <c r="E101" s="5">
        <f t="shared" si="8"/>
        <v>361.375</v>
      </c>
      <c r="F101" s="7">
        <f t="shared" si="9"/>
        <v>0.96298858526461428</v>
      </c>
      <c r="G101" s="5">
        <v>0.9755163177689552</v>
      </c>
      <c r="H101" s="6">
        <f t="shared" si="10"/>
        <v>356.73416596032951</v>
      </c>
    </row>
    <row r="102" spans="1:8" x14ac:dyDescent="0.5">
      <c r="A102" s="4" t="s">
        <v>101</v>
      </c>
      <c r="B102" s="5">
        <v>101</v>
      </c>
      <c r="C102" s="5">
        <v>355</v>
      </c>
      <c r="D102" s="5">
        <f t="shared" si="7"/>
        <v>365.91666666666669</v>
      </c>
      <c r="E102" s="5">
        <f t="shared" si="8"/>
        <v>364.5</v>
      </c>
      <c r="F102" s="7">
        <f t="shared" si="9"/>
        <v>0.97393689986282583</v>
      </c>
      <c r="G102" s="5">
        <v>0.97552197119100836</v>
      </c>
      <c r="H102" s="6">
        <f t="shared" si="10"/>
        <v>363.9077442475056</v>
      </c>
    </row>
    <row r="103" spans="1:8" x14ac:dyDescent="0.5">
      <c r="A103" s="4" t="s">
        <v>102</v>
      </c>
      <c r="B103" s="5">
        <v>102</v>
      </c>
      <c r="C103" s="5">
        <v>422</v>
      </c>
      <c r="D103" s="5">
        <f t="shared" si="7"/>
        <v>368.41666666666669</v>
      </c>
      <c r="E103" s="5">
        <f t="shared" si="8"/>
        <v>367.16666666666669</v>
      </c>
      <c r="F103" s="7">
        <f t="shared" si="9"/>
        <v>1.1493418066273262</v>
      </c>
      <c r="G103" s="5">
        <v>1.1107923440169913</v>
      </c>
      <c r="H103" s="6">
        <f t="shared" si="10"/>
        <v>379.9089922369368</v>
      </c>
    </row>
    <row r="104" spans="1:8" x14ac:dyDescent="0.5">
      <c r="A104" s="4" t="s">
        <v>103</v>
      </c>
      <c r="B104" s="5">
        <v>103</v>
      </c>
      <c r="C104" s="5">
        <v>465</v>
      </c>
      <c r="D104" s="5">
        <f t="shared" si="7"/>
        <v>370.5</v>
      </c>
      <c r="E104" s="5">
        <f t="shared" si="8"/>
        <v>369.45833333333337</v>
      </c>
      <c r="F104" s="7">
        <f t="shared" si="9"/>
        <v>1.2585993007781662</v>
      </c>
      <c r="G104" s="5">
        <v>1.2210843715767381</v>
      </c>
      <c r="H104" s="6">
        <f t="shared" si="10"/>
        <v>380.80906678017982</v>
      </c>
    </row>
    <row r="105" spans="1:8" x14ac:dyDescent="0.5">
      <c r="A105" s="4" t="s">
        <v>104</v>
      </c>
      <c r="B105" s="5">
        <v>104</v>
      </c>
      <c r="C105" s="5">
        <v>467</v>
      </c>
      <c r="D105" s="5">
        <f t="shared" si="7"/>
        <v>371.91666666666669</v>
      </c>
      <c r="E105" s="5">
        <f t="shared" si="8"/>
        <v>371.20833333333337</v>
      </c>
      <c r="F105" s="7">
        <f t="shared" si="9"/>
        <v>1.2580536536087101</v>
      </c>
      <c r="G105" s="5">
        <v>1.2157693279020279</v>
      </c>
      <c r="H105" s="6">
        <f t="shared" si="10"/>
        <v>384.11891901062415</v>
      </c>
    </row>
    <row r="106" spans="1:8" x14ac:dyDescent="0.5">
      <c r="A106" s="4" t="s">
        <v>105</v>
      </c>
      <c r="B106" s="5">
        <v>105</v>
      </c>
      <c r="C106" s="5">
        <v>404</v>
      </c>
      <c r="D106" s="5">
        <f t="shared" si="7"/>
        <v>372.41666666666669</v>
      </c>
      <c r="E106" s="5">
        <f t="shared" si="8"/>
        <v>372.16666666666669</v>
      </c>
      <c r="F106" s="7">
        <f t="shared" si="9"/>
        <v>1.0855351545006717</v>
      </c>
      <c r="G106" s="5">
        <v>1.0619441288104803</v>
      </c>
      <c r="H106" s="6">
        <f t="shared" si="10"/>
        <v>380.43432704179469</v>
      </c>
    </row>
    <row r="107" spans="1:8" x14ac:dyDescent="0.5">
      <c r="A107" s="4" t="s">
        <v>106</v>
      </c>
      <c r="B107" s="5">
        <v>106</v>
      </c>
      <c r="C107" s="5">
        <v>347</v>
      </c>
      <c r="D107" s="5">
        <f t="shared" si="7"/>
        <v>372.41666666666669</v>
      </c>
      <c r="E107" s="5">
        <f t="shared" si="8"/>
        <v>372.41666666666669</v>
      </c>
      <c r="F107" s="7">
        <f t="shared" si="9"/>
        <v>0.93175206981427605</v>
      </c>
      <c r="G107" s="5">
        <v>0.92308421763668869</v>
      </c>
      <c r="H107" s="6">
        <f t="shared" si="10"/>
        <v>375.91369603133404</v>
      </c>
    </row>
    <row r="108" spans="1:8" x14ac:dyDescent="0.5">
      <c r="A108" s="4" t="s">
        <v>107</v>
      </c>
      <c r="B108" s="5">
        <v>107</v>
      </c>
      <c r="C108" s="5">
        <v>305</v>
      </c>
      <c r="D108" s="5">
        <f t="shared" si="7"/>
        <v>373.08333333333331</v>
      </c>
      <c r="E108" s="5">
        <f t="shared" si="8"/>
        <v>372.75</v>
      </c>
      <c r="F108" s="7">
        <f t="shared" si="9"/>
        <v>0.81824279007377598</v>
      </c>
      <c r="G108" s="5">
        <v>0.80141448951936523</v>
      </c>
      <c r="H108" s="6">
        <f t="shared" si="10"/>
        <v>380.57709710604132</v>
      </c>
    </row>
    <row r="109" spans="1:8" x14ac:dyDescent="0.5">
      <c r="A109" s="4" t="s">
        <v>108</v>
      </c>
      <c r="B109" s="5">
        <v>108</v>
      </c>
      <c r="C109" s="5">
        <v>336</v>
      </c>
      <c r="D109" s="5">
        <f t="shared" si="7"/>
        <v>374.16666666666669</v>
      </c>
      <c r="E109" s="5">
        <f t="shared" si="8"/>
        <v>373.625</v>
      </c>
      <c r="F109" s="7">
        <f t="shared" si="9"/>
        <v>0.89929742388758782</v>
      </c>
      <c r="G109" s="5">
        <v>0.89878551418442643</v>
      </c>
      <c r="H109" s="6">
        <f t="shared" si="10"/>
        <v>373.83780078486495</v>
      </c>
    </row>
    <row r="110" spans="1:8" x14ac:dyDescent="0.5">
      <c r="A110" s="4" t="s">
        <v>109</v>
      </c>
      <c r="B110" s="5">
        <v>109</v>
      </c>
      <c r="C110" s="5">
        <v>340</v>
      </c>
      <c r="D110" s="5">
        <f t="shared" si="7"/>
        <v>376.33333333333331</v>
      </c>
      <c r="E110" s="5">
        <f t="shared" si="8"/>
        <v>375.25</v>
      </c>
      <c r="F110" s="7">
        <f t="shared" si="9"/>
        <v>0.90606262491672218</v>
      </c>
      <c r="G110" s="5">
        <v>0.90764070311294809</v>
      </c>
      <c r="H110" s="6">
        <f t="shared" si="10"/>
        <v>374.59756799568066</v>
      </c>
    </row>
    <row r="111" spans="1:8" x14ac:dyDescent="0.5">
      <c r="A111" s="4" t="s">
        <v>110</v>
      </c>
      <c r="B111" s="5">
        <v>110</v>
      </c>
      <c r="C111" s="5">
        <v>318</v>
      </c>
      <c r="D111" s="5">
        <f t="shared" si="7"/>
        <v>379.5</v>
      </c>
      <c r="E111" s="5">
        <f t="shared" si="8"/>
        <v>377.91666666666663</v>
      </c>
      <c r="F111" s="7">
        <f t="shared" si="9"/>
        <v>0.84145534729878735</v>
      </c>
      <c r="G111" s="5">
        <v>0.88813732476997731</v>
      </c>
      <c r="H111" s="6">
        <f t="shared" si="10"/>
        <v>358.05273703856579</v>
      </c>
    </row>
    <row r="112" spans="1:8" x14ac:dyDescent="0.5">
      <c r="A112" s="4" t="s">
        <v>111</v>
      </c>
      <c r="B112" s="5">
        <v>111</v>
      </c>
      <c r="C112" s="5">
        <v>362</v>
      </c>
      <c r="D112" s="5">
        <f t="shared" si="7"/>
        <v>379.5</v>
      </c>
      <c r="E112" s="5">
        <f t="shared" si="8"/>
        <v>379.5</v>
      </c>
      <c r="F112" s="7">
        <f t="shared" si="9"/>
        <v>0.95388669301712781</v>
      </c>
      <c r="G112" s="5">
        <v>1.0203092895103931</v>
      </c>
      <c r="H112" s="6">
        <f t="shared" si="10"/>
        <v>354.79437825535211</v>
      </c>
    </row>
    <row r="113" spans="1:8" x14ac:dyDescent="0.5">
      <c r="A113" s="4" t="s">
        <v>112</v>
      </c>
      <c r="B113" s="5">
        <v>112</v>
      </c>
      <c r="C113" s="5">
        <v>348</v>
      </c>
      <c r="D113" s="5">
        <f t="shared" si="7"/>
        <v>380.5</v>
      </c>
      <c r="E113" s="5">
        <f t="shared" si="8"/>
        <v>380</v>
      </c>
      <c r="F113" s="7">
        <f t="shared" si="9"/>
        <v>0.91578947368421049</v>
      </c>
      <c r="G113" s="5">
        <v>0.9755163177689552</v>
      </c>
      <c r="H113" s="6">
        <f t="shared" si="10"/>
        <v>356.73416596032951</v>
      </c>
    </row>
    <row r="114" spans="1:8" x14ac:dyDescent="0.5">
      <c r="A114" s="4" t="s">
        <v>113</v>
      </c>
      <c r="B114" s="5">
        <v>113</v>
      </c>
      <c r="C114" s="5">
        <v>363</v>
      </c>
      <c r="D114" s="5">
        <f t="shared" si="7"/>
        <v>380.91666666666669</v>
      </c>
      <c r="E114" s="5">
        <f t="shared" si="8"/>
        <v>380.70833333333337</v>
      </c>
      <c r="F114" s="7">
        <f t="shared" si="9"/>
        <v>0.95348582685783068</v>
      </c>
      <c r="G114" s="5">
        <v>0.97552197119100836</v>
      </c>
      <c r="H114" s="6">
        <f t="shared" si="10"/>
        <v>372.10848214604096</v>
      </c>
    </row>
    <row r="115" spans="1:8" x14ac:dyDescent="0.5">
      <c r="A115" s="4" t="s">
        <v>114</v>
      </c>
      <c r="B115" s="5">
        <v>114</v>
      </c>
      <c r="C115" s="5">
        <v>435</v>
      </c>
      <c r="D115" s="5">
        <f t="shared" si="7"/>
        <v>381</v>
      </c>
      <c r="E115" s="5">
        <f t="shared" si="8"/>
        <v>380.95833333333337</v>
      </c>
      <c r="F115" s="7">
        <f t="shared" si="9"/>
        <v>1.1418571584818986</v>
      </c>
      <c r="G115" s="5">
        <v>1.1107923440169913</v>
      </c>
      <c r="H115" s="6">
        <f t="shared" si="10"/>
        <v>391.61234981769553</v>
      </c>
    </row>
    <row r="116" spans="1:8" x14ac:dyDescent="0.5">
      <c r="A116" s="4" t="s">
        <v>115</v>
      </c>
      <c r="B116" s="5">
        <v>115</v>
      </c>
      <c r="C116" s="5">
        <v>491</v>
      </c>
      <c r="D116" s="5">
        <f t="shared" si="7"/>
        <v>382.66666666666669</v>
      </c>
      <c r="E116" s="5">
        <f t="shared" si="8"/>
        <v>381.83333333333337</v>
      </c>
      <c r="F116" s="7">
        <f t="shared" si="9"/>
        <v>1.2859013531209078</v>
      </c>
      <c r="G116" s="5">
        <v>1.2210843715767381</v>
      </c>
      <c r="H116" s="6">
        <f t="shared" si="10"/>
        <v>402.10161675068451</v>
      </c>
    </row>
    <row r="117" spans="1:8" x14ac:dyDescent="0.5">
      <c r="A117" s="4" t="s">
        <v>116</v>
      </c>
      <c r="B117" s="5">
        <v>116</v>
      </c>
      <c r="C117" s="5">
        <v>505</v>
      </c>
      <c r="D117" s="5">
        <f t="shared" si="7"/>
        <v>384.66666666666669</v>
      </c>
      <c r="E117" s="5">
        <f t="shared" si="8"/>
        <v>383.66666666666669</v>
      </c>
      <c r="F117" s="7">
        <f t="shared" si="9"/>
        <v>1.31624674196351</v>
      </c>
      <c r="G117" s="5">
        <v>1.2157693279020279</v>
      </c>
      <c r="H117" s="6">
        <f t="shared" si="10"/>
        <v>415.37484818065354</v>
      </c>
    </row>
    <row r="118" spans="1:8" x14ac:dyDescent="0.5">
      <c r="A118" s="4" t="s">
        <v>117</v>
      </c>
      <c r="B118" s="5">
        <v>117</v>
      </c>
      <c r="C118" s="5">
        <v>404</v>
      </c>
      <c r="D118" s="5">
        <f t="shared" si="7"/>
        <v>388.33333333333331</v>
      </c>
      <c r="E118" s="5">
        <f t="shared" si="8"/>
        <v>386.5</v>
      </c>
      <c r="F118" s="7">
        <f t="shared" si="9"/>
        <v>1.0452781371280724</v>
      </c>
      <c r="G118" s="5">
        <v>1.0619441288104803</v>
      </c>
      <c r="H118" s="6">
        <f t="shared" si="10"/>
        <v>380.43432704179469</v>
      </c>
    </row>
    <row r="119" spans="1:8" x14ac:dyDescent="0.5">
      <c r="A119" s="4" t="s">
        <v>118</v>
      </c>
      <c r="B119" s="5">
        <v>118</v>
      </c>
      <c r="C119" s="5">
        <v>359</v>
      </c>
      <c r="D119" s="5">
        <f t="shared" si="7"/>
        <v>392.33333333333331</v>
      </c>
      <c r="E119" s="5">
        <f t="shared" si="8"/>
        <v>390.33333333333331</v>
      </c>
      <c r="F119" s="7">
        <f t="shared" si="9"/>
        <v>0.91972672929120414</v>
      </c>
      <c r="G119" s="5">
        <v>0.92308421763668869</v>
      </c>
      <c r="H119" s="6">
        <f t="shared" si="10"/>
        <v>388.91359330042917</v>
      </c>
    </row>
    <row r="120" spans="1:8" x14ac:dyDescent="0.5">
      <c r="A120" s="4" t="s">
        <v>119</v>
      </c>
      <c r="B120" s="5">
        <v>119</v>
      </c>
      <c r="C120" s="5">
        <v>310</v>
      </c>
      <c r="D120" s="5">
        <f t="shared" si="7"/>
        <v>397.08333333333331</v>
      </c>
      <c r="E120" s="5">
        <f t="shared" si="8"/>
        <v>394.70833333333331</v>
      </c>
      <c r="F120" s="7">
        <f t="shared" si="9"/>
        <v>0.78539005594848521</v>
      </c>
      <c r="G120" s="5">
        <v>0.80141448951936523</v>
      </c>
      <c r="H120" s="6">
        <f t="shared" si="10"/>
        <v>386.81606591105839</v>
      </c>
    </row>
    <row r="121" spans="1:8" x14ac:dyDescent="0.5">
      <c r="A121" s="4" t="s">
        <v>120</v>
      </c>
      <c r="B121" s="5">
        <v>120</v>
      </c>
      <c r="C121" s="5">
        <v>337</v>
      </c>
      <c r="D121" s="5">
        <f t="shared" si="7"/>
        <v>400.16666666666669</v>
      </c>
      <c r="E121" s="5">
        <f t="shared" si="8"/>
        <v>398.625</v>
      </c>
      <c r="F121" s="7">
        <f t="shared" si="9"/>
        <v>0.84540608341172785</v>
      </c>
      <c r="G121" s="5">
        <v>0.89878551418442643</v>
      </c>
      <c r="H121" s="6">
        <f t="shared" si="10"/>
        <v>374.95041328720083</v>
      </c>
    </row>
    <row r="122" spans="1:8" x14ac:dyDescent="0.5">
      <c r="A122" s="4" t="s">
        <v>121</v>
      </c>
      <c r="B122" s="5">
        <v>121</v>
      </c>
      <c r="C122" s="5">
        <v>360</v>
      </c>
      <c r="D122" s="5">
        <f t="shared" si="7"/>
        <v>404.91666666666669</v>
      </c>
      <c r="E122" s="5">
        <f t="shared" si="8"/>
        <v>402.54166666666669</v>
      </c>
      <c r="F122" s="7">
        <f t="shared" si="9"/>
        <v>0.89431735845150606</v>
      </c>
      <c r="G122" s="5">
        <v>0.90764070311294809</v>
      </c>
      <c r="H122" s="6">
        <f t="shared" si="10"/>
        <v>396.63271905425012</v>
      </c>
    </row>
    <row r="123" spans="1:8" x14ac:dyDescent="0.5">
      <c r="A123" s="4" t="s">
        <v>122</v>
      </c>
      <c r="B123" s="5">
        <v>122</v>
      </c>
      <c r="C123" s="5">
        <v>342</v>
      </c>
      <c r="D123" s="5">
        <f t="shared" si="7"/>
        <v>409.41666666666669</v>
      </c>
      <c r="E123" s="5">
        <f t="shared" si="8"/>
        <v>407.16666666666669</v>
      </c>
      <c r="F123" s="7">
        <f t="shared" si="9"/>
        <v>0.83995088006549323</v>
      </c>
      <c r="G123" s="5">
        <v>0.88813732476997731</v>
      </c>
      <c r="H123" s="6">
        <f t="shared" si="10"/>
        <v>385.0755851169481</v>
      </c>
    </row>
    <row r="124" spans="1:8" x14ac:dyDescent="0.5">
      <c r="A124" s="4" t="s">
        <v>123</v>
      </c>
      <c r="B124" s="5">
        <v>123</v>
      </c>
      <c r="C124" s="5">
        <v>406</v>
      </c>
      <c r="D124" s="5">
        <f t="shared" si="7"/>
        <v>414.33333333333331</v>
      </c>
      <c r="E124" s="5">
        <f t="shared" si="8"/>
        <v>411.875</v>
      </c>
      <c r="F124" s="7">
        <f t="shared" si="9"/>
        <v>0.98573596358118365</v>
      </c>
      <c r="G124" s="5">
        <v>1.0203092895103931</v>
      </c>
      <c r="H124" s="6">
        <f t="shared" si="10"/>
        <v>397.91855682782585</v>
      </c>
    </row>
    <row r="125" spans="1:8" x14ac:dyDescent="0.5">
      <c r="A125" s="4" t="s">
        <v>124</v>
      </c>
      <c r="B125" s="5">
        <v>124</v>
      </c>
      <c r="C125" s="5">
        <v>396</v>
      </c>
      <c r="D125" s="5">
        <f t="shared" si="7"/>
        <v>418.33333333333331</v>
      </c>
      <c r="E125" s="5">
        <f t="shared" si="8"/>
        <v>416.33333333333331</v>
      </c>
      <c r="F125" s="7">
        <f t="shared" si="9"/>
        <v>0.9511609287429944</v>
      </c>
      <c r="G125" s="5">
        <v>0.9755163177689552</v>
      </c>
      <c r="H125" s="6">
        <f t="shared" si="10"/>
        <v>405.93887850658183</v>
      </c>
    </row>
    <row r="126" spans="1:8" x14ac:dyDescent="0.5">
      <c r="A126" s="4" t="s">
        <v>125</v>
      </c>
      <c r="B126" s="5">
        <v>125</v>
      </c>
      <c r="C126" s="5">
        <v>420</v>
      </c>
      <c r="D126" s="5">
        <f t="shared" si="7"/>
        <v>422.66666666666669</v>
      </c>
      <c r="E126" s="5">
        <f t="shared" si="8"/>
        <v>420.5</v>
      </c>
      <c r="F126" s="7">
        <f t="shared" si="9"/>
        <v>0.99881093935790721</v>
      </c>
      <c r="G126" s="5">
        <v>0.97552197119100836</v>
      </c>
      <c r="H126" s="6">
        <f t="shared" si="10"/>
        <v>430.53873967310523</v>
      </c>
    </row>
    <row r="127" spans="1:8" x14ac:dyDescent="0.5">
      <c r="A127" s="4" t="s">
        <v>126</v>
      </c>
      <c r="B127" s="5">
        <v>126</v>
      </c>
      <c r="C127" s="5">
        <v>472</v>
      </c>
      <c r="D127" s="5">
        <f t="shared" si="7"/>
        <v>428.33333333333331</v>
      </c>
      <c r="E127" s="5">
        <f t="shared" si="8"/>
        <v>425.5</v>
      </c>
      <c r="F127" s="7">
        <f t="shared" si="9"/>
        <v>1.1092831962397181</v>
      </c>
      <c r="G127" s="5">
        <v>1.1107923440169913</v>
      </c>
      <c r="H127" s="6">
        <f t="shared" si="10"/>
        <v>424.92190600908572</v>
      </c>
    </row>
    <row r="128" spans="1:8" x14ac:dyDescent="0.5">
      <c r="A128" s="4" t="s">
        <v>127</v>
      </c>
      <c r="B128" s="5">
        <v>127</v>
      </c>
      <c r="C128" s="5">
        <v>548</v>
      </c>
      <c r="D128" s="5">
        <f t="shared" si="7"/>
        <v>433.08333333333331</v>
      </c>
      <c r="E128" s="5">
        <f t="shared" si="8"/>
        <v>430.70833333333331</v>
      </c>
      <c r="F128" s="7">
        <f t="shared" si="9"/>
        <v>1.2723227241946407</v>
      </c>
      <c r="G128" s="5">
        <v>1.2210843715767381</v>
      </c>
      <c r="H128" s="6">
        <f t="shared" si="10"/>
        <v>448.78143783986786</v>
      </c>
    </row>
    <row r="129" spans="1:14" x14ac:dyDescent="0.5">
      <c r="A129" s="4" t="s">
        <v>128</v>
      </c>
      <c r="B129" s="5">
        <v>128</v>
      </c>
      <c r="C129" s="5">
        <v>559</v>
      </c>
      <c r="D129" s="5">
        <f t="shared" si="7"/>
        <v>437.16666666666669</v>
      </c>
      <c r="E129" s="5">
        <f t="shared" si="8"/>
        <v>435.125</v>
      </c>
      <c r="F129" s="7">
        <f t="shared" si="9"/>
        <v>1.2846883079574836</v>
      </c>
      <c r="G129" s="5">
        <v>1.2157693279020279</v>
      </c>
      <c r="H129" s="6">
        <f t="shared" si="10"/>
        <v>459.79116858016897</v>
      </c>
    </row>
    <row r="130" spans="1:14" x14ac:dyDescent="0.5">
      <c r="A130" s="4" t="s">
        <v>129</v>
      </c>
      <c r="B130" s="5">
        <v>129</v>
      </c>
      <c r="C130" s="5">
        <v>463</v>
      </c>
      <c r="D130" s="5">
        <f t="shared" si="7"/>
        <v>438.25</v>
      </c>
      <c r="E130" s="5">
        <f t="shared" si="8"/>
        <v>437.70833333333337</v>
      </c>
      <c r="F130" s="7">
        <f t="shared" si="9"/>
        <v>1.0577820085673488</v>
      </c>
      <c r="G130" s="5">
        <v>1.0619441288104803</v>
      </c>
      <c r="H130" s="6">
        <f t="shared" ref="H130:H133" si="11">C130/G130</f>
        <v>435.99280549591816</v>
      </c>
    </row>
    <row r="131" spans="1:14" x14ac:dyDescent="0.5">
      <c r="A131" s="4" t="s">
        <v>130</v>
      </c>
      <c r="B131" s="5">
        <v>130</v>
      </c>
      <c r="C131" s="5">
        <v>407</v>
      </c>
      <c r="D131" s="5">
        <f t="shared" si="7"/>
        <v>443.66666666666669</v>
      </c>
      <c r="E131" s="5">
        <f t="shared" si="8"/>
        <v>440.95833333333337</v>
      </c>
      <c r="F131" s="7">
        <f t="shared" si="9"/>
        <v>0.92298970046300666</v>
      </c>
      <c r="G131" s="5">
        <v>0.92308421763668869</v>
      </c>
      <c r="H131" s="6">
        <f t="shared" si="11"/>
        <v>440.91318237680969</v>
      </c>
    </row>
    <row r="132" spans="1:14" x14ac:dyDescent="0.5">
      <c r="A132" s="4" t="s">
        <v>131</v>
      </c>
      <c r="B132" s="5">
        <v>131</v>
      </c>
      <c r="C132" s="5">
        <v>362</v>
      </c>
      <c r="D132" s="5">
        <f t="shared" si="7"/>
        <v>448</v>
      </c>
      <c r="E132" s="5">
        <f t="shared" si="8"/>
        <v>445.83333333333337</v>
      </c>
      <c r="F132" s="7">
        <f t="shared" si="9"/>
        <v>0.81196261682242987</v>
      </c>
      <c r="G132" s="5">
        <v>0.80141448951936523</v>
      </c>
      <c r="H132" s="6">
        <f t="shared" si="11"/>
        <v>451.70134148323592</v>
      </c>
    </row>
    <row r="133" spans="1:14" x14ac:dyDescent="0.5">
      <c r="A133" s="4" t="s">
        <v>132</v>
      </c>
      <c r="B133" s="5">
        <v>132</v>
      </c>
      <c r="C133" s="5">
        <v>405</v>
      </c>
      <c r="D133" s="5">
        <f t="shared" si="7"/>
        <v>453.25</v>
      </c>
      <c r="E133" s="5">
        <f t="shared" si="8"/>
        <v>450.625</v>
      </c>
      <c r="F133" s="7">
        <f t="shared" si="9"/>
        <v>0.89875173370319006</v>
      </c>
      <c r="G133" s="5">
        <v>0.89878551418442598</v>
      </c>
      <c r="H133" s="6">
        <f t="shared" si="11"/>
        <v>450.60806344604276</v>
      </c>
    </row>
    <row r="134" spans="1:14" x14ac:dyDescent="0.5">
      <c r="A134" s="4" t="s">
        <v>133</v>
      </c>
      <c r="B134" s="5">
        <v>133</v>
      </c>
      <c r="C134" s="5">
        <v>417</v>
      </c>
      <c r="D134" s="5">
        <f t="shared" si="7"/>
        <v>459.41666666666669</v>
      </c>
      <c r="E134" s="5">
        <f t="shared" si="8"/>
        <v>456.33333333333337</v>
      </c>
      <c r="F134" s="7">
        <f t="shared" si="9"/>
        <v>0.91380569758948127</v>
      </c>
      <c r="G134" s="5">
        <v>0.90764070311294809</v>
      </c>
      <c r="H134" s="6">
        <f>N139+N140*B134</f>
        <v>432.1337062366473</v>
      </c>
      <c r="I134" s="22">
        <f t="shared" ref="I134:I145" si="12">H134*G134</f>
        <v>392.22214096743471</v>
      </c>
      <c r="J134" s="22">
        <v>392</v>
      </c>
    </row>
    <row r="135" spans="1:14" x14ac:dyDescent="0.5">
      <c r="A135" s="4" t="s">
        <v>134</v>
      </c>
      <c r="B135" s="5">
        <v>134</v>
      </c>
      <c r="C135" s="5">
        <v>391</v>
      </c>
      <c r="D135" s="5">
        <f t="shared" si="7"/>
        <v>463.33333333333331</v>
      </c>
      <c r="E135" s="5">
        <f t="shared" si="8"/>
        <v>461.375</v>
      </c>
      <c r="F135" s="7">
        <f t="shared" si="9"/>
        <v>0.84746681116228662</v>
      </c>
      <c r="G135" s="5">
        <v>0.88813732476997731</v>
      </c>
      <c r="H135" s="6">
        <f>N139+N140*B135</f>
        <v>434.6872302198841</v>
      </c>
      <c r="I135" s="5">
        <f t="shared" si="12"/>
        <v>386.06195375915911</v>
      </c>
      <c r="J135" s="5">
        <v>386</v>
      </c>
    </row>
    <row r="136" spans="1:14" x14ac:dyDescent="0.5">
      <c r="A136" s="4" t="s">
        <v>135</v>
      </c>
      <c r="B136" s="5">
        <v>135</v>
      </c>
      <c r="C136" s="5">
        <v>419</v>
      </c>
      <c r="D136" s="5">
        <f t="shared" ref="D136:D138" si="13">AVERAGE(C131:C142)</f>
        <v>467.08333333333331</v>
      </c>
      <c r="E136" s="5">
        <f t="shared" si="8"/>
        <v>465.20833333333331</v>
      </c>
      <c r="F136" s="7">
        <f t="shared" si="9"/>
        <v>0.90067174205105238</v>
      </c>
      <c r="G136" s="5">
        <v>1.0203092895103931</v>
      </c>
      <c r="H136" s="6">
        <f>N139+N140*B136</f>
        <v>437.24075420312101</v>
      </c>
      <c r="I136" s="22">
        <f t="shared" si="12"/>
        <v>446.12080326597481</v>
      </c>
      <c r="J136" s="22">
        <v>446</v>
      </c>
    </row>
    <row r="137" spans="1:14" x14ac:dyDescent="0.5">
      <c r="A137" s="4" t="s">
        <v>136</v>
      </c>
      <c r="B137" s="5">
        <v>136</v>
      </c>
      <c r="C137" s="5">
        <v>461</v>
      </c>
      <c r="D137" s="5">
        <f t="shared" si="13"/>
        <v>471.58333333333331</v>
      </c>
      <c r="E137" s="5">
        <f t="shared" ref="E137" si="14">AVERAGE(AVERAGE(C131:C142),AVERAGE(C132:C143))</f>
        <v>469.33333333333331</v>
      </c>
      <c r="F137" s="7">
        <f t="shared" ref="F137:F139" si="15">C137/E137</f>
        <v>0.98224431818181823</v>
      </c>
      <c r="G137" s="5">
        <v>0.9755163177689552</v>
      </c>
      <c r="H137" s="6">
        <f>N139+N140*B137</f>
        <v>439.79427818635781</v>
      </c>
      <c r="I137" s="5">
        <f t="shared" si="12"/>
        <v>429.02649483221131</v>
      </c>
      <c r="J137" s="5">
        <v>429</v>
      </c>
    </row>
    <row r="138" spans="1:14" x14ac:dyDescent="0.5">
      <c r="A138" s="4" t="s">
        <v>137</v>
      </c>
      <c r="B138" s="5">
        <v>137</v>
      </c>
      <c r="C138" s="5">
        <v>472</v>
      </c>
      <c r="D138" s="5">
        <f t="shared" si="13"/>
        <v>473.91666666666669</v>
      </c>
      <c r="E138" s="5">
        <f>AVERAGE(AVERAGE(C132:C143),AVERAGE(C133:C144))</f>
        <v>472.75</v>
      </c>
      <c r="F138" s="7">
        <f t="shared" si="15"/>
        <v>0.99841353781068221</v>
      </c>
      <c r="G138" s="5">
        <v>0.97552197119100836</v>
      </c>
      <c r="H138" s="6">
        <f>N139+N140*B138</f>
        <v>442.34780216959462</v>
      </c>
      <c r="I138" s="22">
        <f t="shared" si="12"/>
        <v>431.51999992449316</v>
      </c>
      <c r="J138" s="22">
        <v>431</v>
      </c>
    </row>
    <row r="139" spans="1:14" x14ac:dyDescent="0.5">
      <c r="A139" s="4" t="s">
        <v>138</v>
      </c>
      <c r="B139" s="5">
        <v>138</v>
      </c>
      <c r="C139" s="5">
        <v>535</v>
      </c>
      <c r="D139" s="5">
        <f>AVERAGE(C134:C145)</f>
        <v>476.16666666666669</v>
      </c>
      <c r="E139" s="5">
        <f>AVERAGE(AVERAGE(C133:C144),AVERAGE(C134:C145))</f>
        <v>475.04166666666669</v>
      </c>
      <c r="F139" s="7">
        <f t="shared" si="15"/>
        <v>1.1262169985089028</v>
      </c>
      <c r="G139" s="5">
        <v>1.1107923440169913</v>
      </c>
      <c r="H139" s="6">
        <f>N139+N140*B139</f>
        <v>444.90132615283153</v>
      </c>
      <c r="I139" s="5">
        <f t="shared" si="12"/>
        <v>494.19298693357172</v>
      </c>
      <c r="J139" s="5">
        <v>494</v>
      </c>
      <c r="M139" s="25" t="s">
        <v>152</v>
      </c>
      <c r="N139" s="24">
        <f>INTERCEPT(H2:H133,B2:B133)</f>
        <v>92.515016466147728</v>
      </c>
    </row>
    <row r="140" spans="1:14" x14ac:dyDescent="0.5">
      <c r="A140" s="4" t="s">
        <v>139</v>
      </c>
      <c r="B140" s="5">
        <v>139</v>
      </c>
      <c r="C140" s="5">
        <v>622</v>
      </c>
      <c r="D140" s="5"/>
      <c r="E140" s="5"/>
      <c r="F140" s="5"/>
      <c r="G140" s="5">
        <v>1.2210843715767381</v>
      </c>
      <c r="H140" s="6">
        <f>N139+N140*B140</f>
        <v>447.45485013606833</v>
      </c>
      <c r="I140" s="22">
        <f t="shared" si="12"/>
        <v>546.38012448736447</v>
      </c>
      <c r="J140" s="22">
        <v>546</v>
      </c>
      <c r="M140" s="25" t="s">
        <v>153</v>
      </c>
      <c r="N140" s="24">
        <f>SLOPE(H2:H133,B2:B133)</f>
        <v>2.5535239832368388</v>
      </c>
    </row>
    <row r="141" spans="1:14" x14ac:dyDescent="0.5">
      <c r="A141" s="4" t="s">
        <v>140</v>
      </c>
      <c r="B141" s="5">
        <v>140</v>
      </c>
      <c r="C141" s="5">
        <v>606</v>
      </c>
      <c r="D141" s="5"/>
      <c r="E141" s="5"/>
      <c r="F141" s="5"/>
      <c r="G141" s="5">
        <v>1.2157693279020279</v>
      </c>
      <c r="H141" s="6">
        <f>N139+N140*B141</f>
        <v>450.00837411930513</v>
      </c>
      <c r="I141" s="5">
        <f t="shared" si="12"/>
        <v>547.10637855331186</v>
      </c>
      <c r="J141" s="5">
        <v>547</v>
      </c>
    </row>
    <row r="142" spans="1:14" x14ac:dyDescent="0.5">
      <c r="A142" s="4" t="s">
        <v>141</v>
      </c>
      <c r="B142" s="5">
        <v>141</v>
      </c>
      <c r="C142" s="5">
        <v>508</v>
      </c>
      <c r="D142" s="5"/>
      <c r="E142" s="5"/>
      <c r="F142" s="5"/>
      <c r="G142" s="5">
        <v>1.0619441288104803</v>
      </c>
      <c r="H142" s="6">
        <f>N139+N140*B142</f>
        <v>452.56189810254205</v>
      </c>
      <c r="I142" s="22">
        <f t="shared" si="12"/>
        <v>480.59545061332136</v>
      </c>
      <c r="J142" s="22">
        <v>480</v>
      </c>
    </row>
    <row r="143" spans="1:14" x14ac:dyDescent="0.5">
      <c r="A143" s="4" t="s">
        <v>142</v>
      </c>
      <c r="B143" s="5">
        <v>142</v>
      </c>
      <c r="C143" s="5">
        <v>461</v>
      </c>
      <c r="D143" s="5"/>
      <c r="E143" s="5"/>
      <c r="F143" s="5"/>
      <c r="G143" s="5">
        <v>0.92308421763668869</v>
      </c>
      <c r="H143" s="6">
        <f>N139+N140*B143</f>
        <v>455.11542208577885</v>
      </c>
      <c r="I143" s="5">
        <f t="shared" si="12"/>
        <v>420.10986333044252</v>
      </c>
      <c r="J143" s="5">
        <v>420</v>
      </c>
    </row>
    <row r="144" spans="1:14" x14ac:dyDescent="0.5">
      <c r="A144" s="4" t="s">
        <v>143</v>
      </c>
      <c r="B144" s="5">
        <v>143</v>
      </c>
      <c r="C144" s="5">
        <v>390</v>
      </c>
      <c r="D144" s="5"/>
      <c r="E144" s="5"/>
      <c r="F144" s="5"/>
      <c r="G144" s="5">
        <v>0.80141448951936523</v>
      </c>
      <c r="H144" s="6">
        <f>N139+N140*B144</f>
        <v>457.66894606901565</v>
      </c>
      <c r="I144" s="22">
        <f t="shared" si="12"/>
        <v>366.78252478276607</v>
      </c>
      <c r="J144" s="22">
        <v>367</v>
      </c>
    </row>
    <row r="145" spans="1:10" x14ac:dyDescent="0.5">
      <c r="A145" s="8" t="s">
        <v>144</v>
      </c>
      <c r="B145" s="9">
        <v>144</v>
      </c>
      <c r="C145" s="9">
        <v>432</v>
      </c>
      <c r="D145" s="9"/>
      <c r="E145" s="9"/>
      <c r="F145" s="9"/>
      <c r="G145" s="9">
        <v>0.89878551418442643</v>
      </c>
      <c r="H145" s="10">
        <f>N139+N140*B145</f>
        <v>460.22247005225256</v>
      </c>
      <c r="I145" s="5">
        <f t="shared" si="12"/>
        <v>413.64128938514062</v>
      </c>
      <c r="J145" s="5">
        <v>414</v>
      </c>
    </row>
    <row r="149" spans="1:10" x14ac:dyDescent="0.5">
      <c r="B149" s="23" t="s">
        <v>154</v>
      </c>
      <c r="C149" s="23" t="s">
        <v>174</v>
      </c>
      <c r="D149" s="23" t="s">
        <v>175</v>
      </c>
      <c r="E149" s="23" t="s">
        <v>176</v>
      </c>
      <c r="F149" s="23" t="s">
        <v>155</v>
      </c>
      <c r="G149" s="23" t="s">
        <v>177</v>
      </c>
    </row>
    <row r="150" spans="1:10" x14ac:dyDescent="0.5">
      <c r="B150" s="23">
        <v>133</v>
      </c>
      <c r="C150" s="23">
        <v>417</v>
      </c>
      <c r="D150" s="23">
        <v>392</v>
      </c>
      <c r="E150" s="23">
        <f>C150-D150</f>
        <v>25</v>
      </c>
      <c r="F150" s="23">
        <v>25</v>
      </c>
      <c r="G150" s="23">
        <f>E150*E150</f>
        <v>625</v>
      </c>
    </row>
    <row r="151" spans="1:10" x14ac:dyDescent="0.5">
      <c r="B151" s="23">
        <v>134</v>
      </c>
      <c r="C151" s="23">
        <v>391</v>
      </c>
      <c r="D151" s="23">
        <v>386</v>
      </c>
      <c r="E151" s="23">
        <f t="shared" ref="E151:E161" si="16">C151-D151</f>
        <v>5</v>
      </c>
      <c r="F151" s="23">
        <v>5</v>
      </c>
      <c r="G151" s="23">
        <f t="shared" ref="G151:G161" si="17">E151*E151</f>
        <v>25</v>
      </c>
    </row>
    <row r="152" spans="1:10" x14ac:dyDescent="0.5">
      <c r="B152" s="23">
        <v>135</v>
      </c>
      <c r="C152" s="23">
        <v>419</v>
      </c>
      <c r="D152" s="23">
        <v>446</v>
      </c>
      <c r="E152" s="23">
        <f t="shared" si="16"/>
        <v>-27</v>
      </c>
      <c r="F152" s="23">
        <v>27</v>
      </c>
      <c r="G152" s="23">
        <f t="shared" si="17"/>
        <v>729</v>
      </c>
    </row>
    <row r="153" spans="1:10" x14ac:dyDescent="0.5">
      <c r="B153" s="23">
        <v>136</v>
      </c>
      <c r="C153" s="23">
        <v>461</v>
      </c>
      <c r="D153" s="23">
        <v>429</v>
      </c>
      <c r="E153" s="23">
        <f t="shared" si="16"/>
        <v>32</v>
      </c>
      <c r="F153" s="23">
        <v>32</v>
      </c>
      <c r="G153" s="23">
        <f t="shared" si="17"/>
        <v>1024</v>
      </c>
    </row>
    <row r="154" spans="1:10" x14ac:dyDescent="0.5">
      <c r="B154" s="23">
        <v>137</v>
      </c>
      <c r="C154" s="23">
        <v>472</v>
      </c>
      <c r="D154" s="23">
        <v>431</v>
      </c>
      <c r="E154" s="23">
        <f t="shared" si="16"/>
        <v>41</v>
      </c>
      <c r="F154" s="23">
        <v>41</v>
      </c>
      <c r="G154" s="23">
        <f t="shared" si="17"/>
        <v>1681</v>
      </c>
    </row>
    <row r="155" spans="1:10" x14ac:dyDescent="0.5">
      <c r="B155" s="23">
        <v>138</v>
      </c>
      <c r="C155" s="23">
        <v>535</v>
      </c>
      <c r="D155" s="23">
        <v>494</v>
      </c>
      <c r="E155" s="23">
        <f t="shared" si="16"/>
        <v>41</v>
      </c>
      <c r="F155" s="23">
        <v>41</v>
      </c>
      <c r="G155" s="23">
        <f t="shared" si="17"/>
        <v>1681</v>
      </c>
    </row>
    <row r="156" spans="1:10" x14ac:dyDescent="0.5">
      <c r="B156" s="23">
        <v>139</v>
      </c>
      <c r="C156" s="23">
        <v>622</v>
      </c>
      <c r="D156" s="23">
        <v>546</v>
      </c>
      <c r="E156" s="23">
        <f t="shared" si="16"/>
        <v>76</v>
      </c>
      <c r="F156" s="23">
        <v>76</v>
      </c>
      <c r="G156" s="23">
        <f t="shared" si="17"/>
        <v>5776</v>
      </c>
    </row>
    <row r="157" spans="1:10" x14ac:dyDescent="0.5">
      <c r="B157" s="23">
        <v>140</v>
      </c>
      <c r="C157" s="23">
        <v>606</v>
      </c>
      <c r="D157" s="23">
        <v>547</v>
      </c>
      <c r="E157" s="23">
        <f>C157-D157</f>
        <v>59</v>
      </c>
      <c r="F157" s="23">
        <v>59</v>
      </c>
      <c r="G157" s="23">
        <f t="shared" si="17"/>
        <v>3481</v>
      </c>
    </row>
    <row r="158" spans="1:10" x14ac:dyDescent="0.5">
      <c r="B158" s="23">
        <v>141</v>
      </c>
      <c r="C158" s="23">
        <v>508</v>
      </c>
      <c r="D158" s="23">
        <v>480</v>
      </c>
      <c r="E158" s="23">
        <f t="shared" si="16"/>
        <v>28</v>
      </c>
      <c r="F158" s="23">
        <v>28</v>
      </c>
      <c r="G158" s="23">
        <f t="shared" si="17"/>
        <v>784</v>
      </c>
    </row>
    <row r="159" spans="1:10" x14ac:dyDescent="0.5">
      <c r="B159" s="23">
        <v>142</v>
      </c>
      <c r="C159" s="23">
        <v>461</v>
      </c>
      <c r="D159" s="23">
        <v>420</v>
      </c>
      <c r="E159" s="23">
        <f t="shared" si="16"/>
        <v>41</v>
      </c>
      <c r="F159" s="23">
        <v>41</v>
      </c>
      <c r="G159" s="23">
        <f t="shared" si="17"/>
        <v>1681</v>
      </c>
    </row>
    <row r="160" spans="1:10" x14ac:dyDescent="0.5">
      <c r="B160" s="23">
        <v>143</v>
      </c>
      <c r="C160" s="23">
        <v>390</v>
      </c>
      <c r="D160" s="23">
        <v>367</v>
      </c>
      <c r="E160" s="23">
        <f t="shared" si="16"/>
        <v>23</v>
      </c>
      <c r="F160" s="23">
        <v>23</v>
      </c>
      <c r="G160" s="23">
        <f t="shared" si="17"/>
        <v>529</v>
      </c>
    </row>
    <row r="161" spans="2:7" x14ac:dyDescent="0.5">
      <c r="B161" s="23">
        <v>144</v>
      </c>
      <c r="C161" s="23">
        <v>432</v>
      </c>
      <c r="D161" s="23">
        <v>414</v>
      </c>
      <c r="E161" s="23">
        <f t="shared" si="16"/>
        <v>18</v>
      </c>
      <c r="F161" s="23">
        <v>18</v>
      </c>
      <c r="G161" s="23">
        <f t="shared" si="17"/>
        <v>324</v>
      </c>
    </row>
    <row r="162" spans="2:7" x14ac:dyDescent="0.5">
      <c r="F162" s="26" t="s">
        <v>156</v>
      </c>
      <c r="G162" s="5">
        <f>SUM(F150:F161)/12</f>
        <v>34.666666666666664</v>
      </c>
    </row>
    <row r="163" spans="2:7" x14ac:dyDescent="0.5">
      <c r="F163" s="26" t="s">
        <v>157</v>
      </c>
      <c r="G163" s="5">
        <f>SUM(G150:G161)/12</f>
        <v>1528.3333333333333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70FDD7-9EB5-4211-9FDB-A86B869DAB23}">
  <dimension ref="N17"/>
  <sheetViews>
    <sheetView workbookViewId="0">
      <selection activeCell="N17" sqref="N17"/>
    </sheetView>
  </sheetViews>
  <sheetFormatPr defaultRowHeight="15.75" x14ac:dyDescent="0.5"/>
  <sheetData>
    <row r="17" spans="14:14" x14ac:dyDescent="0.5">
      <c r="N17" t="s">
        <v>180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6DD42-5A02-487F-9CA2-AA78BB0341CF}">
  <dimension ref="A1:J13"/>
  <sheetViews>
    <sheetView workbookViewId="0">
      <selection activeCell="G17" sqref="G17"/>
    </sheetView>
  </sheetViews>
  <sheetFormatPr defaultRowHeight="15.75" x14ac:dyDescent="0.5"/>
  <cols>
    <col min="1" max="1" width="8.0625" customWidth="1"/>
    <col min="2" max="2" width="12.0625" customWidth="1"/>
    <col min="3" max="3" width="12.625" customWidth="1"/>
    <col min="4" max="4" width="13.3125" customWidth="1"/>
    <col min="5" max="5" width="11.6875" bestFit="1" customWidth="1"/>
    <col min="6" max="6" width="12.375" customWidth="1"/>
    <col min="7" max="7" width="11.6875" bestFit="1" customWidth="1"/>
    <col min="8" max="8" width="14.25" customWidth="1"/>
    <col min="9" max="9" width="13.8125" customWidth="1"/>
    <col min="10" max="10" width="10.25" customWidth="1"/>
  </cols>
  <sheetData>
    <row r="1" spans="1:10" ht="45.75" customHeight="1" x14ac:dyDescent="0.5">
      <c r="A1" s="27" t="s">
        <v>0</v>
      </c>
      <c r="B1" s="28" t="s">
        <v>145</v>
      </c>
      <c r="C1" s="28" t="s">
        <v>146</v>
      </c>
      <c r="D1" s="28" t="s">
        <v>158</v>
      </c>
      <c r="E1" s="28" t="s">
        <v>147</v>
      </c>
      <c r="F1" s="28" t="s">
        <v>159</v>
      </c>
      <c r="G1" s="28" t="s">
        <v>150</v>
      </c>
      <c r="H1" s="28" t="s">
        <v>151</v>
      </c>
      <c r="I1" s="28" t="s">
        <v>178</v>
      </c>
      <c r="J1" s="29" t="s">
        <v>179</v>
      </c>
    </row>
    <row r="2" spans="1:10" x14ac:dyDescent="0.5">
      <c r="A2" s="4" t="s">
        <v>133</v>
      </c>
      <c r="B2" s="5">
        <v>133</v>
      </c>
      <c r="C2" s="5">
        <v>417</v>
      </c>
      <c r="D2" s="5">
        <v>459.41666666666669</v>
      </c>
      <c r="E2" s="5">
        <v>456.33333333333337</v>
      </c>
      <c r="F2" s="5">
        <v>0.91380569758948127</v>
      </c>
      <c r="G2" s="5">
        <v>0.90764070311294809</v>
      </c>
      <c r="H2" s="5">
        <v>432.13370623664724</v>
      </c>
      <c r="I2" s="5">
        <v>392.22214096743465</v>
      </c>
      <c r="J2" s="6">
        <v>392</v>
      </c>
    </row>
    <row r="3" spans="1:10" x14ac:dyDescent="0.5">
      <c r="A3" s="4" t="s">
        <v>134</v>
      </c>
      <c r="B3" s="5">
        <v>134</v>
      </c>
      <c r="C3" s="5">
        <v>391</v>
      </c>
      <c r="D3" s="5">
        <v>463.33333333333331</v>
      </c>
      <c r="E3" s="5">
        <v>461.375</v>
      </c>
      <c r="F3" s="5">
        <v>0.84746681116228662</v>
      </c>
      <c r="G3" s="5">
        <v>0.88813732476997731</v>
      </c>
      <c r="H3" s="5">
        <v>434.6872302198841</v>
      </c>
      <c r="I3" s="5">
        <v>386.06195375915911</v>
      </c>
      <c r="J3" s="6">
        <v>386</v>
      </c>
    </row>
    <row r="4" spans="1:10" x14ac:dyDescent="0.5">
      <c r="A4" s="4" t="s">
        <v>135</v>
      </c>
      <c r="B4" s="5">
        <v>135</v>
      </c>
      <c r="C4" s="5">
        <v>419</v>
      </c>
      <c r="D4" s="5">
        <v>467.08333333333331</v>
      </c>
      <c r="E4" s="5">
        <v>465.20833333333331</v>
      </c>
      <c r="F4" s="5">
        <v>0.90067174205105238</v>
      </c>
      <c r="G4" s="5">
        <v>1.0203092895103931</v>
      </c>
      <c r="H4" s="5">
        <v>437.24075420312096</v>
      </c>
      <c r="I4" s="5">
        <v>446.12080326597476</v>
      </c>
      <c r="J4" s="6">
        <v>446</v>
      </c>
    </row>
    <row r="5" spans="1:10" x14ac:dyDescent="0.5">
      <c r="A5" s="4" t="s">
        <v>136</v>
      </c>
      <c r="B5" s="5">
        <v>136</v>
      </c>
      <c r="C5" s="5">
        <v>461</v>
      </c>
      <c r="D5" s="5">
        <v>471.58333333333331</v>
      </c>
      <c r="E5" s="5">
        <v>469.33333333333331</v>
      </c>
      <c r="F5" s="5">
        <v>0.98224431818181823</v>
      </c>
      <c r="G5" s="5">
        <v>0.9755163177689552</v>
      </c>
      <c r="H5" s="5">
        <v>439.79427818635776</v>
      </c>
      <c r="I5" s="5">
        <v>429.02649483221126</v>
      </c>
      <c r="J5" s="6">
        <v>429</v>
      </c>
    </row>
    <row r="6" spans="1:10" x14ac:dyDescent="0.5">
      <c r="A6" s="4" t="s">
        <v>137</v>
      </c>
      <c r="B6" s="5">
        <v>137</v>
      </c>
      <c r="C6" s="5">
        <v>472</v>
      </c>
      <c r="D6" s="5">
        <v>473.91666666666669</v>
      </c>
      <c r="E6" s="5">
        <v>472.75</v>
      </c>
      <c r="F6" s="5">
        <v>0.99841353781068221</v>
      </c>
      <c r="G6" s="5">
        <v>0.97552197119100836</v>
      </c>
      <c r="H6" s="5">
        <v>442.34780216959462</v>
      </c>
      <c r="I6" s="5">
        <v>431.51999992449316</v>
      </c>
      <c r="J6" s="6">
        <v>431</v>
      </c>
    </row>
    <row r="7" spans="1:10" x14ac:dyDescent="0.5">
      <c r="A7" s="4" t="s">
        <v>138</v>
      </c>
      <c r="B7" s="5">
        <v>138</v>
      </c>
      <c r="C7" s="5">
        <v>535</v>
      </c>
      <c r="D7" s="5">
        <v>476.16666666666669</v>
      </c>
      <c r="E7" s="5">
        <v>475.04166666666669</v>
      </c>
      <c r="F7" s="5">
        <v>1.1262169985089028</v>
      </c>
      <c r="G7" s="5">
        <v>1.1107923440169913</v>
      </c>
      <c r="H7" s="5">
        <v>444.90132615283147</v>
      </c>
      <c r="I7" s="5">
        <v>494.19298693357166</v>
      </c>
      <c r="J7" s="6">
        <v>494</v>
      </c>
    </row>
    <row r="8" spans="1:10" x14ac:dyDescent="0.5">
      <c r="A8" s="4" t="s">
        <v>139</v>
      </c>
      <c r="B8" s="5">
        <v>139</v>
      </c>
      <c r="C8" s="5">
        <v>622</v>
      </c>
      <c r="D8" s="5"/>
      <c r="E8" s="5"/>
      <c r="F8" s="5"/>
      <c r="G8" s="5">
        <v>1.2210843715767381</v>
      </c>
      <c r="H8" s="5">
        <v>447.45485013606827</v>
      </c>
      <c r="I8" s="5">
        <v>546.38012448736447</v>
      </c>
      <c r="J8" s="6">
        <v>546</v>
      </c>
    </row>
    <row r="9" spans="1:10" x14ac:dyDescent="0.5">
      <c r="A9" s="4" t="s">
        <v>140</v>
      </c>
      <c r="B9" s="5">
        <v>140</v>
      </c>
      <c r="C9" s="5">
        <v>606</v>
      </c>
      <c r="D9" s="5"/>
      <c r="E9" s="5"/>
      <c r="F9" s="5"/>
      <c r="G9" s="5">
        <v>1.2157693279020279</v>
      </c>
      <c r="H9" s="5">
        <v>450.00837411930513</v>
      </c>
      <c r="I9" s="5">
        <v>547.10637855331186</v>
      </c>
      <c r="J9" s="6">
        <v>547</v>
      </c>
    </row>
    <row r="10" spans="1:10" x14ac:dyDescent="0.5">
      <c r="A10" s="4" t="s">
        <v>141</v>
      </c>
      <c r="B10" s="5">
        <v>141</v>
      </c>
      <c r="C10" s="5">
        <v>508</v>
      </c>
      <c r="D10" s="5"/>
      <c r="E10" s="5"/>
      <c r="F10" s="5"/>
      <c r="G10" s="5">
        <v>1.0619441288104803</v>
      </c>
      <c r="H10" s="5">
        <v>452.56189810254199</v>
      </c>
      <c r="I10" s="5">
        <v>480.5954506133213</v>
      </c>
      <c r="J10" s="6">
        <v>480</v>
      </c>
    </row>
    <row r="11" spans="1:10" x14ac:dyDescent="0.5">
      <c r="A11" s="4" t="s">
        <v>142</v>
      </c>
      <c r="B11" s="5">
        <v>142</v>
      </c>
      <c r="C11" s="5">
        <v>461</v>
      </c>
      <c r="D11" s="5"/>
      <c r="E11" s="5"/>
      <c r="F11" s="5"/>
      <c r="G11" s="5">
        <v>0.92308421763668869</v>
      </c>
      <c r="H11" s="5">
        <v>455.11542208577879</v>
      </c>
      <c r="I11" s="5">
        <v>420.10986333044247</v>
      </c>
      <c r="J11" s="6">
        <v>420</v>
      </c>
    </row>
    <row r="12" spans="1:10" x14ac:dyDescent="0.5">
      <c r="A12" s="4" t="s">
        <v>143</v>
      </c>
      <c r="B12" s="5">
        <v>143</v>
      </c>
      <c r="C12" s="5">
        <v>390</v>
      </c>
      <c r="D12" s="5"/>
      <c r="E12" s="5"/>
      <c r="F12" s="5"/>
      <c r="G12" s="5">
        <v>0.80141448951936523</v>
      </c>
      <c r="H12" s="5">
        <v>457.66894606901565</v>
      </c>
      <c r="I12" s="5">
        <v>366.78252478276607</v>
      </c>
      <c r="J12" s="6">
        <v>367</v>
      </c>
    </row>
    <row r="13" spans="1:10" x14ac:dyDescent="0.5">
      <c r="A13" s="8" t="s">
        <v>144</v>
      </c>
      <c r="B13" s="9">
        <v>144</v>
      </c>
      <c r="C13" s="9">
        <v>432</v>
      </c>
      <c r="D13" s="9"/>
      <c r="E13" s="9"/>
      <c r="F13" s="9"/>
      <c r="G13" s="9">
        <v>0.89878551418442643</v>
      </c>
      <c r="H13" s="9">
        <v>460.2224700522525</v>
      </c>
      <c r="I13" s="9">
        <v>413.64128938514057</v>
      </c>
      <c r="J13" s="10">
        <v>414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26BF9-01E6-46E8-AEA1-A937146C0FDA}">
  <dimension ref="A1"/>
  <sheetViews>
    <sheetView tabSelected="1" workbookViewId="0">
      <selection activeCell="M11" sqref="M11"/>
    </sheetView>
  </sheetViews>
  <sheetFormatPr defaultRowHeight="15.75" x14ac:dyDescent="0.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Deepika Murali (Student)</cp:lastModifiedBy>
  <dcterms:created xsi:type="dcterms:W3CDTF">2020-05-18T12:54:06Z</dcterms:created>
  <dcterms:modified xsi:type="dcterms:W3CDTF">2025-01-09T19:17:32Z</dcterms:modified>
</cp:coreProperties>
</file>