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s\Downloads\"/>
    </mc:Choice>
  </mc:AlternateContent>
  <xr:revisionPtr revIDLastSave="0" documentId="8_{4B9122F2-66F6-41A3-A1EE-0C434976EE6D}" xr6:coauthVersionLast="47" xr6:coauthVersionMax="47" xr10:uidLastSave="{00000000-0000-0000-0000-000000000000}"/>
  <bookViews>
    <workbookView xWindow="-108" yWindow="-108" windowWidth="23256" windowHeight="12456" activeTab="2" xr2:uid="{0F419D53-7454-4883-9690-B003DF8E8054}"/>
  </bookViews>
  <sheets>
    <sheet name="Sheet1" sheetId="5" r:id="rId1"/>
    <sheet name="Payout" sheetId="1" r:id="rId2"/>
    <sheet name="Payout dashboard" sheetId="3" r:id="rId3"/>
    <sheet name="Focus_area" sheetId="4" r:id="rId4"/>
  </sheets>
  <definedNames>
    <definedName name="_xlnm._FilterDatabase" localSheetId="1" hidden="1">Payout!$A$1:$D$563</definedName>
    <definedName name="_xlnm._FilterDatabase" localSheetId="0" hidden="1">Sheet1!$E$26:$I$26</definedName>
    <definedName name="b">#REF!</definedName>
    <definedName name="cp">#REF!</definedName>
    <definedName name="p">#REF!</definedName>
  </definedNames>
  <calcPr calcId="191029"/>
  <pivotCaches>
    <pivotCache cacheId="9" r:id="rId5"/>
    <pivotCache cacheId="1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2" i="1"/>
  <c r="S2" i="5" a="1"/>
  <c r="S2" i="5" s="1"/>
  <c r="N15" i="5"/>
  <c r="O15" i="5"/>
  <c r="P15" i="5"/>
  <c r="O32" i="5"/>
  <c r="P32" i="5"/>
  <c r="Q32" i="5"/>
  <c r="R32" i="5"/>
  <c r="O33" i="5"/>
  <c r="P33" i="5"/>
  <c r="Q33" i="5"/>
  <c r="R33" i="5"/>
  <c r="O34" i="5"/>
  <c r="P34" i="5"/>
  <c r="Q34" i="5"/>
  <c r="R34" i="5"/>
  <c r="O35" i="5"/>
  <c r="P35" i="5"/>
  <c r="Q35" i="5"/>
  <c r="R35" i="5"/>
  <c r="O36" i="5"/>
  <c r="P36" i="5"/>
  <c r="Q36" i="5"/>
  <c r="R36" i="5"/>
  <c r="N33" i="5"/>
  <c r="N34" i="5"/>
  <c r="N35" i="5"/>
  <c r="N36" i="5"/>
  <c r="H202" i="5" l="1"/>
  <c r="I202" i="5" s="1"/>
  <c r="H131" i="5"/>
  <c r="I131" i="5" s="1"/>
  <c r="H142" i="5"/>
  <c r="H369" i="5"/>
  <c r="I369" i="5" s="1"/>
  <c r="H42" i="5"/>
  <c r="I42" i="5" s="1"/>
  <c r="H511" i="5"/>
  <c r="H437" i="5"/>
  <c r="I437" i="5" s="1"/>
  <c r="H395" i="5"/>
  <c r="I395" i="5" s="1"/>
  <c r="H388" i="5"/>
  <c r="I388" i="5" s="1"/>
  <c r="H260" i="5"/>
  <c r="I260" i="5" s="1"/>
  <c r="H522" i="5"/>
  <c r="I522" i="5" s="1"/>
  <c r="H276" i="5"/>
  <c r="I276" i="5" s="1"/>
  <c r="H253" i="5"/>
  <c r="H372" i="5"/>
  <c r="I372" i="5" s="1"/>
  <c r="H450" i="5"/>
  <c r="I450" i="5" s="1"/>
  <c r="H517" i="5"/>
  <c r="I517" i="5" s="1"/>
  <c r="H421" i="5"/>
  <c r="I421" i="5" s="1"/>
  <c r="H500" i="5"/>
  <c r="I500" i="5" s="1"/>
  <c r="H268" i="5"/>
  <c r="I268" i="5" s="1"/>
  <c r="H526" i="5"/>
  <c r="H213" i="5"/>
  <c r="H75" i="5"/>
  <c r="I75" i="5" s="1"/>
  <c r="H274" i="5"/>
  <c r="I274" i="5" s="1"/>
  <c r="H354" i="5"/>
  <c r="I354" i="5" s="1"/>
  <c r="H384" i="5"/>
  <c r="I384" i="5" s="1"/>
  <c r="H520" i="5"/>
  <c r="I520" i="5" s="1"/>
  <c r="H191" i="5"/>
  <c r="H331" i="5"/>
  <c r="I331" i="5" s="1"/>
  <c r="H366" i="5"/>
  <c r="H461" i="5"/>
  <c r="H516" i="5"/>
  <c r="I516" i="5" s="1"/>
  <c r="H352" i="5"/>
  <c r="I352" i="5" s="1"/>
  <c r="H259" i="5"/>
  <c r="I259" i="5" s="1"/>
  <c r="H125" i="5"/>
  <c r="H361" i="5"/>
  <c r="I361" i="5" s="1"/>
  <c r="H150" i="5"/>
  <c r="I150" i="5" s="1"/>
  <c r="H362" i="5"/>
  <c r="I362" i="5" s="1"/>
  <c r="H513" i="5"/>
  <c r="I513" i="5" s="1"/>
  <c r="H508" i="5"/>
  <c r="I508" i="5" s="1"/>
  <c r="H327" i="5"/>
  <c r="I327" i="5" s="1"/>
  <c r="H172" i="5"/>
  <c r="I172" i="5" s="1"/>
  <c r="H119" i="5"/>
  <c r="H145" i="5"/>
  <c r="I145" i="5" s="1"/>
  <c r="H409" i="5"/>
  <c r="H49" i="5"/>
  <c r="I49" i="5" s="1"/>
  <c r="H401" i="5"/>
  <c r="I401" i="5" s="1"/>
  <c r="H190" i="5"/>
  <c r="I190" i="5" s="1"/>
  <c r="H163" i="5"/>
  <c r="I163" i="5" s="1"/>
  <c r="H59" i="5"/>
  <c r="I59" i="5" s="1"/>
  <c r="H532" i="5"/>
  <c r="I532" i="5" s="1"/>
  <c r="H227" i="5"/>
  <c r="I227" i="5" s="1"/>
  <c r="H168" i="5"/>
  <c r="I168" i="5" s="1"/>
  <c r="H351" i="5"/>
  <c r="H83" i="5"/>
  <c r="I83" i="5" s="1"/>
  <c r="H95" i="5"/>
  <c r="I95" i="5" s="1"/>
  <c r="H363" i="5"/>
  <c r="I363" i="5" s="1"/>
  <c r="H266" i="5"/>
  <c r="I266" i="5" s="1"/>
  <c r="H97" i="5"/>
  <c r="I97" i="5" s="1"/>
  <c r="H490" i="5"/>
  <c r="I490" i="5" s="1"/>
  <c r="H84" i="5"/>
  <c r="I84" i="5" s="1"/>
  <c r="H426" i="5"/>
  <c r="I426" i="5" s="1"/>
  <c r="H339" i="5"/>
  <c r="I339" i="5" s="1"/>
  <c r="H341" i="5"/>
  <c r="I341" i="5" s="1"/>
  <c r="H346" i="5"/>
  <c r="I346" i="5" s="1"/>
  <c r="H103" i="5"/>
  <c r="I103" i="5" s="1"/>
  <c r="H279" i="5"/>
  <c r="H210" i="5"/>
  <c r="I210" i="5" s="1"/>
  <c r="H115" i="5"/>
  <c r="I115" i="5" s="1"/>
  <c r="H223" i="5"/>
  <c r="H201" i="5"/>
  <c r="I201" i="5" s="1"/>
  <c r="H442" i="5"/>
  <c r="I442" i="5" s="1"/>
  <c r="H135" i="5"/>
  <c r="I135" i="5" s="1"/>
  <c r="H334" i="5"/>
  <c r="I334" i="5" s="1"/>
  <c r="H314" i="5"/>
  <c r="I314" i="5" s="1"/>
  <c r="H186" i="5"/>
  <c r="I186" i="5" s="1"/>
  <c r="H134" i="5"/>
  <c r="H183" i="5"/>
  <c r="H205" i="5"/>
  <c r="H348" i="5"/>
  <c r="I348" i="5" s="1"/>
  <c r="H203" i="5"/>
  <c r="I203" i="5" s="1"/>
  <c r="H232" i="5"/>
  <c r="I232" i="5" s="1"/>
  <c r="H30" i="5"/>
  <c r="H244" i="5"/>
  <c r="I244" i="5" s="1"/>
  <c r="H288" i="5"/>
  <c r="I288" i="5" s="1"/>
  <c r="H207" i="5"/>
  <c r="H422" i="5"/>
  <c r="H101" i="5"/>
  <c r="I101" i="5" s="1"/>
  <c r="H262" i="5"/>
  <c r="I262" i="5" s="1"/>
  <c r="H236" i="5"/>
  <c r="I236" i="5" s="1"/>
  <c r="H129" i="5"/>
  <c r="I129" i="5" s="1"/>
  <c r="H137" i="5"/>
  <c r="I137" i="5" s="1"/>
  <c r="H194" i="5"/>
  <c r="I194" i="5" s="1"/>
  <c r="H77" i="5"/>
  <c r="H383" i="5"/>
  <c r="H104" i="5"/>
  <c r="I104" i="5" s="1"/>
  <c r="H265" i="5"/>
  <c r="I265" i="5" s="1"/>
  <c r="H74" i="5"/>
  <c r="I74" i="5" s="1"/>
  <c r="H98" i="5"/>
  <c r="I98" i="5" s="1"/>
  <c r="H141" i="5"/>
  <c r="H294" i="5"/>
  <c r="H495" i="5"/>
  <c r="H418" i="5"/>
  <c r="I418" i="5" s="1"/>
  <c r="H161" i="5"/>
  <c r="I161" i="5" s="1"/>
  <c r="H64" i="5"/>
  <c r="I64" i="5" s="1"/>
  <c r="H415" i="5"/>
  <c r="I415" i="5" s="1"/>
  <c r="H355" i="5"/>
  <c r="I355" i="5" s="1"/>
  <c r="H85" i="5"/>
  <c r="H412" i="5"/>
  <c r="I412" i="5" s="1"/>
  <c r="H80" i="5"/>
  <c r="H29" i="5"/>
  <c r="H504" i="5"/>
  <c r="I504" i="5" s="1"/>
  <c r="H367" i="5"/>
  <c r="I367" i="5" s="1"/>
  <c r="H100" i="5"/>
  <c r="I100" i="5" s="1"/>
  <c r="H446" i="5"/>
  <c r="H505" i="5"/>
  <c r="I505" i="5" s="1"/>
  <c r="H220" i="5"/>
  <c r="I220" i="5" s="1"/>
  <c r="H37" i="5"/>
  <c r="H310" i="5"/>
  <c r="H396" i="5"/>
  <c r="I396" i="5" s="1"/>
  <c r="H229" i="5"/>
  <c r="I229" i="5" s="1"/>
  <c r="H466" i="5"/>
  <c r="I466" i="5" s="1"/>
  <c r="H216" i="5"/>
  <c r="I216" i="5" s="1"/>
  <c r="H356" i="5"/>
  <c r="I356" i="5" s="1"/>
  <c r="H247" i="5"/>
  <c r="H468" i="5"/>
  <c r="I468" i="5" s="1"/>
  <c r="H81" i="5"/>
  <c r="I81" i="5" s="1"/>
  <c r="H337" i="5"/>
  <c r="I337" i="5" s="1"/>
  <c r="H224" i="5"/>
  <c r="I224" i="5" s="1"/>
  <c r="H152" i="5"/>
  <c r="I152" i="5" s="1"/>
  <c r="H309" i="5"/>
  <c r="H165" i="5"/>
  <c r="H217" i="5"/>
  <c r="I217" i="5" s="1"/>
  <c r="H99" i="5"/>
  <c r="I99" i="5" s="1"/>
  <c r="H447" i="5"/>
  <c r="H132" i="5"/>
  <c r="I132" i="5" s="1"/>
  <c r="H286" i="5"/>
  <c r="I286" i="5" s="1"/>
  <c r="H70" i="5"/>
  <c r="I70" i="5" s="1"/>
  <c r="H277" i="5"/>
  <c r="H295" i="5"/>
  <c r="H475" i="5"/>
  <c r="I475" i="5" s="1"/>
  <c r="H428" i="5"/>
  <c r="I428" i="5" s="1"/>
  <c r="H50" i="5"/>
  <c r="I50" i="5" s="1"/>
  <c r="H167" i="5"/>
  <c r="I167" i="5" s="1"/>
  <c r="H108" i="5"/>
  <c r="I108" i="5" s="1"/>
  <c r="H486" i="5"/>
  <c r="I486" i="5" s="1"/>
  <c r="H283" i="5"/>
  <c r="I283" i="5" s="1"/>
  <c r="H66" i="5"/>
  <c r="I66" i="5" s="1"/>
  <c r="H470" i="5"/>
  <c r="H429" i="5"/>
  <c r="H90" i="5"/>
  <c r="I90" i="5" s="1"/>
  <c r="H457" i="5"/>
  <c r="I457" i="5" s="1"/>
  <c r="H88" i="5"/>
  <c r="I88" i="5" s="1"/>
  <c r="H214" i="5"/>
  <c r="I214" i="5" s="1"/>
  <c r="H449" i="5"/>
  <c r="I449" i="5" s="1"/>
  <c r="H65" i="5"/>
  <c r="I65" i="5" s="1"/>
  <c r="H417" i="5"/>
  <c r="I417" i="5" s="1"/>
  <c r="H238" i="5"/>
  <c r="H487" i="5"/>
  <c r="H86" i="5"/>
  <c r="I86" i="5" s="1"/>
  <c r="H93" i="5"/>
  <c r="I93" i="5" s="1"/>
  <c r="H225" i="5"/>
  <c r="I225" i="5" s="1"/>
  <c r="H497" i="5"/>
  <c r="I497" i="5" s="1"/>
  <c r="H455" i="5"/>
  <c r="H353" i="5"/>
  <c r="I353" i="5" s="1"/>
  <c r="H380" i="5"/>
  <c r="I380" i="5" s="1"/>
  <c r="H180" i="5"/>
  <c r="I180" i="5" s="1"/>
  <c r="H44" i="5"/>
  <c r="I44" i="5" s="1"/>
  <c r="H149" i="5"/>
  <c r="I149" i="5" s="1"/>
  <c r="H323" i="5"/>
  <c r="I323" i="5" s="1"/>
  <c r="H312" i="5"/>
  <c r="I312" i="5" s="1"/>
  <c r="H278" i="5"/>
  <c r="H122" i="5"/>
  <c r="I122" i="5" s="1"/>
  <c r="H138" i="5"/>
  <c r="I138" i="5" s="1"/>
  <c r="H460" i="5"/>
  <c r="I460" i="5" s="1"/>
  <c r="H419" i="5"/>
  <c r="I419" i="5" s="1"/>
  <c r="H31" i="5"/>
  <c r="I31" i="5" s="1"/>
  <c r="H464" i="5"/>
  <c r="I464" i="5" s="1"/>
  <c r="H231" i="5"/>
  <c r="H221" i="5"/>
  <c r="H270" i="5"/>
  <c r="H319" i="5"/>
  <c r="H60" i="5"/>
  <c r="I60" i="5" s="1"/>
  <c r="H252" i="5"/>
  <c r="I252" i="5" s="1"/>
  <c r="H381" i="5"/>
  <c r="I381" i="5" s="1"/>
  <c r="H305" i="5"/>
  <c r="I305" i="5" s="1"/>
  <c r="H311" i="5"/>
  <c r="H251" i="5"/>
  <c r="I251" i="5" s="1"/>
  <c r="H492" i="5"/>
  <c r="H195" i="5"/>
  <c r="I195" i="5" s="1"/>
  <c r="H189" i="5"/>
  <c r="H235" i="5"/>
  <c r="I235" i="5" s="1"/>
  <c r="H62" i="5"/>
  <c r="I62" i="5" s="1"/>
  <c r="H107" i="5"/>
  <c r="I107" i="5" s="1"/>
  <c r="H530" i="5"/>
  <c r="I530" i="5" s="1"/>
  <c r="H285" i="5"/>
  <c r="H45" i="5"/>
  <c r="H136" i="5"/>
  <c r="I136" i="5" s="1"/>
  <c r="H378" i="5"/>
  <c r="I378" i="5" s="1"/>
  <c r="H196" i="5"/>
  <c r="I196" i="5" s="1"/>
  <c r="H469" i="5"/>
  <c r="I469" i="5" s="1"/>
  <c r="H94" i="5"/>
  <c r="I94" i="5" s="1"/>
  <c r="H41" i="5"/>
  <c r="I41" i="5" s="1"/>
  <c r="H313" i="5"/>
  <c r="I313" i="5" s="1"/>
  <c r="H451" i="5"/>
  <c r="I451" i="5" s="1"/>
  <c r="H69" i="5"/>
  <c r="I69" i="5" s="1"/>
  <c r="H410" i="5"/>
  <c r="I410" i="5" s="1"/>
  <c r="H121" i="5"/>
  <c r="I121" i="5" s="1"/>
  <c r="H414" i="5"/>
  <c r="I414" i="5" s="1"/>
  <c r="H92" i="5"/>
  <c r="I92" i="5" s="1"/>
  <c r="H322" i="5"/>
  <c r="I322" i="5" s="1"/>
  <c r="H106" i="5"/>
  <c r="I106" i="5" s="1"/>
  <c r="H245" i="5"/>
  <c r="I245" i="5" s="1"/>
  <c r="H432" i="5"/>
  <c r="I432" i="5" s="1"/>
  <c r="H61" i="5"/>
  <c r="H436" i="5"/>
  <c r="I436" i="5" s="1"/>
  <c r="H402" i="5"/>
  <c r="I402" i="5" s="1"/>
  <c r="H222" i="5"/>
  <c r="I222" i="5" s="1"/>
  <c r="H306" i="5"/>
  <c r="I306" i="5" s="1"/>
  <c r="H529" i="5"/>
  <c r="I529" i="5" s="1"/>
  <c r="H345" i="5"/>
  <c r="I345" i="5" s="1"/>
  <c r="H157" i="5"/>
  <c r="H373" i="5"/>
  <c r="H102" i="5"/>
  <c r="I102" i="5" s="1"/>
  <c r="H57" i="5"/>
  <c r="I57" i="5" s="1"/>
  <c r="H147" i="5"/>
  <c r="I147" i="5" s="1"/>
  <c r="H307" i="5"/>
  <c r="I307" i="5" s="1"/>
  <c r="H67" i="5"/>
  <c r="I67" i="5" s="1"/>
  <c r="H176" i="5"/>
  <c r="I176" i="5" s="1"/>
  <c r="H390" i="5"/>
  <c r="H377" i="5"/>
  <c r="I377" i="5" s="1"/>
  <c r="H55" i="5"/>
  <c r="I55" i="5" s="1"/>
  <c r="H427" i="5"/>
  <c r="I427" i="5" s="1"/>
  <c r="H124" i="5"/>
  <c r="I124" i="5" s="1"/>
  <c r="H316" i="5"/>
  <c r="I316" i="5" s="1"/>
  <c r="H441" i="5"/>
  <c r="I441" i="5" s="1"/>
  <c r="H375" i="5"/>
  <c r="H394" i="5"/>
  <c r="I394" i="5" s="1"/>
  <c r="H188" i="5"/>
  <c r="I188" i="5" s="1"/>
  <c r="H459" i="5"/>
  <c r="I459" i="5" s="1"/>
  <c r="H246" i="5"/>
  <c r="I246" i="5" s="1"/>
  <c r="H178" i="5"/>
  <c r="I178" i="5" s="1"/>
  <c r="H374" i="5"/>
  <c r="H162" i="5"/>
  <c r="I162" i="5" s="1"/>
  <c r="H230" i="5"/>
  <c r="H503" i="5"/>
  <c r="H389" i="5"/>
  <c r="H340" i="5"/>
  <c r="I340" i="5" s="1"/>
  <c r="H329" i="5"/>
  <c r="I329" i="5" s="1"/>
  <c r="H204" i="5"/>
  <c r="I204" i="5" s="1"/>
  <c r="H110" i="5"/>
  <c r="H116" i="5"/>
  <c r="I116" i="5" s="1"/>
  <c r="H54" i="5"/>
  <c r="H148" i="5"/>
  <c r="I148" i="5" s="1"/>
  <c r="H296" i="5"/>
  <c r="I296" i="5" s="1"/>
  <c r="H209" i="5"/>
  <c r="I209" i="5" s="1"/>
  <c r="H211" i="5"/>
  <c r="I211" i="5" s="1"/>
  <c r="H156" i="5"/>
  <c r="I156" i="5" s="1"/>
  <c r="H302" i="5"/>
  <c r="H360" i="5"/>
  <c r="I360" i="5" s="1"/>
  <c r="H73" i="5"/>
  <c r="I73" i="5" s="1"/>
  <c r="H445" i="5"/>
  <c r="I445" i="5" s="1"/>
  <c r="H489" i="5"/>
  <c r="I489" i="5" s="1"/>
  <c r="H514" i="5"/>
  <c r="I514" i="5" s="1"/>
  <c r="H281" i="5"/>
  <c r="I281" i="5" s="1"/>
  <c r="H291" i="5"/>
  <c r="I291" i="5" s="1"/>
  <c r="H171" i="5"/>
  <c r="I171" i="5" s="1"/>
  <c r="H533" i="5"/>
  <c r="H521" i="5"/>
  <c r="I521" i="5" s="1"/>
  <c r="H510" i="5"/>
  <c r="H303" i="5"/>
  <c r="H406" i="5"/>
  <c r="I406" i="5" s="1"/>
  <c r="H255" i="5"/>
  <c r="I255" i="5" s="1"/>
  <c r="H343" i="5"/>
  <c r="I343" i="5" s="1"/>
  <c r="H43" i="5"/>
  <c r="I43" i="5" s="1"/>
  <c r="H458" i="5"/>
  <c r="I458" i="5" s="1"/>
  <c r="H413" i="5"/>
  <c r="H333" i="5"/>
  <c r="H512" i="5"/>
  <c r="I512" i="5" s="1"/>
  <c r="H249" i="5"/>
  <c r="I249" i="5" s="1"/>
  <c r="H254" i="5"/>
  <c r="I254" i="5" s="1"/>
  <c r="H328" i="5"/>
  <c r="I328" i="5" s="1"/>
  <c r="H481" i="5"/>
  <c r="I481" i="5" s="1"/>
  <c r="H215" i="5"/>
  <c r="H359" i="5"/>
  <c r="H34" i="5"/>
  <c r="I34" i="5" s="1"/>
  <c r="H127" i="5"/>
  <c r="H528" i="5"/>
  <c r="I528" i="5" s="1"/>
  <c r="H155" i="5"/>
  <c r="I155" i="5" s="1"/>
  <c r="H68" i="5"/>
  <c r="I68" i="5" s="1"/>
  <c r="H308" i="5"/>
  <c r="I308" i="5" s="1"/>
  <c r="H35" i="5"/>
  <c r="I35" i="5" s="1"/>
  <c r="H471" i="5"/>
  <c r="H153" i="5"/>
  <c r="I153" i="5" s="1"/>
  <c r="H239" i="5"/>
  <c r="H130" i="5"/>
  <c r="I130" i="5" s="1"/>
  <c r="H52" i="5"/>
  <c r="I52" i="5" s="1"/>
  <c r="H284" i="5"/>
  <c r="I284" i="5" s="1"/>
  <c r="H364" i="5"/>
  <c r="I364" i="5" s="1"/>
  <c r="H315" i="5"/>
  <c r="I315" i="5" s="1"/>
  <c r="H485" i="5"/>
  <c r="I485" i="5" s="1"/>
  <c r="H187" i="5"/>
  <c r="I187" i="5" s="1"/>
  <c r="H472" i="5"/>
  <c r="I472" i="5" s="1"/>
  <c r="H118" i="5"/>
  <c r="I118" i="5" s="1"/>
  <c r="H425" i="5"/>
  <c r="I425" i="5" s="1"/>
  <c r="H212" i="5"/>
  <c r="I212" i="5" s="1"/>
  <c r="H434" i="5"/>
  <c r="I434" i="5" s="1"/>
  <c r="H387" i="5"/>
  <c r="I387" i="5" s="1"/>
  <c r="H32" i="5"/>
  <c r="H297" i="5"/>
  <c r="I297" i="5" s="1"/>
  <c r="H370" i="5"/>
  <c r="I370" i="5" s="1"/>
  <c r="H27" i="5"/>
  <c r="I27" i="5" s="1"/>
  <c r="H226" i="5"/>
  <c r="I226" i="5" s="1"/>
  <c r="H332" i="5"/>
  <c r="I332" i="5" s="1"/>
  <c r="H263" i="5"/>
  <c r="H78" i="5"/>
  <c r="H325" i="5"/>
  <c r="H430" i="5"/>
  <c r="H237" i="5"/>
  <c r="H482" i="5"/>
  <c r="I482" i="5" s="1"/>
  <c r="H96" i="5"/>
  <c r="I96" i="5" s="1"/>
  <c r="H120" i="5"/>
  <c r="I120" i="5" s="1"/>
  <c r="H48" i="5"/>
  <c r="H433" i="5"/>
  <c r="I433" i="5" s="1"/>
  <c r="H435" i="5"/>
  <c r="I435" i="5" s="1"/>
  <c r="H299" i="5"/>
  <c r="I299" i="5" s="1"/>
  <c r="H179" i="5"/>
  <c r="I179" i="5" s="1"/>
  <c r="H117" i="5"/>
  <c r="I117" i="5" s="1"/>
  <c r="H63" i="5"/>
  <c r="I63" i="5" s="1"/>
  <c r="H175" i="5"/>
  <c r="I175" i="5" s="1"/>
  <c r="H440" i="5"/>
  <c r="I440" i="5" s="1"/>
  <c r="H144" i="5"/>
  <c r="I144" i="5" s="1"/>
  <c r="H488" i="5"/>
  <c r="I488" i="5" s="1"/>
  <c r="H87" i="5"/>
  <c r="H280" i="5"/>
  <c r="I280" i="5" s="1"/>
  <c r="H181" i="5"/>
  <c r="I181" i="5" s="1"/>
  <c r="H403" i="5"/>
  <c r="I403" i="5" s="1"/>
  <c r="H173" i="5"/>
  <c r="I173" i="5" s="1"/>
  <c r="H456" i="5"/>
  <c r="I456" i="5" s="1"/>
  <c r="H197" i="5"/>
  <c r="H301" i="5"/>
  <c r="H454" i="5"/>
  <c r="H349" i="5"/>
  <c r="H416" i="5"/>
  <c r="I416" i="5" s="1"/>
  <c r="H208" i="5"/>
  <c r="I208" i="5" s="1"/>
  <c r="H39" i="5"/>
  <c r="I39" i="5" s="1"/>
  <c r="H393" i="5"/>
  <c r="I393" i="5" s="1"/>
  <c r="H385" i="5"/>
  <c r="I385" i="5" s="1"/>
  <c r="H342" i="5"/>
  <c r="H453" i="5"/>
  <c r="H33" i="5"/>
  <c r="I33" i="5" s="1"/>
  <c r="H184" i="5"/>
  <c r="I184" i="5" s="1"/>
  <c r="H525" i="5"/>
  <c r="I525" i="5" s="1"/>
  <c r="H241" i="5"/>
  <c r="I241" i="5" s="1"/>
  <c r="H140" i="5"/>
  <c r="I140" i="5" s="1"/>
  <c r="H397" i="5"/>
  <c r="H169" i="5"/>
  <c r="I169" i="5" s="1"/>
  <c r="H272" i="5"/>
  <c r="I272" i="5" s="1"/>
  <c r="H474" i="5"/>
  <c r="I474" i="5" s="1"/>
  <c r="H198" i="5"/>
  <c r="I198" i="5" s="1"/>
  <c r="H507" i="5"/>
  <c r="I507" i="5" s="1"/>
  <c r="H128" i="5"/>
  <c r="I128" i="5" s="1"/>
  <c r="H404" i="5"/>
  <c r="I404" i="5" s="1"/>
  <c r="H523" i="5"/>
  <c r="I523" i="5" s="1"/>
  <c r="H335" i="5"/>
  <c r="I335" i="5" s="1"/>
  <c r="H338" i="5"/>
  <c r="I338" i="5" s="1"/>
  <c r="H336" i="5"/>
  <c r="I336" i="5" s="1"/>
  <c r="H170" i="5"/>
  <c r="I170" i="5" s="1"/>
  <c r="H304" i="5"/>
  <c r="I304" i="5" s="1"/>
  <c r="H261" i="5"/>
  <c r="I261" i="5" s="1"/>
  <c r="H82" i="5"/>
  <c r="I82" i="5" s="1"/>
  <c r="H47" i="5"/>
  <c r="H76" i="5"/>
  <c r="I76" i="5" s="1"/>
  <c r="H264" i="5"/>
  <c r="I264" i="5" s="1"/>
  <c r="H324" i="5"/>
  <c r="I324" i="5" s="1"/>
  <c r="H506" i="5"/>
  <c r="I506" i="5" s="1"/>
  <c r="H376" i="5"/>
  <c r="I376" i="5" s="1"/>
  <c r="H398" i="5"/>
  <c r="I398" i="5" s="1"/>
  <c r="H494" i="5"/>
  <c r="H151" i="5"/>
  <c r="H365" i="5"/>
  <c r="H228" i="5"/>
  <c r="I228" i="5" s="1"/>
  <c r="H358" i="5"/>
  <c r="H498" i="5"/>
  <c r="I498" i="5" s="1"/>
  <c r="H53" i="5"/>
  <c r="I53" i="5" s="1"/>
  <c r="H109" i="5"/>
  <c r="I109" i="5" s="1"/>
  <c r="H519" i="5"/>
  <c r="H269" i="5"/>
  <c r="H58" i="5"/>
  <c r="I58" i="5" s="1"/>
  <c r="H515" i="5"/>
  <c r="I515" i="5" s="1"/>
  <c r="H146" i="5"/>
  <c r="I146" i="5" s="1"/>
  <c r="H113" i="5"/>
  <c r="I113" i="5" s="1"/>
  <c r="H293" i="5"/>
  <c r="I293" i="5" s="1"/>
  <c r="H386" i="5"/>
  <c r="I386" i="5" s="1"/>
  <c r="H399" i="5"/>
  <c r="H154" i="5"/>
  <c r="I154" i="5" s="1"/>
  <c r="H300" i="5"/>
  <c r="I300" i="5" s="1"/>
  <c r="H518" i="5"/>
  <c r="H79" i="5"/>
  <c r="H463" i="5"/>
  <c r="I463" i="5" s="1"/>
  <c r="H499" i="5"/>
  <c r="I499" i="5" s="1"/>
  <c r="H371" i="5"/>
  <c r="I371" i="5" s="1"/>
  <c r="H105" i="5"/>
  <c r="I105" i="5" s="1"/>
  <c r="H273" i="5"/>
  <c r="I273" i="5" s="1"/>
  <c r="H465" i="5"/>
  <c r="I465" i="5" s="1"/>
  <c r="H462" i="5"/>
  <c r="H344" i="5"/>
  <c r="I344" i="5" s="1"/>
  <c r="H448" i="5"/>
  <c r="I448" i="5" s="1"/>
  <c r="H318" i="5"/>
  <c r="I318" i="5" s="1"/>
  <c r="H392" i="5"/>
  <c r="I392" i="5" s="1"/>
  <c r="H206" i="5"/>
  <c r="H326" i="5"/>
  <c r="H91" i="5"/>
  <c r="I91" i="5" s="1"/>
  <c r="H493" i="5"/>
  <c r="H112" i="5"/>
  <c r="I112" i="5" s="1"/>
  <c r="H290" i="5"/>
  <c r="I290" i="5" s="1"/>
  <c r="H243" i="5"/>
  <c r="I243" i="5" s="1"/>
  <c r="H289" i="5"/>
  <c r="I289" i="5" s="1"/>
  <c r="H46" i="5"/>
  <c r="H479" i="5"/>
  <c r="H491" i="5"/>
  <c r="I491" i="5" s="1"/>
  <c r="H89" i="5"/>
  <c r="I89" i="5" s="1"/>
  <c r="H28" i="5"/>
  <c r="H256" i="5"/>
  <c r="I256" i="5" s="1"/>
  <c r="H275" i="5"/>
  <c r="I275" i="5" s="1"/>
  <c r="H71" i="5"/>
  <c r="I71" i="5" s="1"/>
  <c r="H72" i="5"/>
  <c r="H200" i="5"/>
  <c r="I200" i="5" s="1"/>
  <c r="H298" i="5"/>
  <c r="I298" i="5" s="1"/>
  <c r="H501" i="5"/>
  <c r="H527" i="5"/>
  <c r="H431" i="5"/>
  <c r="I431" i="5" s="1"/>
  <c r="H219" i="5"/>
  <c r="I219" i="5" s="1"/>
  <c r="H452" i="5"/>
  <c r="I452" i="5" s="1"/>
  <c r="H250" i="5"/>
  <c r="I250" i="5" s="1"/>
  <c r="H443" i="5"/>
  <c r="I443" i="5" s="1"/>
  <c r="H534" i="5"/>
  <c r="H174" i="5"/>
  <c r="H379" i="5"/>
  <c r="I379" i="5" s="1"/>
  <c r="H317" i="5"/>
  <c r="I317" i="5" s="1"/>
  <c r="H287" i="5"/>
  <c r="I287" i="5" s="1"/>
  <c r="H480" i="5"/>
  <c r="I480" i="5" s="1"/>
  <c r="H509" i="5"/>
  <c r="H36" i="5"/>
  <c r="I36" i="5" s="1"/>
  <c r="H271" i="5"/>
  <c r="H158" i="5"/>
  <c r="H133" i="5"/>
  <c r="H476" i="5"/>
  <c r="I476" i="5" s="1"/>
  <c r="H292" i="5"/>
  <c r="I292" i="5" s="1"/>
  <c r="H199" i="5"/>
  <c r="I199" i="5" s="1"/>
  <c r="H164" i="5"/>
  <c r="I164" i="5" s="1"/>
  <c r="H467" i="5"/>
  <c r="I467" i="5" s="1"/>
  <c r="H320" i="5"/>
  <c r="I320" i="5" s="1"/>
  <c r="H185" i="5"/>
  <c r="I185" i="5" s="1"/>
  <c r="H420" i="5"/>
  <c r="I420" i="5" s="1"/>
  <c r="H478" i="5"/>
  <c r="I478" i="5" s="1"/>
  <c r="H182" i="5"/>
  <c r="I182" i="5" s="1"/>
  <c r="H424" i="5"/>
  <c r="I424" i="5" s="1"/>
  <c r="H193" i="5"/>
  <c r="I193" i="5" s="1"/>
  <c r="H51" i="5"/>
  <c r="I51" i="5" s="1"/>
  <c r="H321" i="5"/>
  <c r="I321" i="5" s="1"/>
  <c r="H143" i="5"/>
  <c r="H407" i="5"/>
  <c r="H177" i="5"/>
  <c r="I177" i="5" s="1"/>
  <c r="H350" i="5"/>
  <c r="I350" i="5" s="1"/>
  <c r="H439" i="5"/>
  <c r="I439" i="5" s="1"/>
  <c r="H114" i="5"/>
  <c r="I114" i="5" s="1"/>
  <c r="H408" i="5"/>
  <c r="I408" i="5" s="1"/>
  <c r="H405" i="5"/>
  <c r="I405" i="5" s="1"/>
  <c r="H126" i="5"/>
  <c r="H502" i="5"/>
  <c r="H159" i="5"/>
  <c r="I159" i="5" s="1"/>
  <c r="H438" i="5"/>
  <c r="I438" i="5" s="1"/>
  <c r="H160" i="5"/>
  <c r="I160" i="5" s="1"/>
  <c r="H484" i="5"/>
  <c r="I484" i="5" s="1"/>
  <c r="H330" i="5"/>
  <c r="I330" i="5" s="1"/>
  <c r="H382" i="5"/>
  <c r="I382" i="5" s="1"/>
  <c r="H535" i="5"/>
  <c r="H258" i="5"/>
  <c r="I258" i="5" s="1"/>
  <c r="H347" i="5"/>
  <c r="I347" i="5" s="1"/>
  <c r="H477" i="5"/>
  <c r="I477" i="5" s="1"/>
  <c r="H400" i="5"/>
  <c r="I400" i="5" s="1"/>
  <c r="H242" i="5"/>
  <c r="I242" i="5" s="1"/>
  <c r="H368" i="5"/>
  <c r="I368" i="5" s="1"/>
  <c r="H233" i="5"/>
  <c r="I233" i="5" s="1"/>
  <c r="H123" i="5"/>
  <c r="I123" i="5" s="1"/>
  <c r="H240" i="5"/>
  <c r="I240" i="5" s="1"/>
  <c r="H267" i="5"/>
  <c r="I267" i="5" s="1"/>
  <c r="H357" i="5"/>
  <c r="I357" i="5" s="1"/>
  <c r="H38" i="5"/>
  <c r="I38" i="5" s="1"/>
  <c r="H444" i="5"/>
  <c r="I444" i="5" s="1"/>
  <c r="H496" i="5"/>
  <c r="I496" i="5" s="1"/>
  <c r="H411" i="5"/>
  <c r="I411" i="5" s="1"/>
  <c r="H166" i="5"/>
  <c r="H473" i="5"/>
  <c r="I473" i="5" s="1"/>
  <c r="H40" i="5"/>
  <c r="I40" i="5" s="1"/>
  <c r="H483" i="5"/>
  <c r="I483" i="5" s="1"/>
  <c r="H423" i="5"/>
  <c r="I423" i="5" s="1"/>
  <c r="H391" i="5"/>
  <c r="H531" i="5"/>
  <c r="I531" i="5" s="1"/>
  <c r="H139" i="5"/>
  <c r="I139" i="5" s="1"/>
  <c r="H234" i="5"/>
  <c r="I234" i="5" s="1"/>
  <c r="H248" i="5"/>
  <c r="I248" i="5" s="1"/>
  <c r="H257" i="5"/>
  <c r="I257" i="5" s="1"/>
  <c r="H524" i="5"/>
  <c r="I524" i="5" s="1"/>
  <c r="H111" i="5"/>
  <c r="I111" i="5" s="1"/>
  <c r="H218" i="5"/>
  <c r="I218" i="5" s="1"/>
  <c r="H282" i="5"/>
  <c r="I282" i="5" s="1"/>
  <c r="H192" i="5"/>
  <c r="I192" i="5" s="1"/>
  <c r="H56" i="5"/>
  <c r="H5" i="5"/>
  <c r="I5" i="5" s="1"/>
  <c r="H6" i="5"/>
  <c r="I6" i="5" s="1"/>
  <c r="H7" i="5"/>
  <c r="I7" i="5" s="1"/>
  <c r="H8" i="5"/>
  <c r="I8" i="5" s="1"/>
  <c r="H9" i="5"/>
  <c r="I9" i="5" s="1"/>
  <c r="H10" i="5"/>
  <c r="I10" i="5" s="1"/>
  <c r="H11" i="5"/>
  <c r="I11" i="5" s="1"/>
  <c r="H12" i="5"/>
  <c r="I12" i="5" s="1"/>
  <c r="H13" i="5"/>
  <c r="I13" i="5" s="1"/>
  <c r="H14" i="5"/>
  <c r="I14" i="5" s="1"/>
  <c r="H15" i="5"/>
  <c r="I15" i="5" s="1"/>
  <c r="H16" i="5"/>
  <c r="I16" i="5" s="1"/>
  <c r="H17" i="5"/>
  <c r="I17" i="5" s="1"/>
  <c r="H18" i="5"/>
  <c r="I18" i="5" s="1"/>
  <c r="H19" i="5"/>
  <c r="I19" i="5" s="1"/>
  <c r="H20" i="5"/>
  <c r="I20" i="5" s="1"/>
  <c r="H21" i="5"/>
  <c r="I21" i="5" s="1"/>
  <c r="H22" i="5"/>
  <c r="I22" i="5" s="1"/>
  <c r="H4" i="5"/>
  <c r="I4" i="5" s="1"/>
  <c r="J440" i="5" l="1"/>
  <c r="J337" i="5"/>
  <c r="J234" i="5"/>
  <c r="J131" i="5"/>
  <c r="J5" i="5"/>
  <c r="J52" i="5"/>
  <c r="J529" i="5"/>
  <c r="J426" i="5"/>
  <c r="J323" i="5"/>
  <c r="J220" i="5"/>
  <c r="J120" i="5"/>
  <c r="J515" i="5"/>
  <c r="J412" i="5"/>
  <c r="J312" i="5"/>
  <c r="J209" i="5"/>
  <c r="J106" i="5"/>
  <c r="J492" i="5"/>
  <c r="J409" i="5"/>
  <c r="J504" i="5"/>
  <c r="J401" i="5"/>
  <c r="J298" i="5"/>
  <c r="J195" i="5"/>
  <c r="J92" i="5"/>
  <c r="J490" i="5"/>
  <c r="J387" i="5"/>
  <c r="J284" i="5"/>
  <c r="J184" i="5"/>
  <c r="J76" i="5"/>
  <c r="O6" i="5"/>
  <c r="J476" i="5"/>
  <c r="J376" i="5"/>
  <c r="J273" i="5"/>
  <c r="J170" i="5"/>
  <c r="J60" i="5"/>
  <c r="I492" i="5"/>
  <c r="J465" i="5"/>
  <c r="J362" i="5"/>
  <c r="J259" i="5"/>
  <c r="J156" i="5"/>
  <c r="J44" i="5"/>
  <c r="J20" i="5"/>
  <c r="I409" i="5"/>
  <c r="J451" i="5"/>
  <c r="J348" i="5"/>
  <c r="J248" i="5"/>
  <c r="J145" i="5"/>
  <c r="J28" i="5"/>
  <c r="J16" i="5"/>
  <c r="J8" i="5"/>
  <c r="I407" i="5"/>
  <c r="J407" i="5"/>
  <c r="I79" i="5"/>
  <c r="J79" i="5"/>
  <c r="I358" i="5"/>
  <c r="J358" i="5"/>
  <c r="I127" i="5"/>
  <c r="J127" i="5"/>
  <c r="I389" i="5"/>
  <c r="J389" i="5"/>
  <c r="I373" i="5"/>
  <c r="J373" i="5"/>
  <c r="I487" i="5"/>
  <c r="J487" i="5"/>
  <c r="I447" i="5"/>
  <c r="J447" i="5"/>
  <c r="J528" i="5"/>
  <c r="J489" i="5"/>
  <c r="J436" i="5"/>
  <c r="J411" i="5"/>
  <c r="J386" i="5"/>
  <c r="J347" i="5"/>
  <c r="J308" i="5"/>
  <c r="J283" i="5"/>
  <c r="J244" i="5"/>
  <c r="J180" i="5"/>
  <c r="J155" i="5"/>
  <c r="J75" i="5"/>
  <c r="J13" i="5"/>
  <c r="J143" i="5"/>
  <c r="I158" i="5"/>
  <c r="J158" i="5"/>
  <c r="I501" i="5"/>
  <c r="J501" i="5"/>
  <c r="I462" i="5"/>
  <c r="J462" i="5"/>
  <c r="I454" i="5"/>
  <c r="J454" i="5"/>
  <c r="I333" i="5"/>
  <c r="J333" i="5"/>
  <c r="I157" i="5"/>
  <c r="J157" i="5"/>
  <c r="I429" i="5"/>
  <c r="J429" i="5"/>
  <c r="I495" i="5"/>
  <c r="J495" i="5"/>
  <c r="J524" i="5"/>
  <c r="J499" i="5"/>
  <c r="J460" i="5"/>
  <c r="J424" i="5"/>
  <c r="J371" i="5"/>
  <c r="J332" i="5"/>
  <c r="J296" i="5"/>
  <c r="J257" i="5"/>
  <c r="J218" i="5"/>
  <c r="J168" i="5"/>
  <c r="J129" i="5"/>
  <c r="J74" i="5"/>
  <c r="J42" i="5"/>
  <c r="J12" i="5"/>
  <c r="I365" i="5"/>
  <c r="J365" i="5"/>
  <c r="I301" i="5"/>
  <c r="J301" i="5"/>
  <c r="J485" i="5"/>
  <c r="J471" i="5"/>
  <c r="I413" i="5"/>
  <c r="J413" i="5"/>
  <c r="J54" i="5"/>
  <c r="I54" i="5"/>
  <c r="I375" i="5"/>
  <c r="J375" i="5"/>
  <c r="I45" i="5"/>
  <c r="J45" i="5"/>
  <c r="I470" i="5"/>
  <c r="J470" i="5"/>
  <c r="J247" i="5"/>
  <c r="I134" i="5"/>
  <c r="J134" i="5"/>
  <c r="J150" i="5"/>
  <c r="I526" i="5"/>
  <c r="J526" i="5"/>
  <c r="I471" i="5"/>
  <c r="J523" i="5"/>
  <c r="J484" i="5"/>
  <c r="J448" i="5"/>
  <c r="J395" i="5"/>
  <c r="J370" i="5"/>
  <c r="J331" i="5"/>
  <c r="J292" i="5"/>
  <c r="J256" i="5"/>
  <c r="J217" i="5"/>
  <c r="J178" i="5"/>
  <c r="J139" i="5"/>
  <c r="J114" i="5"/>
  <c r="J41" i="5"/>
  <c r="J11" i="5"/>
  <c r="I151" i="5"/>
  <c r="J151" i="5"/>
  <c r="I397" i="5"/>
  <c r="J397" i="5"/>
  <c r="I215" i="5"/>
  <c r="J215" i="5"/>
  <c r="I85" i="5"/>
  <c r="J85" i="5"/>
  <c r="I191" i="5"/>
  <c r="J191" i="5"/>
  <c r="I142" i="5"/>
  <c r="J142" i="5"/>
  <c r="J27" i="5"/>
  <c r="J497" i="5"/>
  <c r="J458" i="5"/>
  <c r="J408" i="5"/>
  <c r="J369" i="5"/>
  <c r="J330" i="5"/>
  <c r="J305" i="5"/>
  <c r="J266" i="5"/>
  <c r="J202" i="5"/>
  <c r="J163" i="5"/>
  <c r="J113" i="5"/>
  <c r="J10" i="5"/>
  <c r="I391" i="5"/>
  <c r="J391" i="5"/>
  <c r="I72" i="5"/>
  <c r="J72" i="5"/>
  <c r="I399" i="5"/>
  <c r="J399" i="5"/>
  <c r="I48" i="5"/>
  <c r="J48" i="5"/>
  <c r="I502" i="5"/>
  <c r="J502" i="5"/>
  <c r="I133" i="5"/>
  <c r="J133" i="5"/>
  <c r="I28" i="5"/>
  <c r="J64" i="5"/>
  <c r="J40" i="5"/>
  <c r="J88" i="5"/>
  <c r="I349" i="5"/>
  <c r="J349" i="5"/>
  <c r="I237" i="5"/>
  <c r="J237" i="5"/>
  <c r="I239" i="5"/>
  <c r="J239" i="5"/>
  <c r="I303" i="5"/>
  <c r="J303" i="5"/>
  <c r="I61" i="5"/>
  <c r="J61" i="5"/>
  <c r="I189" i="5"/>
  <c r="J189" i="5"/>
  <c r="I310" i="5"/>
  <c r="J310" i="5"/>
  <c r="I383" i="5"/>
  <c r="J383" i="5"/>
  <c r="I205" i="5"/>
  <c r="J205" i="5"/>
  <c r="I461" i="5"/>
  <c r="J461" i="5"/>
  <c r="I511" i="5"/>
  <c r="J511" i="5"/>
  <c r="J514" i="5"/>
  <c r="J464" i="5"/>
  <c r="J372" i="5"/>
  <c r="J336" i="5"/>
  <c r="J258" i="5"/>
  <c r="J208" i="5"/>
  <c r="J130" i="5"/>
  <c r="J59" i="5"/>
  <c r="J15" i="5"/>
  <c r="I126" i="5"/>
  <c r="J126" i="5"/>
  <c r="I174" i="5"/>
  <c r="J174" i="5"/>
  <c r="J518" i="5"/>
  <c r="J87" i="5"/>
  <c r="I87" i="5"/>
  <c r="I510" i="5"/>
  <c r="J510" i="5"/>
  <c r="I503" i="5"/>
  <c r="J503" i="5"/>
  <c r="I390" i="5"/>
  <c r="J390" i="5"/>
  <c r="J69" i="5"/>
  <c r="I319" i="5"/>
  <c r="J319" i="5"/>
  <c r="I238" i="5"/>
  <c r="J238" i="5"/>
  <c r="I37" i="5"/>
  <c r="J37" i="5"/>
  <c r="I77" i="5"/>
  <c r="J77" i="5"/>
  <c r="I183" i="5"/>
  <c r="J183" i="5"/>
  <c r="I366" i="5"/>
  <c r="J366" i="5"/>
  <c r="I253" i="5"/>
  <c r="J253" i="5"/>
  <c r="I143" i="5"/>
  <c r="J513" i="5"/>
  <c r="J474" i="5"/>
  <c r="J435" i="5"/>
  <c r="J410" i="5"/>
  <c r="J385" i="5"/>
  <c r="J346" i="5"/>
  <c r="J307" i="5"/>
  <c r="J268" i="5"/>
  <c r="J232" i="5"/>
  <c r="J193" i="5"/>
  <c r="J154" i="5"/>
  <c r="J115" i="5"/>
  <c r="J14" i="5"/>
  <c r="J405" i="5"/>
  <c r="J271" i="5"/>
  <c r="J534" i="5"/>
  <c r="I534" i="5"/>
  <c r="J335" i="5"/>
  <c r="I342" i="5"/>
  <c r="J342" i="5"/>
  <c r="I325" i="5"/>
  <c r="J325" i="5"/>
  <c r="I32" i="5"/>
  <c r="J32" i="5"/>
  <c r="J359" i="5"/>
  <c r="I230" i="5"/>
  <c r="J230" i="5"/>
  <c r="J245" i="5"/>
  <c r="J270" i="5"/>
  <c r="I270" i="5"/>
  <c r="J294" i="5"/>
  <c r="I271" i="5"/>
  <c r="J498" i="5"/>
  <c r="J459" i="5"/>
  <c r="J420" i="5"/>
  <c r="J384" i="5"/>
  <c r="J345" i="5"/>
  <c r="J306" i="5"/>
  <c r="J267" i="5"/>
  <c r="J228" i="5"/>
  <c r="J192" i="5"/>
  <c r="J128" i="5"/>
  <c r="J89" i="5"/>
  <c r="J73" i="5"/>
  <c r="I326" i="5"/>
  <c r="J326" i="5"/>
  <c r="I269" i="5"/>
  <c r="J269" i="5"/>
  <c r="I47" i="5"/>
  <c r="J47" i="5"/>
  <c r="I197" i="5"/>
  <c r="J197" i="5"/>
  <c r="I78" i="5"/>
  <c r="J78" i="5"/>
  <c r="I533" i="5"/>
  <c r="J533" i="5"/>
  <c r="I285" i="5"/>
  <c r="J285" i="5"/>
  <c r="I278" i="5"/>
  <c r="J278" i="5"/>
  <c r="I518" i="5"/>
  <c r="I247" i="5"/>
  <c r="J508" i="5"/>
  <c r="J472" i="5"/>
  <c r="J419" i="5"/>
  <c r="J355" i="5"/>
  <c r="J316" i="5"/>
  <c r="J280" i="5"/>
  <c r="J241" i="5"/>
  <c r="J227" i="5"/>
  <c r="J188" i="5"/>
  <c r="J152" i="5"/>
  <c r="J138" i="5"/>
  <c r="J99" i="5"/>
  <c r="J84" i="5"/>
  <c r="J21" i="5"/>
  <c r="I509" i="5"/>
  <c r="J509" i="5"/>
  <c r="I46" i="5"/>
  <c r="J46" i="5"/>
  <c r="I206" i="5"/>
  <c r="J206" i="5"/>
  <c r="I519" i="5"/>
  <c r="J519" i="5"/>
  <c r="I110" i="5"/>
  <c r="J110" i="5"/>
  <c r="I311" i="5"/>
  <c r="J311" i="5"/>
  <c r="I30" i="5"/>
  <c r="J30" i="5"/>
  <c r="I279" i="5"/>
  <c r="J279" i="5"/>
  <c r="I125" i="5"/>
  <c r="J125" i="5"/>
  <c r="J532" i="5"/>
  <c r="J521" i="5"/>
  <c r="J496" i="5"/>
  <c r="J457" i="5"/>
  <c r="J432" i="5"/>
  <c r="J404" i="5"/>
  <c r="J379" i="5"/>
  <c r="J340" i="5"/>
  <c r="J315" i="5"/>
  <c r="J290" i="5"/>
  <c r="J265" i="5"/>
  <c r="J240" i="5"/>
  <c r="J226" i="5"/>
  <c r="J201" i="5"/>
  <c r="J187" i="5"/>
  <c r="J176" i="5"/>
  <c r="J162" i="5"/>
  <c r="J148" i="5"/>
  <c r="J137" i="5"/>
  <c r="J123" i="5"/>
  <c r="J112" i="5"/>
  <c r="J98" i="5"/>
  <c r="J83" i="5"/>
  <c r="J67" i="5"/>
  <c r="J51" i="5"/>
  <c r="J9" i="5"/>
  <c r="J531" i="5"/>
  <c r="J520" i="5"/>
  <c r="J506" i="5"/>
  <c r="J481" i="5"/>
  <c r="J467" i="5"/>
  <c r="J456" i="5"/>
  <c r="J442" i="5"/>
  <c r="J428" i="5"/>
  <c r="J417" i="5"/>
  <c r="J403" i="5"/>
  <c r="J392" i="5"/>
  <c r="J378" i="5"/>
  <c r="J364" i="5"/>
  <c r="J353" i="5"/>
  <c r="J339" i="5"/>
  <c r="J328" i="5"/>
  <c r="J314" i="5"/>
  <c r="J300" i="5"/>
  <c r="J289" i="5"/>
  <c r="J275" i="5"/>
  <c r="J264" i="5"/>
  <c r="J250" i="5"/>
  <c r="J236" i="5"/>
  <c r="J225" i="5"/>
  <c r="J211" i="5"/>
  <c r="J200" i="5"/>
  <c r="J186" i="5"/>
  <c r="J172" i="5"/>
  <c r="J161" i="5"/>
  <c r="J147" i="5"/>
  <c r="J136" i="5"/>
  <c r="J122" i="5"/>
  <c r="J108" i="5"/>
  <c r="J97" i="5"/>
  <c r="J82" i="5"/>
  <c r="J66" i="5"/>
  <c r="J50" i="5"/>
  <c r="J34" i="5"/>
  <c r="J18" i="5"/>
  <c r="J17" i="5"/>
  <c r="I527" i="5"/>
  <c r="J527" i="5"/>
  <c r="I29" i="5"/>
  <c r="J29" i="5"/>
  <c r="I422" i="5"/>
  <c r="J422" i="5"/>
  <c r="J500" i="5"/>
  <c r="J475" i="5"/>
  <c r="J450" i="5"/>
  <c r="J425" i="5"/>
  <c r="J400" i="5"/>
  <c r="J361" i="5"/>
  <c r="J322" i="5"/>
  <c r="J297" i="5"/>
  <c r="J272" i="5"/>
  <c r="J233" i="5"/>
  <c r="J219" i="5"/>
  <c r="J194" i="5"/>
  <c r="J169" i="5"/>
  <c r="J144" i="5"/>
  <c r="J116" i="5"/>
  <c r="J105" i="5"/>
  <c r="J91" i="5"/>
  <c r="J43" i="5"/>
  <c r="J4" i="5"/>
  <c r="O5" i="5"/>
  <c r="J7" i="5"/>
  <c r="I56" i="5"/>
  <c r="J56" i="5"/>
  <c r="I166" i="5"/>
  <c r="J166" i="5"/>
  <c r="I535" i="5"/>
  <c r="J535" i="5"/>
  <c r="I493" i="5"/>
  <c r="J493" i="5"/>
  <c r="I453" i="5"/>
  <c r="J453" i="5"/>
  <c r="I430" i="5"/>
  <c r="J430" i="5"/>
  <c r="J445" i="5"/>
  <c r="I80" i="5"/>
  <c r="J80" i="5"/>
  <c r="I207" i="5"/>
  <c r="J207" i="5"/>
  <c r="I223" i="5"/>
  <c r="J223" i="5"/>
  <c r="I351" i="5"/>
  <c r="J351" i="5"/>
  <c r="I213" i="5"/>
  <c r="J213" i="5"/>
  <c r="L28" i="5"/>
  <c r="J488" i="5"/>
  <c r="J449" i="5"/>
  <c r="J396" i="5"/>
  <c r="J360" i="5"/>
  <c r="J321" i="5"/>
  <c r="J282" i="5"/>
  <c r="J243" i="5"/>
  <c r="J204" i="5"/>
  <c r="J179" i="5"/>
  <c r="J140" i="5"/>
  <c r="J104" i="5"/>
  <c r="J90" i="5"/>
  <c r="J58" i="5"/>
  <c r="J22" i="5"/>
  <c r="J6" i="5"/>
  <c r="J382" i="5"/>
  <c r="L29" i="5"/>
  <c r="J512" i="5"/>
  <c r="J473" i="5"/>
  <c r="J434" i="5"/>
  <c r="J356" i="5"/>
  <c r="J320" i="5"/>
  <c r="J281" i="5"/>
  <c r="J242" i="5"/>
  <c r="J203" i="5"/>
  <c r="J164" i="5"/>
  <c r="J153" i="5"/>
  <c r="J100" i="5"/>
  <c r="J57" i="5"/>
  <c r="I479" i="5"/>
  <c r="J479" i="5"/>
  <c r="I221" i="5"/>
  <c r="J221" i="5"/>
  <c r="I455" i="5"/>
  <c r="J455" i="5"/>
  <c r="I295" i="5"/>
  <c r="J295" i="5"/>
  <c r="I165" i="5"/>
  <c r="J165" i="5"/>
  <c r="I141" i="5"/>
  <c r="J141" i="5"/>
  <c r="I359" i="5"/>
  <c r="J522" i="5"/>
  <c r="J483" i="5"/>
  <c r="J444" i="5"/>
  <c r="J433" i="5"/>
  <c r="J394" i="5"/>
  <c r="J380" i="5"/>
  <c r="J344" i="5"/>
  <c r="J291" i="5"/>
  <c r="J252" i="5"/>
  <c r="J216" i="5"/>
  <c r="J177" i="5"/>
  <c r="J124" i="5"/>
  <c r="J68" i="5"/>
  <c r="J36" i="5"/>
  <c r="I494" i="5"/>
  <c r="J494" i="5"/>
  <c r="I263" i="5"/>
  <c r="J263" i="5"/>
  <c r="I302" i="5"/>
  <c r="J302" i="5"/>
  <c r="I374" i="5"/>
  <c r="J374" i="5"/>
  <c r="I231" i="5"/>
  <c r="J231" i="5"/>
  <c r="I277" i="5"/>
  <c r="J277" i="5"/>
  <c r="I309" i="5"/>
  <c r="J309" i="5"/>
  <c r="I446" i="5"/>
  <c r="J446" i="5"/>
  <c r="I119" i="5"/>
  <c r="J119" i="5"/>
  <c r="J507" i="5"/>
  <c r="J482" i="5"/>
  <c r="J468" i="5"/>
  <c r="J443" i="5"/>
  <c r="J418" i="5"/>
  <c r="J393" i="5"/>
  <c r="J368" i="5"/>
  <c r="J354" i="5"/>
  <c r="J329" i="5"/>
  <c r="J304" i="5"/>
  <c r="J276" i="5"/>
  <c r="J251" i="5"/>
  <c r="J212" i="5"/>
  <c r="J35" i="5"/>
  <c r="J19" i="5"/>
  <c r="I294" i="5"/>
  <c r="J530" i="5"/>
  <c r="J516" i="5"/>
  <c r="J505" i="5"/>
  <c r="J491" i="5"/>
  <c r="J480" i="5"/>
  <c r="J466" i="5"/>
  <c r="J452" i="5"/>
  <c r="J441" i="5"/>
  <c r="J427" i="5"/>
  <c r="J416" i="5"/>
  <c r="J402" i="5"/>
  <c r="J388" i="5"/>
  <c r="J377" i="5"/>
  <c r="J363" i="5"/>
  <c r="J352" i="5"/>
  <c r="J338" i="5"/>
  <c r="J324" i="5"/>
  <c r="J313" i="5"/>
  <c r="J299" i="5"/>
  <c r="J288" i="5"/>
  <c r="J274" i="5"/>
  <c r="J260" i="5"/>
  <c r="J249" i="5"/>
  <c r="J235" i="5"/>
  <c r="J224" i="5"/>
  <c r="J210" i="5"/>
  <c r="J196" i="5"/>
  <c r="J185" i="5"/>
  <c r="J171" i="5"/>
  <c r="J160" i="5"/>
  <c r="J146" i="5"/>
  <c r="J132" i="5"/>
  <c r="J121" i="5"/>
  <c r="J107" i="5"/>
  <c r="J96" i="5"/>
  <c r="J81" i="5"/>
  <c r="J65" i="5"/>
  <c r="J49" i="5"/>
  <c r="J33" i="5"/>
  <c r="J463" i="5"/>
  <c r="J439" i="5"/>
  <c r="J431" i="5"/>
  <c r="J423" i="5"/>
  <c r="J415" i="5"/>
  <c r="J367" i="5"/>
  <c r="J343" i="5"/>
  <c r="J327" i="5"/>
  <c r="J287" i="5"/>
  <c r="J255" i="5"/>
  <c r="J199" i="5"/>
  <c r="J175" i="5"/>
  <c r="J167" i="5"/>
  <c r="J159" i="5"/>
  <c r="J135" i="5"/>
  <c r="J111" i="5"/>
  <c r="J103" i="5"/>
  <c r="J95" i="5"/>
  <c r="J71" i="5"/>
  <c r="J63" i="5"/>
  <c r="J55" i="5"/>
  <c r="J39" i="5"/>
  <c r="J31" i="5"/>
  <c r="J486" i="5"/>
  <c r="J478" i="5"/>
  <c r="J438" i="5"/>
  <c r="J414" i="5"/>
  <c r="J406" i="5"/>
  <c r="J398" i="5"/>
  <c r="J350" i="5"/>
  <c r="J334" i="5"/>
  <c r="J318" i="5"/>
  <c r="J286" i="5"/>
  <c r="J262" i="5"/>
  <c r="J254" i="5"/>
  <c r="J246" i="5"/>
  <c r="J222" i="5"/>
  <c r="J214" i="5"/>
  <c r="J198" i="5"/>
  <c r="J190" i="5"/>
  <c r="J182" i="5"/>
  <c r="J118" i="5"/>
  <c r="J102" i="5"/>
  <c r="J94" i="5"/>
  <c r="J86" i="5"/>
  <c r="J70" i="5"/>
  <c r="J62" i="5"/>
  <c r="J38" i="5"/>
  <c r="J525" i="5"/>
  <c r="J517" i="5"/>
  <c r="J477" i="5"/>
  <c r="J469" i="5"/>
  <c r="J437" i="5"/>
  <c r="J421" i="5"/>
  <c r="J381" i="5"/>
  <c r="J357" i="5"/>
  <c r="J341" i="5"/>
  <c r="J317" i="5"/>
  <c r="J293" i="5"/>
  <c r="J261" i="5"/>
  <c r="J229" i="5"/>
  <c r="J181" i="5"/>
  <c r="J173" i="5"/>
  <c r="J149" i="5"/>
  <c r="J117" i="5"/>
  <c r="J109" i="5"/>
  <c r="J101" i="5"/>
  <c r="J93" i="5"/>
  <c r="J53" i="5"/>
  <c r="P12" i="5" l="1"/>
  <c r="N14" i="5"/>
  <c r="N12" i="5"/>
  <c r="O13" i="5"/>
  <c r="N10" i="5"/>
  <c r="P11" i="5"/>
  <c r="N13" i="5"/>
  <c r="P13" i="5"/>
  <c r="O10" i="5"/>
  <c r="O14" i="5"/>
  <c r="P10" i="5"/>
  <c r="P14" i="5"/>
  <c r="O11" i="5"/>
  <c r="N11" i="5"/>
  <c r="O12" i="5"/>
  <c r="N32" i="5"/>
  <c r="J8" i="3" l="1"/>
  <c r="L7" i="3"/>
  <c r="K8" i="3"/>
  <c r="L11" i="3"/>
  <c r="K10" i="3"/>
  <c r="J10" i="3"/>
  <c r="K9" i="3"/>
  <c r="L9" i="3"/>
  <c r="J11" i="3"/>
  <c r="J9" i="3"/>
  <c r="L10" i="3"/>
  <c r="K7" i="3"/>
  <c r="K11" i="3"/>
  <c r="J7" i="3"/>
  <c r="L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<sst xmlns="http://schemas.openxmlformats.org/spreadsheetml/2006/main" count="2637" uniqueCount="1275">
  <si>
    <t>BP Code</t>
  </si>
  <si>
    <t>BP</t>
  </si>
  <si>
    <t xml:space="preserve">OU </t>
  </si>
  <si>
    <t>Cluster</t>
  </si>
  <si>
    <t>Total Payout</t>
  </si>
  <si>
    <t>Budgeted payout</t>
  </si>
  <si>
    <t>BP1003</t>
  </si>
  <si>
    <t>Ramesh Sharma</t>
  </si>
  <si>
    <t>DELBD</t>
  </si>
  <si>
    <t>Delhi</t>
  </si>
  <si>
    <t>BP1038</t>
  </si>
  <si>
    <t>Mangesh Mahadev Doddamani</t>
  </si>
  <si>
    <t>BOMBN</t>
  </si>
  <si>
    <t>Mumbai</t>
  </si>
  <si>
    <t>BP1007</t>
  </si>
  <si>
    <t>Rajesh Singh</t>
  </si>
  <si>
    <t>BOMBB</t>
  </si>
  <si>
    <t>BP1363</t>
  </si>
  <si>
    <t>Ashok Kumar_GNCB1</t>
  </si>
  <si>
    <t>BP1065</t>
  </si>
  <si>
    <t>Shamim</t>
  </si>
  <si>
    <t>BOMBA</t>
  </si>
  <si>
    <t>BP1336</t>
  </si>
  <si>
    <t>DENISH B. BAVARIYA</t>
  </si>
  <si>
    <t>BP1010</t>
  </si>
  <si>
    <t>SANCHITA CARGO MOVERS AND PACKERS</t>
  </si>
  <si>
    <t>PNQT1</t>
  </si>
  <si>
    <t>Pune</t>
  </si>
  <si>
    <t>BP1318</t>
  </si>
  <si>
    <t>Devendra r. mistry</t>
  </si>
  <si>
    <t>BP1018</t>
  </si>
  <si>
    <t>Ravi Shekhar</t>
  </si>
  <si>
    <t>BHOB1</t>
  </si>
  <si>
    <t>Indore</t>
  </si>
  <si>
    <t>BP1075</t>
  </si>
  <si>
    <t>Karan Mistry_Delivery</t>
  </si>
  <si>
    <t>BP1021</t>
  </si>
  <si>
    <t>Mukul Rawat</t>
  </si>
  <si>
    <t>AGRB1</t>
  </si>
  <si>
    <t>Noida</t>
  </si>
  <si>
    <t>BP1074</t>
  </si>
  <si>
    <t>Karan Mistry_Pickup</t>
  </si>
  <si>
    <t>BP1319</t>
  </si>
  <si>
    <t>LALAJI BHAI THAKOR</t>
  </si>
  <si>
    <t>BP1342</t>
  </si>
  <si>
    <t>Meenakshi Gupta</t>
  </si>
  <si>
    <t>BP1033</t>
  </si>
  <si>
    <t>Sohan</t>
  </si>
  <si>
    <t>AWRB1</t>
  </si>
  <si>
    <t>BP1317</t>
  </si>
  <si>
    <t>mo. Farukh</t>
  </si>
  <si>
    <t>BP1058</t>
  </si>
  <si>
    <t>Sunil Goyal</t>
  </si>
  <si>
    <t>MBB1</t>
  </si>
  <si>
    <t>BP1364</t>
  </si>
  <si>
    <t>MOINUDDIN R SHAIKH</t>
  </si>
  <si>
    <t>BP1059</t>
  </si>
  <si>
    <t>DHRUBA DAS</t>
  </si>
  <si>
    <t>GAUT1</t>
  </si>
  <si>
    <t>Guwahati</t>
  </si>
  <si>
    <t>BP1327</t>
  </si>
  <si>
    <t>OD Maheshbhai Bhikhabhai</t>
  </si>
  <si>
    <t>BP1076</t>
  </si>
  <si>
    <t>Sharad_South Mumbai</t>
  </si>
  <si>
    <t>BOMBM</t>
  </si>
  <si>
    <t>BP1042</t>
  </si>
  <si>
    <t>Patani Salim Gafarbhai</t>
  </si>
  <si>
    <t>BP1001</t>
  </si>
  <si>
    <t>Jhabar Singh</t>
  </si>
  <si>
    <t>DELBG</t>
  </si>
  <si>
    <t>BP1031</t>
  </si>
  <si>
    <t>Pravin Thakor</t>
  </si>
  <si>
    <t>BP1328</t>
  </si>
  <si>
    <t>Rajesh Kumar Misra_Delivery</t>
  </si>
  <si>
    <t>BP1002</t>
  </si>
  <si>
    <t>Umesh</t>
  </si>
  <si>
    <t>DELBJ</t>
  </si>
  <si>
    <t>BP1329</t>
  </si>
  <si>
    <t>Rajesh Kumar Misra_Pickup</t>
  </si>
  <si>
    <t>BP1004</t>
  </si>
  <si>
    <t>ujir kumar</t>
  </si>
  <si>
    <t>JAIT1</t>
  </si>
  <si>
    <t>Jaipur</t>
  </si>
  <si>
    <t>BP1367</t>
  </si>
  <si>
    <t>Shekh Seemabanu Mohammad</t>
  </si>
  <si>
    <t>BP1171</t>
  </si>
  <si>
    <t>Visharad Chauhan</t>
  </si>
  <si>
    <t>BP1011</t>
  </si>
  <si>
    <t>Bablu Mishra</t>
  </si>
  <si>
    <t>LKOT1</t>
  </si>
  <si>
    <t>Lucknow</t>
  </si>
  <si>
    <t>BP1151</t>
  </si>
  <si>
    <t>ZAINULSHA.M.DIWAN</t>
  </si>
  <si>
    <t>BP1006</t>
  </si>
  <si>
    <t>Jacob</t>
  </si>
  <si>
    <t>BOMT1</t>
  </si>
  <si>
    <t>BP1008</t>
  </si>
  <si>
    <t>Kamaljit Singh</t>
  </si>
  <si>
    <t>BOMBV</t>
  </si>
  <si>
    <t>BP1012</t>
  </si>
  <si>
    <t>Aakash Yadav</t>
  </si>
  <si>
    <t>DELB1</t>
  </si>
  <si>
    <t>BP1013</t>
  </si>
  <si>
    <t>Dilip Kumar Jha</t>
  </si>
  <si>
    <t>DELB2</t>
  </si>
  <si>
    <t>BP1014</t>
  </si>
  <si>
    <t>ChamanLal</t>
  </si>
  <si>
    <t>LUHB1</t>
  </si>
  <si>
    <t>Ambala</t>
  </si>
  <si>
    <t>BP1005</t>
  </si>
  <si>
    <t>Dinesh Mishra</t>
  </si>
  <si>
    <t>CCUTN</t>
  </si>
  <si>
    <t>Kolkata</t>
  </si>
  <si>
    <t>BP1009</t>
  </si>
  <si>
    <t>Ashok</t>
  </si>
  <si>
    <t>ROKB1</t>
  </si>
  <si>
    <t>BP1017</t>
  </si>
  <si>
    <t>Sunder Srinivasan</t>
  </si>
  <si>
    <t>AMDT1</t>
  </si>
  <si>
    <t>Ahmedabad</t>
  </si>
  <si>
    <t>BP1016</t>
  </si>
  <si>
    <t>Sharad Anna Autade_BP</t>
  </si>
  <si>
    <t>IXUB1</t>
  </si>
  <si>
    <t>BP1032</t>
  </si>
  <si>
    <t>Manjeet Singh</t>
  </si>
  <si>
    <t>BDDB1</t>
  </si>
  <si>
    <t>BP1020</t>
  </si>
  <si>
    <t>G Swapna</t>
  </si>
  <si>
    <t>HYDBE</t>
  </si>
  <si>
    <t>Hyderabad</t>
  </si>
  <si>
    <t>BP1025</t>
  </si>
  <si>
    <t>Prashant Singh</t>
  </si>
  <si>
    <t>DEDB1</t>
  </si>
  <si>
    <t>BP1034</t>
  </si>
  <si>
    <t>Santosh Yadav</t>
  </si>
  <si>
    <t>TARB1</t>
  </si>
  <si>
    <t>BP1028</t>
  </si>
  <si>
    <t>Dhanraj_BP</t>
  </si>
  <si>
    <t>PNYB1</t>
  </si>
  <si>
    <t>Chennai</t>
  </si>
  <si>
    <t>BP1024</t>
  </si>
  <si>
    <t>Rajesh Kumar Sharma_BP</t>
  </si>
  <si>
    <t>BP1030</t>
  </si>
  <si>
    <t>Joy Mukherjee</t>
  </si>
  <si>
    <t>CCUT1</t>
  </si>
  <si>
    <t>BP1022</t>
  </si>
  <si>
    <t>Hardik Patel</t>
  </si>
  <si>
    <t>JGAB1</t>
  </si>
  <si>
    <t>BP1029</t>
  </si>
  <si>
    <t>M BAALASUBRAMANI</t>
  </si>
  <si>
    <t>TUPT1</t>
  </si>
  <si>
    <t>Coimbatore</t>
  </si>
  <si>
    <t>BP1035</t>
  </si>
  <si>
    <t>Mukesh_GHZ</t>
  </si>
  <si>
    <t>DELBZ</t>
  </si>
  <si>
    <t>BP1036</t>
  </si>
  <si>
    <t>Murugavel</t>
  </si>
  <si>
    <t>MAAT1</t>
  </si>
  <si>
    <t>BP1037</t>
  </si>
  <si>
    <t>Dhamodharan</t>
  </si>
  <si>
    <t>BP1039</t>
  </si>
  <si>
    <t>Prema Jeevan</t>
  </si>
  <si>
    <t>COKB1</t>
  </si>
  <si>
    <t>BP1040</t>
  </si>
  <si>
    <t>Ehambaram</t>
  </si>
  <si>
    <t>TRZB1</t>
  </si>
  <si>
    <t>BP1041</t>
  </si>
  <si>
    <t>Niranjan</t>
  </si>
  <si>
    <t>PATB1</t>
  </si>
  <si>
    <t>Jamshedpur</t>
  </si>
  <si>
    <t>BP1044</t>
  </si>
  <si>
    <t>SANATAN BEHARA</t>
  </si>
  <si>
    <t>BBIB1</t>
  </si>
  <si>
    <t>BP1045</t>
  </si>
  <si>
    <t>Avinash_Pickup</t>
  </si>
  <si>
    <t>BLRBN</t>
  </si>
  <si>
    <t>Bangalore</t>
  </si>
  <si>
    <t>Avinash_Delivery</t>
  </si>
  <si>
    <t>BP1046</t>
  </si>
  <si>
    <t>Rajkumar P</t>
  </si>
  <si>
    <t>IXMB1</t>
  </si>
  <si>
    <t>BP1015</t>
  </si>
  <si>
    <t>Dinesh Singh Minhas</t>
  </si>
  <si>
    <t>IXCB1</t>
  </si>
  <si>
    <t>BP1048</t>
  </si>
  <si>
    <t>Praveen</t>
  </si>
  <si>
    <t>VTZB1</t>
  </si>
  <si>
    <t>BP1049</t>
  </si>
  <si>
    <t>A3 Logistics Express_Delivery</t>
  </si>
  <si>
    <t>PNQBW</t>
  </si>
  <si>
    <t>BP1050</t>
  </si>
  <si>
    <t>A3 Logistics Express_Pickup</t>
  </si>
  <si>
    <t>BP1047</t>
  </si>
  <si>
    <t>Dhanasekar</t>
  </si>
  <si>
    <t>BP1052</t>
  </si>
  <si>
    <t>Narinder Pal</t>
  </si>
  <si>
    <t>JUCB1</t>
  </si>
  <si>
    <t>BP1051</t>
  </si>
  <si>
    <t>Sanjay Sharma_Indore</t>
  </si>
  <si>
    <t>IDRT1</t>
  </si>
  <si>
    <t>BP1053</t>
  </si>
  <si>
    <t>Ravindra</t>
  </si>
  <si>
    <t>HWB1</t>
  </si>
  <si>
    <t>BP1054</t>
  </si>
  <si>
    <t>Sachin Bhatt</t>
  </si>
  <si>
    <t>KNUB1</t>
  </si>
  <si>
    <t>BP1057</t>
  </si>
  <si>
    <t>Dharmendra Sharma</t>
  </si>
  <si>
    <t>AMDBL</t>
  </si>
  <si>
    <t>BP1056</t>
  </si>
  <si>
    <t>Mahaveer Singh</t>
  </si>
  <si>
    <t>AMBT1</t>
  </si>
  <si>
    <t>BP1055</t>
  </si>
  <si>
    <t>AMARJEET SINGH YADAV</t>
  </si>
  <si>
    <t>BP1061</t>
  </si>
  <si>
    <t>Ashish saxena</t>
  </si>
  <si>
    <t>BP1063</t>
  </si>
  <si>
    <t>Rajneesh Kumar</t>
  </si>
  <si>
    <t>DELBW</t>
  </si>
  <si>
    <t>BP1060</t>
  </si>
  <si>
    <t>Rajesh R</t>
  </si>
  <si>
    <t>BP1064</t>
  </si>
  <si>
    <t>RVJ Transport</t>
  </si>
  <si>
    <t>SXVB1</t>
  </si>
  <si>
    <t>BP1066</t>
  </si>
  <si>
    <t>Pradyuth Singh</t>
  </si>
  <si>
    <t>HYDT1</t>
  </si>
  <si>
    <t>BP1067</t>
  </si>
  <si>
    <t>Adesh Pandole</t>
  </si>
  <si>
    <t>BP1070</t>
  </si>
  <si>
    <t>Amit Ramesh Agarwal</t>
  </si>
  <si>
    <t>VAPT1</t>
  </si>
  <si>
    <t>BP1068</t>
  </si>
  <si>
    <t>Mahesh K.S</t>
  </si>
  <si>
    <t>BP1071</t>
  </si>
  <si>
    <t>K.RANJITH KUMAR</t>
  </si>
  <si>
    <t>BP1069</t>
  </si>
  <si>
    <t>Arun Sharma</t>
  </si>
  <si>
    <t>IXJB1</t>
  </si>
  <si>
    <t>BP1073</t>
  </si>
  <si>
    <t>Gouri_XCEL Logistics</t>
  </si>
  <si>
    <t>BLRT1</t>
  </si>
  <si>
    <t>BP1080</t>
  </si>
  <si>
    <t>ELAS TRANSPORT</t>
  </si>
  <si>
    <t>BP1079</t>
  </si>
  <si>
    <t>Ashish shukla</t>
  </si>
  <si>
    <t>CCUBD</t>
  </si>
  <si>
    <t>BP1078</t>
  </si>
  <si>
    <t>Yasmeen</t>
  </si>
  <si>
    <t>BP1083</t>
  </si>
  <si>
    <t>Chandrashekar.R</t>
  </si>
  <si>
    <t>BLRBJ</t>
  </si>
  <si>
    <t>BP1081</t>
  </si>
  <si>
    <t>Harish chandra Gupta</t>
  </si>
  <si>
    <t>BP1077</t>
  </si>
  <si>
    <t>Srinivas Murthy_BLR</t>
  </si>
  <si>
    <t>BP1086</t>
  </si>
  <si>
    <t>S.Venkatraman</t>
  </si>
  <si>
    <t>BP1089</t>
  </si>
  <si>
    <t>Shyam Kumar Shende</t>
  </si>
  <si>
    <t>RPRB1</t>
  </si>
  <si>
    <t>BP1087</t>
  </si>
  <si>
    <t>RAHUL KUMAR RVWANI</t>
  </si>
  <si>
    <t>BP1085</t>
  </si>
  <si>
    <t>D.SENTHAMIZHAN</t>
  </si>
  <si>
    <t>BP1082</t>
  </si>
  <si>
    <t>SANTOSH KUMAR YADAV</t>
  </si>
  <si>
    <t>BP1091</t>
  </si>
  <si>
    <t>DILIP UPADHYAY</t>
  </si>
  <si>
    <t>BP1088</t>
  </si>
  <si>
    <t>AKSHAY TRANSPORT</t>
  </si>
  <si>
    <t>BP1084</t>
  </si>
  <si>
    <t>VINOD KUMAR_DELBF</t>
  </si>
  <si>
    <t>DELBF</t>
  </si>
  <si>
    <t>BP1099</t>
  </si>
  <si>
    <t>Anil singh</t>
  </si>
  <si>
    <t>BP1098</t>
  </si>
  <si>
    <t>Anil Singh_CCUBB</t>
  </si>
  <si>
    <t>CCUBB</t>
  </si>
  <si>
    <t>BP1093</t>
  </si>
  <si>
    <t>SUMITA</t>
  </si>
  <si>
    <t>IXRB1</t>
  </si>
  <si>
    <t>BP1092</t>
  </si>
  <si>
    <t>SANDIP MAHADEV VAVHAL</t>
  </si>
  <si>
    <t>BOMBG</t>
  </si>
  <si>
    <t>BP1103</t>
  </si>
  <si>
    <t>Sibaram achary</t>
  </si>
  <si>
    <t>BP1107</t>
  </si>
  <si>
    <t>Devendar Vanga</t>
  </si>
  <si>
    <t>STVT1</t>
  </si>
  <si>
    <t>BP1108</t>
  </si>
  <si>
    <t>GORAKH BHAGINATH GAVARE</t>
  </si>
  <si>
    <t>BP1102</t>
  </si>
  <si>
    <t>Manoranjan Saha</t>
  </si>
  <si>
    <t>BP1106</t>
  </si>
  <si>
    <t>Mithilesh shukla</t>
  </si>
  <si>
    <t>BP1094</t>
  </si>
  <si>
    <t>TRIBHUVAN SINGH R</t>
  </si>
  <si>
    <t>BP1097</t>
  </si>
  <si>
    <t>K. DILLI</t>
  </si>
  <si>
    <t>BP1095</t>
  </si>
  <si>
    <t>PUSHKARLAL.S</t>
  </si>
  <si>
    <t>BP1104</t>
  </si>
  <si>
    <t>VIRENDRA SOLANKI</t>
  </si>
  <si>
    <t>BP1100</t>
  </si>
  <si>
    <t>SRINU SATIKAM</t>
  </si>
  <si>
    <t>VGAB1</t>
  </si>
  <si>
    <t>BP1105</t>
  </si>
  <si>
    <t>VIKAS AGARWAL</t>
  </si>
  <si>
    <t>BP1109</t>
  </si>
  <si>
    <t>Yashwant Kumar</t>
  </si>
  <si>
    <t>BP1138</t>
  </si>
  <si>
    <t>Dilip Solanki</t>
  </si>
  <si>
    <t>DWXB1</t>
  </si>
  <si>
    <t>BP1110</t>
  </si>
  <si>
    <t>Pandit Rajaram Bhoir</t>
  </si>
  <si>
    <t>BP1112</t>
  </si>
  <si>
    <t>Sunil_Rudrapur</t>
  </si>
  <si>
    <t>RUPCB1</t>
  </si>
  <si>
    <t>BP1111</t>
  </si>
  <si>
    <t>Krishan Rana</t>
  </si>
  <si>
    <t>BP1113</t>
  </si>
  <si>
    <t>SHANTANU JOSHI</t>
  </si>
  <si>
    <t>UDRB1</t>
  </si>
  <si>
    <t>BP1117</t>
  </si>
  <si>
    <t>Sham Transport</t>
  </si>
  <si>
    <t>BP1115</t>
  </si>
  <si>
    <t>Suresh Kumar</t>
  </si>
  <si>
    <t>BLRBC</t>
  </si>
  <si>
    <t>BP1119</t>
  </si>
  <si>
    <t>S.Rasul</t>
  </si>
  <si>
    <t>BP1114</t>
  </si>
  <si>
    <t>Pradyuman Upadhyay</t>
  </si>
  <si>
    <t>BP1116</t>
  </si>
  <si>
    <t>SARVESH KUMAR MISHRA</t>
  </si>
  <si>
    <t>VNSB1</t>
  </si>
  <si>
    <t>BP1122</t>
  </si>
  <si>
    <t>ABDUL RAHIM</t>
  </si>
  <si>
    <t>BP1118</t>
  </si>
  <si>
    <t>Mohan Vitthal Pingale</t>
  </si>
  <si>
    <t>BP1213</t>
  </si>
  <si>
    <t>Biswajit Das</t>
  </si>
  <si>
    <t>CCUB6</t>
  </si>
  <si>
    <t>BP1126</t>
  </si>
  <si>
    <t>ANIL KUMAR ROUT</t>
  </si>
  <si>
    <t>BP1127</t>
  </si>
  <si>
    <t>Prashant Bhatt</t>
  </si>
  <si>
    <t>BP1123</t>
  </si>
  <si>
    <t>Sudha</t>
  </si>
  <si>
    <t>CJBT1</t>
  </si>
  <si>
    <t>BP1129</t>
  </si>
  <si>
    <t>Ashok Kumar_Neemrana</t>
  </si>
  <si>
    <t>NMRB1</t>
  </si>
  <si>
    <t>BP1131</t>
  </si>
  <si>
    <t>Porter</t>
  </si>
  <si>
    <t>BP1134</t>
  </si>
  <si>
    <t>Vinod Sadhusaran Singh</t>
  </si>
  <si>
    <t>BP1130</t>
  </si>
  <si>
    <t>SANJIT KUMAR NASKAR</t>
  </si>
  <si>
    <t>BP1137</t>
  </si>
  <si>
    <t>C NAGRAJ</t>
  </si>
  <si>
    <t>BP1140</t>
  </si>
  <si>
    <t>P Vamsee</t>
  </si>
  <si>
    <t>HYDBS</t>
  </si>
  <si>
    <t>BP1139</t>
  </si>
  <si>
    <t>Avinash_2</t>
  </si>
  <si>
    <t>BP1133</t>
  </si>
  <si>
    <t>Vijay Jibhau Pagare</t>
  </si>
  <si>
    <t>ISKB1</t>
  </si>
  <si>
    <t>BP1128</t>
  </si>
  <si>
    <t>Ganesh M</t>
  </si>
  <si>
    <t>BP1141</t>
  </si>
  <si>
    <t>VINOD KUMAR DR</t>
  </si>
  <si>
    <t>BP1135</t>
  </si>
  <si>
    <t>Savita Gaikwad</t>
  </si>
  <si>
    <t>BP1144</t>
  </si>
  <si>
    <t>BHIM RAY</t>
  </si>
  <si>
    <t>BP1147</t>
  </si>
  <si>
    <t>Neeraj singh</t>
  </si>
  <si>
    <t>PTMB1</t>
  </si>
  <si>
    <t>BP1142</t>
  </si>
  <si>
    <t>HEMRAJ DHOLE</t>
  </si>
  <si>
    <t>NAGT1</t>
  </si>
  <si>
    <t>Nagpur</t>
  </si>
  <si>
    <t>BP1145</t>
  </si>
  <si>
    <t>Ajit Popat Karade</t>
  </si>
  <si>
    <t>BP1143</t>
  </si>
  <si>
    <t>Gulamhusen Mohamad Ghanchi</t>
  </si>
  <si>
    <t>BP1146</t>
  </si>
  <si>
    <t>MANISHA PRAVIN PATIL</t>
  </si>
  <si>
    <t>BP1150</t>
  </si>
  <si>
    <t>Kumar</t>
  </si>
  <si>
    <t>BP1148</t>
  </si>
  <si>
    <t>AMAR ANANDA DAS</t>
  </si>
  <si>
    <t>NJPT1</t>
  </si>
  <si>
    <t>BP1152</t>
  </si>
  <si>
    <t>Amit Sharma</t>
  </si>
  <si>
    <t>HSXB1</t>
  </si>
  <si>
    <t>BP1154</t>
  </si>
  <si>
    <t>Pichai Manikkam</t>
  </si>
  <si>
    <t>VLRB1</t>
  </si>
  <si>
    <t>BP1155</t>
  </si>
  <si>
    <t>SASHABINDU GHOSH</t>
  </si>
  <si>
    <t>BP1156</t>
  </si>
  <si>
    <t>MANGESH BABAN BHUJBAL</t>
  </si>
  <si>
    <t>BP1160</t>
  </si>
  <si>
    <t>Sunita Mishra</t>
  </si>
  <si>
    <t>NOIT1</t>
  </si>
  <si>
    <t>BP1159</t>
  </si>
  <si>
    <t>Mohammadrafi irfani sheikh</t>
  </si>
  <si>
    <t>BP1162</t>
  </si>
  <si>
    <t>K SANJEEV KUMAR</t>
  </si>
  <si>
    <t>BP1163</t>
  </si>
  <si>
    <t>Chanchal Kumar</t>
  </si>
  <si>
    <t>BP1164</t>
  </si>
  <si>
    <t>Krishan Kumar_Sonipat</t>
  </si>
  <si>
    <t>SNPB1</t>
  </si>
  <si>
    <t>BP1166</t>
  </si>
  <si>
    <t>JAYARAMAN_Chennai</t>
  </si>
  <si>
    <t>BP1157</t>
  </si>
  <si>
    <t>Saurabh Singh</t>
  </si>
  <si>
    <t>BP1167</t>
  </si>
  <si>
    <t>Rangaraj.S</t>
  </si>
  <si>
    <t>BP1172</t>
  </si>
  <si>
    <t>GAJENDRA KUMAR</t>
  </si>
  <si>
    <t>BP1168</t>
  </si>
  <si>
    <t>SHREY JAYESHBHAI TARSARIA</t>
  </si>
  <si>
    <t>BP1618</t>
  </si>
  <si>
    <t>ARTI JAYESHBHAI TARSARIA</t>
  </si>
  <si>
    <t>BP1169</t>
  </si>
  <si>
    <t>MAYUR MANOHAR SORTE</t>
  </si>
  <si>
    <t>BP1186</t>
  </si>
  <si>
    <t>Jitendra  Kumar Ray</t>
  </si>
  <si>
    <t>CCUBT</t>
  </si>
  <si>
    <t>BP1190</t>
  </si>
  <si>
    <t>Sudeep Singh</t>
  </si>
  <si>
    <t>BP1192</t>
  </si>
  <si>
    <t>Rohit</t>
  </si>
  <si>
    <t>DELB3</t>
  </si>
  <si>
    <t>BP1185</t>
  </si>
  <si>
    <t>KAILASK RAY</t>
  </si>
  <si>
    <t>BP1174</t>
  </si>
  <si>
    <t>SYAM KUMAR V S</t>
  </si>
  <si>
    <t>TRVB1</t>
  </si>
  <si>
    <t>BP1178</t>
  </si>
  <si>
    <t>Navya Devada</t>
  </si>
  <si>
    <t>BP1188</t>
  </si>
  <si>
    <t>Karthik_BLR</t>
  </si>
  <si>
    <t>BP1187</t>
  </si>
  <si>
    <t>RAMESH S</t>
  </si>
  <si>
    <t>BP1175</t>
  </si>
  <si>
    <t>Rakesh Singh</t>
  </si>
  <si>
    <t>JDHB1</t>
  </si>
  <si>
    <t>BP1179</t>
  </si>
  <si>
    <t>Manoj Kumar Singh</t>
  </si>
  <si>
    <t>IXWT1</t>
  </si>
  <si>
    <t>BP1173</t>
  </si>
  <si>
    <t>ROHIT POPAT JAGDALE</t>
  </si>
  <si>
    <t>PNQBH</t>
  </si>
  <si>
    <t>BP1193</t>
  </si>
  <si>
    <t>Sarajerao Sahebrao Shalke</t>
  </si>
  <si>
    <t>BP1184</t>
  </si>
  <si>
    <t>Nabamita Roy</t>
  </si>
  <si>
    <t>MSBB1</t>
  </si>
  <si>
    <t>BP1177</t>
  </si>
  <si>
    <t>Ravi D. Doddamani</t>
  </si>
  <si>
    <t>BP1181</t>
  </si>
  <si>
    <t>H KRISHNA</t>
  </si>
  <si>
    <t>BP1189</t>
  </si>
  <si>
    <t>Minakshi Hazra</t>
  </si>
  <si>
    <t>BP1207</t>
  </si>
  <si>
    <t>Jayanthi R</t>
  </si>
  <si>
    <t>BP1195</t>
  </si>
  <si>
    <t>Porter_HYD</t>
  </si>
  <si>
    <t>BP1199</t>
  </si>
  <si>
    <t>Krishan Kumar</t>
  </si>
  <si>
    <t>KRNB1</t>
  </si>
  <si>
    <t>BP1206</t>
  </si>
  <si>
    <t>A M Shad</t>
  </si>
  <si>
    <t>CCJB1</t>
  </si>
  <si>
    <t>BP1212</t>
  </si>
  <si>
    <t>Sachin Maruti Gaikwad</t>
  </si>
  <si>
    <t>ANGB1</t>
  </si>
  <si>
    <t>BP1200</t>
  </si>
  <si>
    <t>Ashwini Sachin Rokade</t>
  </si>
  <si>
    <t>BP1196</t>
  </si>
  <si>
    <t>Pradip Jadhav</t>
  </si>
  <si>
    <t>BP1205</t>
  </si>
  <si>
    <t>Dhananjaya_MYQB1</t>
  </si>
  <si>
    <t>MYQB1</t>
  </si>
  <si>
    <t>BP1198</t>
  </si>
  <si>
    <t>Sanjay Singh</t>
  </si>
  <si>
    <t>BP1203</t>
  </si>
  <si>
    <t>Chauhan  navneet kumar</t>
  </si>
  <si>
    <t>BDQT1</t>
  </si>
  <si>
    <t>BP1208</t>
  </si>
  <si>
    <t>MNT Roadlines</t>
  </si>
  <si>
    <t>HBXB1</t>
  </si>
  <si>
    <t>BP1210</t>
  </si>
  <si>
    <t>SUBHAS SAHA</t>
  </si>
  <si>
    <t>GGKB1</t>
  </si>
  <si>
    <t>BP1215</t>
  </si>
  <si>
    <t>Shahrukh Tajuddin Mulla</t>
  </si>
  <si>
    <t>KLHB1</t>
  </si>
  <si>
    <t>BP1211</t>
  </si>
  <si>
    <t>Sanket Roy</t>
  </si>
  <si>
    <t>STBB1</t>
  </si>
  <si>
    <t>BP1229</t>
  </si>
  <si>
    <t>Pravin Patil</t>
  </si>
  <si>
    <t>BP1390</t>
  </si>
  <si>
    <t>Sandeep Rathore</t>
  </si>
  <si>
    <t>BP1217</t>
  </si>
  <si>
    <t>Harun Abdul Bhai Theba</t>
  </si>
  <si>
    <t>RAJB1</t>
  </si>
  <si>
    <t>BP1225</t>
  </si>
  <si>
    <t>Rohit Sharma</t>
  </si>
  <si>
    <t>UHLB1</t>
  </si>
  <si>
    <t>BP1218</t>
  </si>
  <si>
    <t>RAVINDER KUMAR CHAUHAN</t>
  </si>
  <si>
    <t>Noida PC</t>
  </si>
  <si>
    <t>BP1224</t>
  </si>
  <si>
    <t>Madan Lal</t>
  </si>
  <si>
    <t>BP1230</t>
  </si>
  <si>
    <t>Krishan Kumar_DELBJ</t>
  </si>
  <si>
    <t>DELT1</t>
  </si>
  <si>
    <t>BP1223</t>
  </si>
  <si>
    <t>Inderkumar moolchand gupta</t>
  </si>
  <si>
    <t>BP1219</t>
  </si>
  <si>
    <t>Setty Srinivasa Rao</t>
  </si>
  <si>
    <t>RJAB1</t>
  </si>
  <si>
    <t>BP1231</t>
  </si>
  <si>
    <t>V Raghavendra Kamath</t>
  </si>
  <si>
    <t>SMEB1</t>
  </si>
  <si>
    <t>BP1209</t>
  </si>
  <si>
    <t>GOHIL RAGHUVIRSINH R</t>
  </si>
  <si>
    <t>BVCB1</t>
  </si>
  <si>
    <t>BP1235</t>
  </si>
  <si>
    <t>Santosh Kumar Das</t>
  </si>
  <si>
    <t>BP1239</t>
  </si>
  <si>
    <t>Md.Irshad Hussain</t>
  </si>
  <si>
    <t>BP1226</t>
  </si>
  <si>
    <t>NAVRATAN RANGA</t>
  </si>
  <si>
    <t>BKNB1</t>
  </si>
  <si>
    <t>BP1228</t>
  </si>
  <si>
    <t>K K ENTERPRISES</t>
  </si>
  <si>
    <t>KTUB1</t>
  </si>
  <si>
    <t>BP1236</t>
  </si>
  <si>
    <t>Firoj Rabbilal Jamadar</t>
  </si>
  <si>
    <t>SLIB1</t>
  </si>
  <si>
    <t>BP1234</t>
  </si>
  <si>
    <t>Meyyappan S</t>
  </si>
  <si>
    <t>BP1220</t>
  </si>
  <si>
    <t>Pankaj Sharma</t>
  </si>
  <si>
    <t>BNWB1</t>
  </si>
  <si>
    <t>BP1242</t>
  </si>
  <si>
    <t>Deepanshi Rattan</t>
  </si>
  <si>
    <t>BUPCB1</t>
  </si>
  <si>
    <t>BP1216</t>
  </si>
  <si>
    <t>Prem Singh Rawat</t>
  </si>
  <si>
    <t>BP1237</t>
  </si>
  <si>
    <t>SANDEEP KUMAR</t>
  </si>
  <si>
    <t>BP1241</t>
  </si>
  <si>
    <t>Prashant Mohan</t>
  </si>
  <si>
    <t>MDIB1</t>
  </si>
  <si>
    <t>BP1240</t>
  </si>
  <si>
    <t>SADHU RAM KARGWAL</t>
  </si>
  <si>
    <t>MSHB1</t>
  </si>
  <si>
    <t>BP1243</t>
  </si>
  <si>
    <t>KAMLA KUMARI</t>
  </si>
  <si>
    <t>BP1247</t>
  </si>
  <si>
    <t>KARUN SINGH BADHAN</t>
  </si>
  <si>
    <t>DELBO</t>
  </si>
  <si>
    <t>BP1248</t>
  </si>
  <si>
    <t>AMIT KUMAR_Patna</t>
  </si>
  <si>
    <t>BP1249</t>
  </si>
  <si>
    <t>Ravi kant pandey</t>
  </si>
  <si>
    <t>JLRB1</t>
  </si>
  <si>
    <t>BP1250</t>
  </si>
  <si>
    <t>Brijesh Kumar</t>
  </si>
  <si>
    <t>LKOBD</t>
  </si>
  <si>
    <t>BP1252</t>
  </si>
  <si>
    <t>Rajesh Shukla</t>
  </si>
  <si>
    <t>PABB1</t>
  </si>
  <si>
    <t>BP1253</t>
  </si>
  <si>
    <t>Divesh Singh</t>
  </si>
  <si>
    <t>BIAB1</t>
  </si>
  <si>
    <t>BP1254</t>
  </si>
  <si>
    <t>ARULVELMURUGAN.A</t>
  </si>
  <si>
    <t>BP1246</t>
  </si>
  <si>
    <t>Santosh Kumar</t>
  </si>
  <si>
    <t>BP1256</t>
  </si>
  <si>
    <t>ANAND KUMAR</t>
  </si>
  <si>
    <t>GWLB1</t>
  </si>
  <si>
    <t>BP1245</t>
  </si>
  <si>
    <t>MAHENDRA  BADGURJAR</t>
  </si>
  <si>
    <t>BP1023</t>
  </si>
  <si>
    <t>Shailendra Sharma</t>
  </si>
  <si>
    <t>BHWB1</t>
  </si>
  <si>
    <t>BP1259</t>
  </si>
  <si>
    <t>GULZAR F MEMON</t>
  </si>
  <si>
    <t>BP1258</t>
  </si>
  <si>
    <t>Ajay Singh Shekhawat</t>
  </si>
  <si>
    <t>SIKB1</t>
  </si>
  <si>
    <t>BP1260</t>
  </si>
  <si>
    <t>FARZANA BEGUM</t>
  </si>
  <si>
    <t>MBRB1</t>
  </si>
  <si>
    <t>BP1261</t>
  </si>
  <si>
    <t>Blow Horn</t>
  </si>
  <si>
    <t>BLRBM</t>
  </si>
  <si>
    <t>BP1262</t>
  </si>
  <si>
    <t>NEMARUGOMMULA JANARHAN</t>
  </si>
  <si>
    <t>WRLB1</t>
  </si>
  <si>
    <t>BP1263</t>
  </si>
  <si>
    <t>Badrapu Venkata Swamy</t>
  </si>
  <si>
    <t>KRMB1</t>
  </si>
  <si>
    <t>BP1264</t>
  </si>
  <si>
    <t>Liyakat Ali</t>
  </si>
  <si>
    <t>BP1265</t>
  </si>
  <si>
    <t>Veer Pal</t>
  </si>
  <si>
    <t>BP1268</t>
  </si>
  <si>
    <t>Eleti Soumya</t>
  </si>
  <si>
    <t>BP1269</t>
  </si>
  <si>
    <t>RAJALEKSHMI NR</t>
  </si>
  <si>
    <t>BP1271</t>
  </si>
  <si>
    <t>SANTOSH DAMODAR AGALE</t>
  </si>
  <si>
    <t>AKDB1</t>
  </si>
  <si>
    <t>BP1266</t>
  </si>
  <si>
    <t>KUMAR AMAN</t>
  </si>
  <si>
    <t>BKRB1</t>
  </si>
  <si>
    <t>BP1270</t>
  </si>
  <si>
    <t>BIKASH SUTRADHAR</t>
  </si>
  <si>
    <t>BNGB1</t>
  </si>
  <si>
    <t>BP1267</t>
  </si>
  <si>
    <t>GITARTHA BARUAH</t>
  </si>
  <si>
    <t>NGAB1</t>
  </si>
  <si>
    <t>BP1274</t>
  </si>
  <si>
    <t>Mukesh Kumar Gaur</t>
  </si>
  <si>
    <t>AIIB1</t>
  </si>
  <si>
    <t>BP1272</t>
  </si>
  <si>
    <t>Aline Logistics</t>
  </si>
  <si>
    <t>BP1273</t>
  </si>
  <si>
    <t>P. KANNA DESAI</t>
  </si>
  <si>
    <t>KUNB1</t>
  </si>
  <si>
    <t>BP1275</t>
  </si>
  <si>
    <t>DINESHBHAI MOHANBHAI SOLANKI</t>
  </si>
  <si>
    <t>AMDBC</t>
  </si>
  <si>
    <t>BP1276</t>
  </si>
  <si>
    <t>SANJEEV SHARMA</t>
  </si>
  <si>
    <t>BP1279</t>
  </si>
  <si>
    <t>Biswanath Mondal</t>
  </si>
  <si>
    <t>DBDB1</t>
  </si>
  <si>
    <t>BP1281</t>
  </si>
  <si>
    <t>PRAMOD K M</t>
  </si>
  <si>
    <t>PGTB1</t>
  </si>
  <si>
    <t>BP1072</t>
  </si>
  <si>
    <t>MAHENDER SINGH</t>
  </si>
  <si>
    <t>HSRB1</t>
  </si>
  <si>
    <t>BP1282</t>
  </si>
  <si>
    <t>Sunil Purkait</t>
  </si>
  <si>
    <t>BP1287</t>
  </si>
  <si>
    <t>Vinay Kumar Rai</t>
  </si>
  <si>
    <t>BP1284</t>
  </si>
  <si>
    <t>Anam Fatima</t>
  </si>
  <si>
    <t>BBKB1</t>
  </si>
  <si>
    <t>BP1288</t>
  </si>
  <si>
    <t>Shakthi Globistics</t>
  </si>
  <si>
    <t>BP1289</t>
  </si>
  <si>
    <t>MULIYA TOFIKHUSEN HABIBBHAI</t>
  </si>
  <si>
    <t>BP1290</t>
  </si>
  <si>
    <t>Veerappan</t>
  </si>
  <si>
    <t>BP1293</t>
  </si>
  <si>
    <t>Prabhakar Reddy</t>
  </si>
  <si>
    <t>BP1285</t>
  </si>
  <si>
    <t>Shampa Samanta</t>
  </si>
  <si>
    <t>BWNB1</t>
  </si>
  <si>
    <t>BP1291</t>
  </si>
  <si>
    <t>Dhananjay Singh</t>
  </si>
  <si>
    <t>BP1277</t>
  </si>
  <si>
    <t>KAMLESH KUMAR</t>
  </si>
  <si>
    <t>BP1294</t>
  </si>
  <si>
    <t>ARUL RAJ LASAR</t>
  </si>
  <si>
    <t>BP1301</t>
  </si>
  <si>
    <t>V MUNIRAJU</t>
  </si>
  <si>
    <t>BP1295</t>
  </si>
  <si>
    <t>J M Logistics</t>
  </si>
  <si>
    <t>PNQBP</t>
  </si>
  <si>
    <t>BP1299</t>
  </si>
  <si>
    <t>Siddhant Subhash Borse</t>
  </si>
  <si>
    <t>BP1302</t>
  </si>
  <si>
    <t>PATHAN PARVEZBHAI</t>
  </si>
  <si>
    <t>BP1296</t>
  </si>
  <si>
    <t>BELIM RIYAZUDDIN MEHBOOBBHAI</t>
  </si>
  <si>
    <t>AMDBP</t>
  </si>
  <si>
    <t>BP1307</t>
  </si>
  <si>
    <t>Rafi Uddin</t>
  </si>
  <si>
    <t>BP1297</t>
  </si>
  <si>
    <t>KALAVATI M BIRADAR</t>
  </si>
  <si>
    <t>BGMB1</t>
  </si>
  <si>
    <t>BP1300</t>
  </si>
  <si>
    <t>Brajesh Kumar</t>
  </si>
  <si>
    <t>ALJB1</t>
  </si>
  <si>
    <t>BP1298</t>
  </si>
  <si>
    <t>MAMATA PAL</t>
  </si>
  <si>
    <t>AKVB1</t>
  </si>
  <si>
    <t>BP1309</t>
  </si>
  <si>
    <t>SAURABH TYAGI</t>
  </si>
  <si>
    <t>MZAB1</t>
  </si>
  <si>
    <t>BP1310</t>
  </si>
  <si>
    <t>SRINIVASULU REDDY MANNE</t>
  </si>
  <si>
    <t>NLRB1</t>
  </si>
  <si>
    <t>BP1305</t>
  </si>
  <si>
    <t>RAMESHWER PEDWA</t>
  </si>
  <si>
    <t>UJNB1</t>
  </si>
  <si>
    <t>BP1304</t>
  </si>
  <si>
    <t>NILESH BALAJI PENDEWAR</t>
  </si>
  <si>
    <t>BP1315</t>
  </si>
  <si>
    <t>Tasalim khan</t>
  </si>
  <si>
    <t>Bhubaneswar</t>
  </si>
  <si>
    <t>BP1320</t>
  </si>
  <si>
    <t>Joydev Dey</t>
  </si>
  <si>
    <t>DGRB1</t>
  </si>
  <si>
    <t>BP1322</t>
  </si>
  <si>
    <t>Mampi Saha</t>
  </si>
  <si>
    <t>ASNB1</t>
  </si>
  <si>
    <t>BP1312</t>
  </si>
  <si>
    <t>Prasad K V</t>
  </si>
  <si>
    <t>BP1313</t>
  </si>
  <si>
    <t>RAGHUPATHI SAIRAM</t>
  </si>
  <si>
    <t>SKMB1</t>
  </si>
  <si>
    <t>BP1324</t>
  </si>
  <si>
    <t>Bharat madhusing lodha</t>
  </si>
  <si>
    <t>BP1314</t>
  </si>
  <si>
    <t>VIKAS KHALE</t>
  </si>
  <si>
    <t>BP1333</t>
  </si>
  <si>
    <t>SAMBU SATISH BABU</t>
  </si>
  <si>
    <t>ATPB1</t>
  </si>
  <si>
    <t>BP1341</t>
  </si>
  <si>
    <t>RAVINDRA PANDURANG PATIL</t>
  </si>
  <si>
    <t>BP1340</t>
  </si>
  <si>
    <t>Vikalp Bhatt</t>
  </si>
  <si>
    <t>RBLB1</t>
  </si>
  <si>
    <t>BP1343</t>
  </si>
  <si>
    <t>FAKHRUDDIN SAIFUDDIN BOHRA</t>
  </si>
  <si>
    <t>CDRB1</t>
  </si>
  <si>
    <t>BP1331</t>
  </si>
  <si>
    <t>SWAPNIL PANDEY_BP</t>
  </si>
  <si>
    <t>BP1330</t>
  </si>
  <si>
    <t>SURESHBHAI RAJABHAI BHARWAD</t>
  </si>
  <si>
    <t>BP1332</t>
  </si>
  <si>
    <t>AGARWAL SUGANDHA AMIT</t>
  </si>
  <si>
    <t>BP1335</t>
  </si>
  <si>
    <t>MUKESHBHAI RAJABHAI BHARWAD</t>
  </si>
  <si>
    <t>BP1339</t>
  </si>
  <si>
    <t>EKTA AGARWAL</t>
  </si>
  <si>
    <t>BP1345</t>
  </si>
  <si>
    <t>AJAY KUMAR MANDAL</t>
  </si>
  <si>
    <t>BP1350</t>
  </si>
  <si>
    <t>SANDIP GOVIND YADAV</t>
  </si>
  <si>
    <t>BP1347</t>
  </si>
  <si>
    <t>SONIKA</t>
  </si>
  <si>
    <t>BP1338</t>
  </si>
  <si>
    <t>SHEKH JENULABEDEEN BADRUDIN</t>
  </si>
  <si>
    <t>BP1353</t>
  </si>
  <si>
    <t>Prabhu Supriya Renjala</t>
  </si>
  <si>
    <t>MNPB1</t>
  </si>
  <si>
    <t>BP1359</t>
  </si>
  <si>
    <t>RAJ KUMAR_BP</t>
  </si>
  <si>
    <t>DELBP</t>
  </si>
  <si>
    <t>BP1373</t>
  </si>
  <si>
    <t>ADITYA LOGISTICS</t>
  </si>
  <si>
    <t>BP1378</t>
  </si>
  <si>
    <t>RIZWAN HAKIM</t>
  </si>
  <si>
    <t>HYDBB</t>
  </si>
  <si>
    <t>BP1344</t>
  </si>
  <si>
    <t>RAKIB GULAMKADAR BLOCH</t>
  </si>
  <si>
    <t>JNDB1</t>
  </si>
  <si>
    <t>BP1357</t>
  </si>
  <si>
    <t>RAJENDRASINH L CHAVDA</t>
  </si>
  <si>
    <t>GNCB1</t>
  </si>
  <si>
    <t>BP1360</t>
  </si>
  <si>
    <t>Gouri_BP_HYDT1</t>
  </si>
  <si>
    <t>BP1365</t>
  </si>
  <si>
    <t>Pratap Bahadur Singh</t>
  </si>
  <si>
    <t>SLNB1</t>
  </si>
  <si>
    <t>BP1377</t>
  </si>
  <si>
    <t>GAJRAJSINGH B RATHOD</t>
  </si>
  <si>
    <t>BP1383</t>
  </si>
  <si>
    <t>Nilesh Patel</t>
  </si>
  <si>
    <t>BP1370</t>
  </si>
  <si>
    <t>Sanjay Kapoor</t>
  </si>
  <si>
    <t>ATQB1</t>
  </si>
  <si>
    <t>BP1372</t>
  </si>
  <si>
    <t>C Kalpana</t>
  </si>
  <si>
    <t>BP1376</t>
  </si>
  <si>
    <t>MOHINDER SINGH</t>
  </si>
  <si>
    <t>BP1387</t>
  </si>
  <si>
    <t>S K ENTERPRISES</t>
  </si>
  <si>
    <t>BP1358</t>
  </si>
  <si>
    <t>A SQUARE LOGISTIC SOLUTIONS</t>
  </si>
  <si>
    <t>BP1385</t>
  </si>
  <si>
    <t>KUSUMA B M</t>
  </si>
  <si>
    <t>BP1346</t>
  </si>
  <si>
    <t>Tavrej</t>
  </si>
  <si>
    <t>BP1362</t>
  </si>
  <si>
    <t>Jabbar Tajuddin Mulla</t>
  </si>
  <si>
    <t>BP1375</t>
  </si>
  <si>
    <t>JANARDAN RAMCHANDRA MANE</t>
  </si>
  <si>
    <t>PNVB1</t>
  </si>
  <si>
    <t>BP1368</t>
  </si>
  <si>
    <t>BHARAT ANNA AUTADE</t>
  </si>
  <si>
    <t>BP1369</t>
  </si>
  <si>
    <t>Poonam Nirala</t>
  </si>
  <si>
    <t>PNQBR</t>
  </si>
  <si>
    <t>BP1384</t>
  </si>
  <si>
    <t>BHAGWATI PRASAD MISHRA</t>
  </si>
  <si>
    <t>MAUB1</t>
  </si>
  <si>
    <t>BP1392</t>
  </si>
  <si>
    <t>ANKUSH ZIMAJI DHAWALE</t>
  </si>
  <si>
    <t>BP1393</t>
  </si>
  <si>
    <t>RAJU SONI</t>
  </si>
  <si>
    <t>BP1396</t>
  </si>
  <si>
    <t>JAGDISH GROVER</t>
  </si>
  <si>
    <t>DELB11</t>
  </si>
  <si>
    <t>BP1394</t>
  </si>
  <si>
    <t>SHISHPAL</t>
  </si>
  <si>
    <t>BP1395</t>
  </si>
  <si>
    <t>Ran Vijay Singh</t>
  </si>
  <si>
    <t>ADNB1</t>
  </si>
  <si>
    <t>BP1361</t>
  </si>
  <si>
    <t>Ajay Yadav</t>
  </si>
  <si>
    <t>BP1386</t>
  </si>
  <si>
    <t>A TO Z ENTERPRISES</t>
  </si>
  <si>
    <t>BP1397</t>
  </si>
  <si>
    <t>Rajnikant</t>
  </si>
  <si>
    <t>MTJB1</t>
  </si>
  <si>
    <t>BP1371</t>
  </si>
  <si>
    <t>DEVRAJ GURU</t>
  </si>
  <si>
    <t>BP1403</t>
  </si>
  <si>
    <t>Satish Kumar Tiwari</t>
  </si>
  <si>
    <t>SGOB1</t>
  </si>
  <si>
    <t>BP1400</t>
  </si>
  <si>
    <t>KARAN SINGH RAGHAV</t>
  </si>
  <si>
    <t>BP1406</t>
  </si>
  <si>
    <t>CHANDAR PAL VERMA</t>
  </si>
  <si>
    <t>BP1404</t>
  </si>
  <si>
    <t>Ghanshyam Mishra</t>
  </si>
  <si>
    <t>BP1401</t>
  </si>
  <si>
    <t>K KESHAVULU</t>
  </si>
  <si>
    <t>BAYB1</t>
  </si>
  <si>
    <t>BP1411</t>
  </si>
  <si>
    <t>JAI JAI HARI SINGH</t>
  </si>
  <si>
    <t>GONB1</t>
  </si>
  <si>
    <t>BP1417</t>
  </si>
  <si>
    <t>SAMIR SHAMSUDDIN SOLAPURI</t>
  </si>
  <si>
    <t>BP1416</t>
  </si>
  <si>
    <t>Vikram Nivrutti Bagul</t>
  </si>
  <si>
    <t>BP1422</t>
  </si>
  <si>
    <t>Shyam Singh</t>
  </si>
  <si>
    <t>BP1419</t>
  </si>
  <si>
    <t>Shri Ram Transport Co</t>
  </si>
  <si>
    <t>BP1427</t>
  </si>
  <si>
    <t>KAPIL YADAV</t>
  </si>
  <si>
    <t>BP1432</t>
  </si>
  <si>
    <t>Atharv Express Services</t>
  </si>
  <si>
    <t>HYDB7</t>
  </si>
  <si>
    <t>BP1413</t>
  </si>
  <si>
    <t>Santosh Kumar Sharma</t>
  </si>
  <si>
    <t>BP1414</t>
  </si>
  <si>
    <t>Anil Kumar Sahu</t>
  </si>
  <si>
    <t>BP1435</t>
  </si>
  <si>
    <t>Rajendra Dete</t>
  </si>
  <si>
    <t>BP1440</t>
  </si>
  <si>
    <t>Porter_DELBO</t>
  </si>
  <si>
    <t>BP1433</t>
  </si>
  <si>
    <t>RAJA PRABHU</t>
  </si>
  <si>
    <t>BP1420</t>
  </si>
  <si>
    <t>Suvojit Paul</t>
  </si>
  <si>
    <t>BP1423</t>
  </si>
  <si>
    <t>Manoj Kumar Yadav</t>
  </si>
  <si>
    <t>GOIB1</t>
  </si>
  <si>
    <t>BP1424</t>
  </si>
  <si>
    <t>JOANITA FERNANDES</t>
  </si>
  <si>
    <t>BP1426</t>
  </si>
  <si>
    <t>DEEPAK VISHWAKARMA</t>
  </si>
  <si>
    <t>BP1436</t>
  </si>
  <si>
    <t>Sanjeet Singh</t>
  </si>
  <si>
    <t>BP1443</t>
  </si>
  <si>
    <t>CHANDAN PANDEY</t>
  </si>
  <si>
    <t>BP1446</t>
  </si>
  <si>
    <t>AMANDEEP SINGH</t>
  </si>
  <si>
    <t>BP1444</t>
  </si>
  <si>
    <t>PNE TECNHO SOLUTIONS PVT LTD</t>
  </si>
  <si>
    <t>BP1442</t>
  </si>
  <si>
    <t>KOTHAPALLI RAMESH</t>
  </si>
  <si>
    <t>BP1441</t>
  </si>
  <si>
    <t>ULENGALA RAJASHEKAR</t>
  </si>
  <si>
    <t>BP1439</t>
  </si>
  <si>
    <t>V N PATEL</t>
  </si>
  <si>
    <t>BP1453</t>
  </si>
  <si>
    <t>Jitendra Chambharuji Raut</t>
  </si>
  <si>
    <t>BP1464</t>
  </si>
  <si>
    <t>ETN Services</t>
  </si>
  <si>
    <t>SXRB1</t>
  </si>
  <si>
    <t>BP1460</t>
  </si>
  <si>
    <t>Muthu Krishnan S</t>
  </si>
  <si>
    <t>TENB1</t>
  </si>
  <si>
    <t>BP1455</t>
  </si>
  <si>
    <t>Dinesh Kumar Rai</t>
  </si>
  <si>
    <t>BP1456</t>
  </si>
  <si>
    <t>Neelam</t>
  </si>
  <si>
    <t>DELBC</t>
  </si>
  <si>
    <t>BP1451</t>
  </si>
  <si>
    <t>Unique Roadline</t>
  </si>
  <si>
    <t>BP1458</t>
  </si>
  <si>
    <t>Jitender_DELB3</t>
  </si>
  <si>
    <t>BP1462</t>
  </si>
  <si>
    <t>Ajay Yadav_IXWT1</t>
  </si>
  <si>
    <t>BP1467</t>
  </si>
  <si>
    <t>BIZONGO SOLUTIONS PVT LTD</t>
  </si>
  <si>
    <t>BP1483</t>
  </si>
  <si>
    <t>Kamathe Navnath Jaywant</t>
  </si>
  <si>
    <t>PNQB8</t>
  </si>
  <si>
    <t>BP1474</t>
  </si>
  <si>
    <t>Nikky Kumari</t>
  </si>
  <si>
    <t>BGPB1</t>
  </si>
  <si>
    <t>BP1470</t>
  </si>
  <si>
    <t>JASPAL CHARANJIT SINGH</t>
  </si>
  <si>
    <t>BP1487</t>
  </si>
  <si>
    <t>NANDKUMAR DILIP MULIK</t>
  </si>
  <si>
    <t>BP1469</t>
  </si>
  <si>
    <t>Varsha Rani Tempo</t>
  </si>
  <si>
    <t>BP1480</t>
  </si>
  <si>
    <t>SATISH PRAKASH CHAUDHARI_PNQB9</t>
  </si>
  <si>
    <t>PNQB9</t>
  </si>
  <si>
    <t>BP1482</t>
  </si>
  <si>
    <t>KRISHAN KUMAR_SNPB1</t>
  </si>
  <si>
    <t>BP1481</t>
  </si>
  <si>
    <t>BHANUPRATAP SHIVPRASAD VISHWAKARMA</t>
  </si>
  <si>
    <t>BOMT2</t>
  </si>
  <si>
    <t>BP1472</t>
  </si>
  <si>
    <t>Redigo Services</t>
  </si>
  <si>
    <t>BP1478</t>
  </si>
  <si>
    <t>FARHANUDDIN KAZI</t>
  </si>
  <si>
    <t>BP1473</t>
  </si>
  <si>
    <t>TRIVENI ROAD CARRIER</t>
  </si>
  <si>
    <t>KRBB1</t>
  </si>
  <si>
    <t>BP1476</t>
  </si>
  <si>
    <t>JAGTAR SINGH</t>
  </si>
  <si>
    <t>BP1477</t>
  </si>
  <si>
    <t>KRISHNA PRAKASH SHUKLA</t>
  </si>
  <si>
    <t>BP1488</t>
  </si>
  <si>
    <t>Subhadip Banerjee</t>
  </si>
  <si>
    <t>BP1484</t>
  </si>
  <si>
    <t>Deepjyoti Pal</t>
  </si>
  <si>
    <t>CCUB5</t>
  </si>
  <si>
    <t>BP1489</t>
  </si>
  <si>
    <t>Girish Kumar Tiwary</t>
  </si>
  <si>
    <t>BP1485</t>
  </si>
  <si>
    <t>Ashish Yadav</t>
  </si>
  <si>
    <t>LDAB1</t>
  </si>
  <si>
    <t>BP1492</t>
  </si>
  <si>
    <t>Porter_MAAT1</t>
  </si>
  <si>
    <t>MAABG</t>
  </si>
  <si>
    <t>BP1493</t>
  </si>
  <si>
    <t>MAHADEVA SWAMY</t>
  </si>
  <si>
    <t>BP1495</t>
  </si>
  <si>
    <t>Hanumant Jayvant jagdale</t>
  </si>
  <si>
    <t>PNQBK</t>
  </si>
  <si>
    <t>BP1499</t>
  </si>
  <si>
    <t>Shriram Swami</t>
  </si>
  <si>
    <t>BHLB1</t>
  </si>
  <si>
    <t>BP1496</t>
  </si>
  <si>
    <t>Parmar P K</t>
  </si>
  <si>
    <t>BP1500</t>
  </si>
  <si>
    <t>Ravinder Singh</t>
  </si>
  <si>
    <t>BP1501</t>
  </si>
  <si>
    <t>SANJEEV KUMAR</t>
  </si>
  <si>
    <t>BP1491</t>
  </si>
  <si>
    <t>Santosh Singh_CCUB5</t>
  </si>
  <si>
    <t>BP1504</t>
  </si>
  <si>
    <t>Shivesh Gautam</t>
  </si>
  <si>
    <t>REWB1</t>
  </si>
  <si>
    <t>BP1502</t>
  </si>
  <si>
    <t>Sunil Maheshwari</t>
  </si>
  <si>
    <t>NMHB1</t>
  </si>
  <si>
    <t>BP1507</t>
  </si>
  <si>
    <t>Vindsor Logistics (India) Private Limited</t>
  </si>
  <si>
    <t>BP1511</t>
  </si>
  <si>
    <t>VINOD KUMAR_TSRB1</t>
  </si>
  <si>
    <t>TSRB1</t>
  </si>
  <si>
    <t>BP1508</t>
  </si>
  <si>
    <t>Maharban Singh</t>
  </si>
  <si>
    <t>RTMB1</t>
  </si>
  <si>
    <t>BP1510</t>
  </si>
  <si>
    <t>ANUJ YADAV</t>
  </si>
  <si>
    <t>BP1506</t>
  </si>
  <si>
    <t>Rajnarayan Tiwari</t>
  </si>
  <si>
    <t>IXYB1</t>
  </si>
  <si>
    <t>BP1509</t>
  </si>
  <si>
    <t>Himanshu Chaturvedi</t>
  </si>
  <si>
    <t>BP1505</t>
  </si>
  <si>
    <t>Rahul Tiwari</t>
  </si>
  <si>
    <t>BP1524</t>
  </si>
  <si>
    <t>Varun Aadhya Transport</t>
  </si>
  <si>
    <t>BP1513</t>
  </si>
  <si>
    <t>Laxmi Gupta</t>
  </si>
  <si>
    <t>IXDB1</t>
  </si>
  <si>
    <t>BP1525</t>
  </si>
  <si>
    <t>Maria Chowdhury</t>
  </si>
  <si>
    <t>TEZB1</t>
  </si>
  <si>
    <t>BP1515</t>
  </si>
  <si>
    <t>Neeraj Sharma</t>
  </si>
  <si>
    <t>PTAB1</t>
  </si>
  <si>
    <t>BP1529</t>
  </si>
  <si>
    <t>RICHARD RODRIGUES</t>
  </si>
  <si>
    <t>IXEB1</t>
  </si>
  <si>
    <t>BP1523</t>
  </si>
  <si>
    <t>Prabhat Mahato</t>
  </si>
  <si>
    <t>BP1519</t>
  </si>
  <si>
    <t>ROHIT KASHYAP</t>
  </si>
  <si>
    <t>BP1512</t>
  </si>
  <si>
    <t>Dilip Singh</t>
  </si>
  <si>
    <t>BRYB1</t>
  </si>
  <si>
    <t>BP1522</t>
  </si>
  <si>
    <t>ABDUL NAEEM KHAN</t>
  </si>
  <si>
    <t>BP1521</t>
  </si>
  <si>
    <t>Jitendra Kumar Koshta</t>
  </si>
  <si>
    <t>BP1520</t>
  </si>
  <si>
    <t>VINOD DADARAO TAVAR</t>
  </si>
  <si>
    <t>AMIB1</t>
  </si>
  <si>
    <t>BP1526</t>
  </si>
  <si>
    <t>Girijesh Vishkarma</t>
  </si>
  <si>
    <t>BP1532</t>
  </si>
  <si>
    <t>Goutam Das</t>
  </si>
  <si>
    <t>BP1530</t>
  </si>
  <si>
    <t>Porter_BLRBJ</t>
  </si>
  <si>
    <t>BP1527</t>
  </si>
  <si>
    <t>Pappu Kumar_IXRB1</t>
  </si>
  <si>
    <t>BP1528</t>
  </si>
  <si>
    <t>Puspendra Kumar</t>
  </si>
  <si>
    <t>BP1531</t>
  </si>
  <si>
    <t>Santosh Kumar_MZUB1</t>
  </si>
  <si>
    <t>MZUB1</t>
  </si>
  <si>
    <t>BP1132</t>
  </si>
  <si>
    <t>Subodh Singh</t>
  </si>
  <si>
    <t>BP1534</t>
  </si>
  <si>
    <t>Manishkumar Bhogilal Joshii</t>
  </si>
  <si>
    <t>BP1536</t>
  </si>
  <si>
    <t>Yuvraj Nitin Gosavi</t>
  </si>
  <si>
    <t>BP1535</t>
  </si>
  <si>
    <t>Sunil Rajput</t>
  </si>
  <si>
    <t>JHSB1</t>
  </si>
  <si>
    <t>BP1539</t>
  </si>
  <si>
    <t>Utpal Dey</t>
  </si>
  <si>
    <t>BP1540</t>
  </si>
  <si>
    <t>Pravin Ashok Naikwadi</t>
  </si>
  <si>
    <t>BP1543</t>
  </si>
  <si>
    <t>Lynks Logistics Limited</t>
  </si>
  <si>
    <t>MAABP</t>
  </si>
  <si>
    <t>BP1545</t>
  </si>
  <si>
    <t>Amit Kumar Tiwari_LKOT1</t>
  </si>
  <si>
    <t>BP1542</t>
  </si>
  <si>
    <t>Rakesh Kumar Rai</t>
  </si>
  <si>
    <t>BP1541</t>
  </si>
  <si>
    <t>Gurdeep Singh</t>
  </si>
  <si>
    <t>BP1546</t>
  </si>
  <si>
    <t>Parmeshwar Upadhyay</t>
  </si>
  <si>
    <t>BP1553</t>
  </si>
  <si>
    <t>Sukhadas Bairagi</t>
  </si>
  <si>
    <t>CWAB1</t>
  </si>
  <si>
    <t>BP1551</t>
  </si>
  <si>
    <t>Murugesan C</t>
  </si>
  <si>
    <t>BP1552</t>
  </si>
  <si>
    <t>Dhrmendra Kalita</t>
  </si>
  <si>
    <t>BP1555</t>
  </si>
  <si>
    <t>Shakuntla</t>
  </si>
  <si>
    <t>BP1549</t>
  </si>
  <si>
    <t>Shrikant Rohidas Kashid</t>
  </si>
  <si>
    <t>BP1554</t>
  </si>
  <si>
    <t>Ramasamy K</t>
  </si>
  <si>
    <t>BP1548</t>
  </si>
  <si>
    <t>Harkesh_DELBF</t>
  </si>
  <si>
    <t>BP1550</t>
  </si>
  <si>
    <t>S Venugopalarao</t>
  </si>
  <si>
    <t>PTRB1</t>
  </si>
  <si>
    <t>BP1576</t>
  </si>
  <si>
    <t>Satish Kalita</t>
  </si>
  <si>
    <t>BP1559</t>
  </si>
  <si>
    <t>Ganesan R_KPMB1</t>
  </si>
  <si>
    <t>KPMB1</t>
  </si>
  <si>
    <t>BP1558</t>
  </si>
  <si>
    <t>Swati Rohit Jagdale</t>
  </si>
  <si>
    <t>BP1570</t>
  </si>
  <si>
    <t>SWATI RANJIT SURYAWANSHI</t>
  </si>
  <si>
    <t>BP1566</t>
  </si>
  <si>
    <t>Ferozkhan Z_SRIB1</t>
  </si>
  <si>
    <t>SRIB1</t>
  </si>
  <si>
    <t>BP1564</t>
  </si>
  <si>
    <t>Hrishkesh Vishwanath Ghuge</t>
  </si>
  <si>
    <t>BP1569</t>
  </si>
  <si>
    <t>Manoranjan Das</t>
  </si>
  <si>
    <t>BP1572</t>
  </si>
  <si>
    <t>Karni Venture Pvt Ltd</t>
  </si>
  <si>
    <t>BP1573</t>
  </si>
  <si>
    <t>Arun Kumar Yadav</t>
  </si>
  <si>
    <t>BP1565</t>
  </si>
  <si>
    <t>Bahadurbhai Prabhatbhai Jalu</t>
  </si>
  <si>
    <t>BP1571</t>
  </si>
  <si>
    <t>Vavadiya Bhaveshbhai Kalabhai</t>
  </si>
  <si>
    <t>BP1562</t>
  </si>
  <si>
    <t>Vijay Kumar_DELBC</t>
  </si>
  <si>
    <t>BP1561</t>
  </si>
  <si>
    <t>Arjun Singh Sisodiya</t>
  </si>
  <si>
    <t>BP1575</t>
  </si>
  <si>
    <t>Swagat Maharana</t>
  </si>
  <si>
    <t>BP1580</t>
  </si>
  <si>
    <t>Pinky Kalita</t>
  </si>
  <si>
    <t>BP1585</t>
  </si>
  <si>
    <t>B Sasipriya</t>
  </si>
  <si>
    <t>TIRB1</t>
  </si>
  <si>
    <t>BP1587</t>
  </si>
  <si>
    <t>Shinde Rajendra Balkrishna</t>
  </si>
  <si>
    <t>CHIB1</t>
  </si>
  <si>
    <t>BP1584</t>
  </si>
  <si>
    <t>Ramesh Chandra Puhan</t>
  </si>
  <si>
    <t>BLSB1</t>
  </si>
  <si>
    <t>BP1579</t>
  </si>
  <si>
    <t>Satyendra Kumar Sinha</t>
  </si>
  <si>
    <t>BP1583</t>
  </si>
  <si>
    <t>Shadowfax Technologies Pvt Ltd</t>
  </si>
  <si>
    <t>BP1581</t>
  </si>
  <si>
    <t>Reliable Logistics Solution</t>
  </si>
  <si>
    <t>BP1582</t>
  </si>
  <si>
    <t>Deepak Sabharwal</t>
  </si>
  <si>
    <t>BP1586</t>
  </si>
  <si>
    <t>Abhishek Dilip Chougule</t>
  </si>
  <si>
    <t>BP1589</t>
  </si>
  <si>
    <t>Ramshankar Kashayap</t>
  </si>
  <si>
    <t>BP1578</t>
  </si>
  <si>
    <t>Santosh Kumar Sahoo</t>
  </si>
  <si>
    <t>BAMB1</t>
  </si>
  <si>
    <t>BP1588</t>
  </si>
  <si>
    <t>Arpita Dhara</t>
  </si>
  <si>
    <t>BP1591</t>
  </si>
  <si>
    <t>Kamleshbhai Muljibhai Rabari</t>
  </si>
  <si>
    <t>BP1590</t>
  </si>
  <si>
    <t>Davinder Kumar</t>
  </si>
  <si>
    <t>MHLB1</t>
  </si>
  <si>
    <t>BP1596</t>
  </si>
  <si>
    <t>K Deekeswaran</t>
  </si>
  <si>
    <t>MAAT2</t>
  </si>
  <si>
    <t>BP1594</t>
  </si>
  <si>
    <t>Prasad Murlidhar Vedpathak</t>
  </si>
  <si>
    <t>BP1592</t>
  </si>
  <si>
    <t>Prasanta Paul</t>
  </si>
  <si>
    <t>BP1595</t>
  </si>
  <si>
    <t>R Raja Ramnath</t>
  </si>
  <si>
    <t>BP1593</t>
  </si>
  <si>
    <t>Gubbala Rajesh</t>
  </si>
  <si>
    <t>BP1602</t>
  </si>
  <si>
    <t>Rahul Tiwari_LKOT1</t>
  </si>
  <si>
    <t>BP1603</t>
  </si>
  <si>
    <t>Niroj Roy</t>
  </si>
  <si>
    <t>BP1601</t>
  </si>
  <si>
    <t>Durai A</t>
  </si>
  <si>
    <t>BP1600</t>
  </si>
  <si>
    <t>Bhanu Pratap Sharma</t>
  </si>
  <si>
    <t>BP1597</t>
  </si>
  <si>
    <t>Jaya Deepak Vishwakarma_Margao</t>
  </si>
  <si>
    <t>BP1598</t>
  </si>
  <si>
    <t>Jaya Deepak Vishwakarma_Verna</t>
  </si>
  <si>
    <t>BP1599</t>
  </si>
  <si>
    <t>Yudhishtar Kumar Punia</t>
  </si>
  <si>
    <t>BP1606</t>
  </si>
  <si>
    <t>Amit Kumar Rai</t>
  </si>
  <si>
    <t>GOPB1</t>
  </si>
  <si>
    <t>BP1612</t>
  </si>
  <si>
    <t>Mozssam Ali</t>
  </si>
  <si>
    <t>BOYB1</t>
  </si>
  <si>
    <t>BP1604</t>
  </si>
  <si>
    <t>Pothamsetty Shankarreddy</t>
  </si>
  <si>
    <t>CDPB1</t>
  </si>
  <si>
    <t>BP1605</t>
  </si>
  <si>
    <t>Sampath Budde</t>
  </si>
  <si>
    <t>NZBB1</t>
  </si>
  <si>
    <t>BP1608</t>
  </si>
  <si>
    <t>G V Srinivas Rao</t>
  </si>
  <si>
    <t>HYDBC</t>
  </si>
  <si>
    <t>BP1614</t>
  </si>
  <si>
    <t>Abhishek Kumar Sharma</t>
  </si>
  <si>
    <t>FZDB1</t>
  </si>
  <si>
    <t>BP1622</t>
  </si>
  <si>
    <t>Ishwar Bhatiya</t>
  </si>
  <si>
    <t>BP1607</t>
  </si>
  <si>
    <t>Navath Rajesh</t>
  </si>
  <si>
    <t>BP1611</t>
  </si>
  <si>
    <t>Ramshyam Road Carrier</t>
  </si>
  <si>
    <t>BP1610</t>
  </si>
  <si>
    <t>Daya Express_BP</t>
  </si>
  <si>
    <t>BP1613</t>
  </si>
  <si>
    <t>Suresh Kumar V</t>
  </si>
  <si>
    <t>KTYB1</t>
  </si>
  <si>
    <t>BP1616</t>
  </si>
  <si>
    <t>Satish Reddy G V</t>
  </si>
  <si>
    <t>BP1619</t>
  </si>
  <si>
    <t>S V Agencies_BP</t>
  </si>
  <si>
    <t>BP1617</t>
  </si>
  <si>
    <t>Surendra Kumar</t>
  </si>
  <si>
    <t>BP1624</t>
  </si>
  <si>
    <t>Mridul Deka</t>
  </si>
  <si>
    <t>BP1627</t>
  </si>
  <si>
    <t>Niranjan Nath</t>
  </si>
  <si>
    <t>BP1630</t>
  </si>
  <si>
    <t>Ajoy Sankar Bora</t>
  </si>
  <si>
    <t>JRHB1</t>
  </si>
  <si>
    <t>BP1537</t>
  </si>
  <si>
    <t>Area Wide Logistics</t>
  </si>
  <si>
    <t>BP1563</t>
  </si>
  <si>
    <t>Babita Devi</t>
  </si>
  <si>
    <t>BP1251</t>
  </si>
  <si>
    <t>BAPPA DEY</t>
  </si>
  <si>
    <t>COHB1</t>
  </si>
  <si>
    <t>BP1498</t>
  </si>
  <si>
    <t>Dharmraj Suresh Sirsat</t>
  </si>
  <si>
    <t>BP1620</t>
  </si>
  <si>
    <t>Ekta</t>
  </si>
  <si>
    <t>BP1334</t>
  </si>
  <si>
    <t>FAIZILA Theba</t>
  </si>
  <si>
    <t>BP1625</t>
  </si>
  <si>
    <t>Hemanta Kathahajarika</t>
  </si>
  <si>
    <t>BP1461</t>
  </si>
  <si>
    <t>SATISH PRAKASH CHAUDHARI_Pune</t>
  </si>
  <si>
    <t>BP1459</t>
  </si>
  <si>
    <t>JEET SINGH</t>
  </si>
  <si>
    <t>BP1410</t>
  </si>
  <si>
    <t>Laddha Ajay Kumar</t>
  </si>
  <si>
    <t>BP1475</t>
  </si>
  <si>
    <t>Pravin Chandra Jha</t>
  </si>
  <si>
    <t>DBRB1</t>
  </si>
  <si>
    <t>BP1412</t>
  </si>
  <si>
    <t>RAJENDRA KASHINATH GUPTA</t>
  </si>
  <si>
    <t>BP1577</t>
  </si>
  <si>
    <t>Rajesh Singh_VNSB1</t>
  </si>
  <si>
    <t>BP1494</t>
  </si>
  <si>
    <t>RAMANAND P K</t>
  </si>
  <si>
    <t>BP1490</t>
  </si>
  <si>
    <t>SAMADHAN BHARAT NAWADKAR</t>
  </si>
  <si>
    <t>STRB1</t>
  </si>
  <si>
    <t>BP1356</t>
  </si>
  <si>
    <t>Santosh Singh</t>
  </si>
  <si>
    <t>BP1628</t>
  </si>
  <si>
    <t>Sree Lakshmi Logistics</t>
  </si>
  <si>
    <t>DVGB1</t>
  </si>
  <si>
    <t>BP1399</t>
  </si>
  <si>
    <t>TARUN KANTI GHOSH</t>
  </si>
  <si>
    <t>BP1448</t>
  </si>
  <si>
    <t>Vinay Kumar Mandal</t>
  </si>
  <si>
    <t>Row Labels</t>
  </si>
  <si>
    <t>Grand Total</t>
  </si>
  <si>
    <t>Sum of Total Payout</t>
  </si>
  <si>
    <t>Sum of Budgeted payout</t>
  </si>
  <si>
    <t>Excess Payout</t>
  </si>
  <si>
    <t>Excess Payout %</t>
  </si>
  <si>
    <t xml:space="preserve">Overpaid Clusters </t>
  </si>
  <si>
    <t>Rank</t>
  </si>
  <si>
    <t xml:space="preserve">Rest </t>
  </si>
  <si>
    <t xml:space="preserve">Excess Payment </t>
  </si>
  <si>
    <t>Excess Payment %</t>
  </si>
  <si>
    <t>Overpaid Partners</t>
  </si>
  <si>
    <t>Partner</t>
  </si>
  <si>
    <t>Amount Overpaid/Rightly paid</t>
  </si>
  <si>
    <t>Overpaid/Rightly paid %</t>
  </si>
  <si>
    <t>Sum of Amount Overpaid/Rightly paid</t>
  </si>
  <si>
    <t>Sum of Overpaid/Rightly paid %</t>
  </si>
  <si>
    <t>CLUSTER WISE PARTNER PAY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</si>
</sst>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164" formatCode="&quot;₹&quot;\ #,##0"/>
  </numFmts>
  <fonts count="12" x14ac:knownFonts="1">
    <font>
      <sz val="10"/>
      <color rgb="FF000000"/>
      <name val="Calibri"/>
      <scheme val="minor"/>
    </font>
    <font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rgb="FF000000"/>
      <name val="Copperplate Gothic Light"/>
      <family val="2"/>
    </font>
    <font>
      <b/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6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4" fillId="2" borderId="1" xfId="0" applyFont="1" applyFill="1" applyBorder="1"/>
    <xf numFmtId="164" fontId="0" fillId="0" borderId="0" xfId="0" applyNumberFormat="1"/>
    <xf numFmtId="0" fontId="5" fillId="0" borderId="0" xfId="0" applyFont="1"/>
    <xf numFmtId="0" fontId="4" fillId="2" borderId="0" xfId="0" applyFont="1" applyFill="1"/>
    <xf numFmtId="0" fontId="7" fillId="2" borderId="1" xfId="0" applyFont="1" applyFill="1" applyBorder="1"/>
    <xf numFmtId="0" fontId="7" fillId="2" borderId="0" xfId="0" applyFont="1" applyFill="1"/>
    <xf numFmtId="10" fontId="0" fillId="0" borderId="0" xfId="1" applyNumberFormat="1" applyFont="1"/>
    <xf numFmtId="164" fontId="0" fillId="0" borderId="2" xfId="0" applyNumberFormat="1" applyBorder="1"/>
    <xf numFmtId="10" fontId="0" fillId="0" borderId="2" xfId="1" applyNumberFormat="1" applyFont="1" applyBorder="1"/>
    <xf numFmtId="0" fontId="0" fillId="0" borderId="3" xfId="0" applyBorder="1"/>
    <xf numFmtId="10" fontId="8" fillId="3" borderId="0" xfId="1" applyNumberFormat="1" applyFont="1" applyFill="1" applyBorder="1" applyAlignment="1">
      <alignment horizontal="center"/>
    </xf>
    <xf numFmtId="0" fontId="9" fillId="0" borderId="4" xfId="0" applyFont="1" applyBorder="1"/>
    <xf numFmtId="0" fontId="9" fillId="0" borderId="0" xfId="0" applyFont="1"/>
    <xf numFmtId="6" fontId="0" fillId="0" borderId="0" xfId="0" applyNumberFormat="1"/>
    <xf numFmtId="10" fontId="0" fillId="0" borderId="0" xfId="0" applyNumberFormat="1"/>
    <xf numFmtId="0" fontId="0" fillId="0" borderId="5" xfId="0" applyBorder="1"/>
    <xf numFmtId="164" fontId="0" fillId="0" borderId="6" xfId="0" applyNumberFormat="1" applyBorder="1"/>
    <xf numFmtId="10" fontId="0" fillId="0" borderId="6" xfId="1" applyNumberFormat="1" applyFont="1" applyBorder="1"/>
    <xf numFmtId="0" fontId="0" fillId="0" borderId="7" xfId="0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numFmt numFmtId="164" formatCode="&quot;₹&quot;\ #,##0"/>
    </dxf>
    <dxf>
      <numFmt numFmtId="14" formatCode="0.00%"/>
    </dxf>
    <dxf>
      <numFmt numFmtId="14" formatCode="0.00%"/>
    </dxf>
    <dxf>
      <numFmt numFmtId="164" formatCode="&quot;₹&quot;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860867858807369"/>
          <c:y val="6.2571103526734922E-2"/>
          <c:w val="0.631860737034039"/>
          <c:h val="0.8016889193198676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DA-47E8-8728-F6E225A9DF25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DA-47E8-8728-F6E225A9DF25}"/>
              </c:ext>
            </c:extLst>
          </c:dPt>
          <c:dLbls>
            <c:delete val="1"/>
          </c:dLbls>
          <c:cat>
            <c:strRef>
              <c:f>Sheet1!$N$5:$N$6</c:f>
              <c:strCache>
                <c:ptCount val="2"/>
                <c:pt idx="0">
                  <c:v>Overpaid Clusters </c:v>
                </c:pt>
                <c:pt idx="1">
                  <c:v>Rest </c:v>
                </c:pt>
              </c:strCache>
            </c:strRef>
          </c:cat>
          <c:val>
            <c:numRef>
              <c:f>Sheet1!$O$5:$O$6</c:f>
              <c:numCache>
                <c:formatCode>General</c:formatCode>
                <c:ptCount val="2"/>
                <c:pt idx="0">
                  <c:v>18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DA-47E8-8728-F6E225A9DF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02-4BF2-B9E1-46FFA14846A9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02-4BF2-B9E1-46FFA14846A9}"/>
              </c:ext>
            </c:extLst>
          </c:dPt>
          <c:cat>
            <c:strRef>
              <c:f>Sheet1!$K$28:$K$29</c:f>
              <c:strCache>
                <c:ptCount val="2"/>
                <c:pt idx="0">
                  <c:v>Overpaid Partners</c:v>
                </c:pt>
                <c:pt idx="1">
                  <c:v>Rest </c:v>
                </c:pt>
              </c:strCache>
            </c:strRef>
          </c:cat>
          <c:val>
            <c:numRef>
              <c:f>Sheet1!$L$28:$L$29</c:f>
              <c:numCache>
                <c:formatCode>General</c:formatCode>
                <c:ptCount val="2"/>
                <c:pt idx="0">
                  <c:v>484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02-4BF2-B9E1-46FFA1484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</xdr:row>
      <xdr:rowOff>91440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5FC7FB8-FD0B-FC08-C84A-8F8F2E9EFF5B}"/>
            </a:ext>
          </a:extLst>
        </xdr:cNvPr>
        <xdr:cNvSpPr/>
      </xdr:nvSpPr>
      <xdr:spPr>
        <a:xfrm>
          <a:off x="0" y="0"/>
          <a:ext cx="15762514" cy="439783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533400</xdr:colOff>
      <xdr:row>0</xdr:row>
      <xdr:rowOff>22860</xdr:rowOff>
    </xdr:from>
    <xdr:to>
      <xdr:col>8</xdr:col>
      <xdr:colOff>784860</xdr:colOff>
      <xdr:row>2</xdr:row>
      <xdr:rowOff>53340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23705F6-E727-3B7F-C4E1-7B1D53EE5745}"/>
            </a:ext>
          </a:extLst>
        </xdr:cNvPr>
        <xdr:cNvSpPr txBox="1"/>
      </xdr:nvSpPr>
      <xdr:spPr>
        <a:xfrm>
          <a:off x="533400" y="22860"/>
          <a:ext cx="9994174" cy="3788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latin typeface="Yu Gothic Medium" panose="020B0500000000000000" pitchFamily="34" charset="-128"/>
              <a:ea typeface="Yu Gothic Medium" panose="020B0500000000000000" pitchFamily="34" charset="-128"/>
              <a:cs typeface="Calibri" panose="020F0502020204030204" pitchFamily="34" charset="0"/>
            </a:rPr>
            <a:t>ACTUAL VS BUDGET PAYOUTS ANALYSIS</a:t>
          </a:r>
        </a:p>
      </xdr:txBody>
    </xdr:sp>
    <xdr:clientData/>
  </xdr:twoCellAnchor>
  <xdr:twoCellAnchor>
    <xdr:from>
      <xdr:col>9</xdr:col>
      <xdr:colOff>145867</xdr:colOff>
      <xdr:row>2</xdr:row>
      <xdr:rowOff>160020</xdr:rowOff>
    </xdr:from>
    <xdr:to>
      <xdr:col>11</xdr:col>
      <xdr:colOff>1058090</xdr:colOff>
      <xdr:row>4</xdr:row>
      <xdr:rowOff>15240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478B3DE-0E65-0455-D1F8-1CD1B78FEA54}"/>
            </a:ext>
          </a:extLst>
        </xdr:cNvPr>
        <xdr:cNvSpPr txBox="1"/>
      </xdr:nvSpPr>
      <xdr:spPr>
        <a:xfrm>
          <a:off x="11456124" y="508363"/>
          <a:ext cx="3600995" cy="2035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 b="1" baseline="0"/>
            <a:t>TOP OVERPAID CLUSTERS</a:t>
          </a:r>
          <a:endParaRPr lang="en-IN" sz="1100" b="1"/>
        </a:p>
      </xdr:txBody>
    </xdr:sp>
    <xdr:clientData/>
  </xdr:twoCellAnchor>
  <xdr:twoCellAnchor>
    <xdr:from>
      <xdr:col>0</xdr:col>
      <xdr:colOff>20683</xdr:colOff>
      <xdr:row>3</xdr:row>
      <xdr:rowOff>130630</xdr:rowOff>
    </xdr:from>
    <xdr:to>
      <xdr:col>5</xdr:col>
      <xdr:colOff>1133202</xdr:colOff>
      <xdr:row>25</xdr:row>
      <xdr:rowOff>65314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17E3984-F408-AACC-EF72-A2B80DE8C97F}"/>
            </a:ext>
          </a:extLst>
        </xdr:cNvPr>
        <xdr:cNvGrpSpPr/>
      </xdr:nvGrpSpPr>
      <xdr:grpSpPr>
        <a:xfrm>
          <a:off x="20683" y="644980"/>
          <a:ext cx="7370444" cy="3582759"/>
          <a:chOff x="20683" y="653144"/>
          <a:chExt cx="7437119" cy="3429000"/>
        </a:xfrm>
      </xdr:grpSpPr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5E2F23E-6164-04A4-892B-552D61F95394}"/>
              </a:ext>
            </a:extLst>
          </xdr:cNvPr>
          <xdr:cNvGrpSpPr/>
        </xdr:nvGrpSpPr>
        <xdr:grpSpPr>
          <a:xfrm>
            <a:off x="20683" y="653144"/>
            <a:ext cx="7437119" cy="1621971"/>
            <a:chOff x="53340" y="634226"/>
            <a:chExt cx="7437119" cy="1635012"/>
          </a:xfrm>
        </xdr:grpSpPr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6705123C-26ED-8988-7F28-0E6B2471C4D5}"/>
                </a:ext>
              </a:extLst>
            </xdr:cNvPr>
            <xdr:cNvGrpSpPr/>
          </xdr:nvGrpSpPr>
          <xdr:grpSpPr>
            <a:xfrm>
              <a:off x="53340" y="634226"/>
              <a:ext cx="2727960" cy="1635012"/>
              <a:chOff x="53340" y="634226"/>
              <a:chExt cx="2727960" cy="1635012"/>
            </a:xfrm>
          </xdr:grpSpPr>
          <xdr:graphicFrame macro="">
            <xdr:nvGraphicFramePr>
              <xdr:cNvPr id="2" name="Chart 1">
                <a:extLst>
                  <a:ext uri="{FF2B5EF4-FFF2-40B4-BE49-F238E27FC236}">
                    <a16:creationId xmlns:a16="http://schemas.microsoft.com/office/drawing/2014/main" id="{CD795117-9FEE-439E-A2B3-32F30F810115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53340" y="634226"/>
              <a:ext cx="2727960" cy="1635012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pic>
            <xdr:nvPicPr>
              <xdr:cNvPr id="8" name="Graphic 7" descr="Exclamation mark with solid fill">
                <a:extLst>
                  <a:ext uri="{FF2B5EF4-FFF2-40B4-BE49-F238E27FC236}">
                    <a16:creationId xmlns:a16="http://schemas.microsoft.com/office/drawing/2014/main" id="{3ED7AB85-9606-58DE-9C6D-8F2E795B02F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041595" y="1017658"/>
                <a:ext cx="874110" cy="817053"/>
              </a:xfrm>
              <a:prstGeom prst="rect">
                <a:avLst/>
              </a:prstGeom>
            </xdr:spPr>
          </xdr:pic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DEC2B4E-C2E4-6D77-A370-0342F8D06626}"/>
                </a:ext>
              </a:extLst>
            </xdr:cNvPr>
            <xdr:cNvSpPr txBox="1"/>
          </xdr:nvSpPr>
          <xdr:spPr>
            <a:xfrm>
              <a:off x="2231570" y="1005840"/>
              <a:ext cx="5258889" cy="10591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400" b="1" i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Compensation Inequity: 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N" sz="1400" b="1" i="0">
                <a:solidFill>
                  <a:schemeClr val="dk1"/>
                </a:solidFill>
                <a:effectLst/>
                <a:latin typeface="Bookman Old Style" panose="02050604050505020204" pitchFamily="18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400" b="0" i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Majority of Clusters </a:t>
              </a:r>
              <a:r>
                <a:rPr lang="en-IN" sz="1400" b="0" i="0">
                  <a:solidFill>
                    <a:srgbClr val="FF0000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Overpaid</a:t>
              </a:r>
              <a:r>
                <a:rPr lang="en-IN" sz="1400" b="0" i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(</a:t>
              </a:r>
              <a:r>
                <a:rPr lang="en-IN" sz="1400" b="0" i="0">
                  <a:solidFill>
                    <a:srgbClr val="FF0000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18</a:t>
              </a:r>
              <a:r>
                <a:rPr lang="en-IN" sz="1400" b="0" i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 out of 19)</a:t>
              </a:r>
              <a:endParaRPr lang="en-IN" sz="1400">
                <a:effectLst/>
                <a:latin typeface="Bookman Old Style" panose="02050604050505020204" pitchFamily="18" charset="0"/>
              </a:endParaRPr>
            </a:p>
            <a:p>
              <a:endParaRPr lang="en-IN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IN" sz="1100"/>
            </a:p>
          </xdr:txBody>
        </xdr:sp>
      </xdr:grpSp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AC3F3D35-16F1-6B18-3DCF-06DF09814595}"/>
              </a:ext>
            </a:extLst>
          </xdr:cNvPr>
          <xdr:cNvGrpSpPr/>
        </xdr:nvGrpSpPr>
        <xdr:grpSpPr>
          <a:xfrm>
            <a:off x="489858" y="2481944"/>
            <a:ext cx="6700157" cy="1600200"/>
            <a:chOff x="468082" y="2481944"/>
            <a:chExt cx="6901547" cy="1600200"/>
          </a:xfrm>
        </xdr:grpSpPr>
        <xdr:grpSp>
          <xdr:nvGrpSpPr>
            <xdr:cNvPr id="16" name="Group 15">
              <a:extLst>
                <a:ext uri="{FF2B5EF4-FFF2-40B4-BE49-F238E27FC236}">
                  <a16:creationId xmlns:a16="http://schemas.microsoft.com/office/drawing/2014/main" id="{4FA68AE5-090D-FDD7-EB7F-EB0539B8B1BB}"/>
                </a:ext>
              </a:extLst>
            </xdr:cNvPr>
            <xdr:cNvGrpSpPr/>
          </xdr:nvGrpSpPr>
          <xdr:grpSpPr>
            <a:xfrm>
              <a:off x="468082" y="2481944"/>
              <a:ext cx="2002975" cy="1600200"/>
              <a:chOff x="500740" y="2481944"/>
              <a:chExt cx="2024746" cy="1600200"/>
            </a:xfrm>
          </xdr:grpSpPr>
          <xdr:graphicFrame macro="">
            <xdr:nvGraphicFramePr>
              <xdr:cNvPr id="13" name="Chart 12">
                <a:extLst>
                  <a:ext uri="{FF2B5EF4-FFF2-40B4-BE49-F238E27FC236}">
                    <a16:creationId xmlns:a16="http://schemas.microsoft.com/office/drawing/2014/main" id="{433B5A2F-F0F8-4437-82F1-334A35C6BB27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500740" y="2481944"/>
              <a:ext cx="2024746" cy="1600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pic>
            <xdr:nvPicPr>
              <xdr:cNvPr id="15" name="Graphic 14" descr="Exclamation mark with solid fill">
                <a:extLst>
                  <a:ext uri="{FF2B5EF4-FFF2-40B4-BE49-F238E27FC236}">
                    <a16:creationId xmlns:a16="http://schemas.microsoft.com/office/drawing/2014/main" id="{46A17668-E775-449E-9431-22264773D2B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066444" y="2893124"/>
                <a:ext cx="914400" cy="870760"/>
              </a:xfrm>
              <a:prstGeom prst="rect">
                <a:avLst/>
              </a:prstGeom>
            </xdr:spPr>
          </xdr:pic>
        </xdr:grp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81DBFE93-C5E4-2481-B5C7-4531962A9091}"/>
                </a:ext>
              </a:extLst>
            </xdr:cNvPr>
            <xdr:cNvSpPr txBox="1"/>
          </xdr:nvSpPr>
          <xdr:spPr>
            <a:xfrm>
              <a:off x="2231571" y="2893743"/>
              <a:ext cx="5138058" cy="95794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400" b="1" i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Disproportionate Partner Compensation:</a:t>
              </a:r>
            </a:p>
            <a:p>
              <a:endParaRPr lang="en-IN" sz="1400" b="1" i="0">
                <a:solidFill>
                  <a:schemeClr val="dk1"/>
                </a:solidFill>
                <a:effectLst/>
                <a:latin typeface="Bookman Old Style" panose="02050604050505020204" pitchFamily="18" charset="0"/>
                <a:ea typeface="+mn-ea"/>
                <a:cs typeface="+mn-cs"/>
              </a:endParaRPr>
            </a:p>
            <a:p>
              <a:r>
                <a:rPr lang="en-IN" sz="1400" b="0" i="0">
                  <a:solidFill>
                    <a:schemeClr val="dk1"/>
                  </a:solidFill>
                  <a:effectLst/>
                  <a:latin typeface="Bookman Old Style" panose="02050604050505020204" pitchFamily="18" charset="0"/>
                  <a:ea typeface="+mn-ea"/>
                  <a:cs typeface="+mn-cs"/>
                </a:rPr>
                <a:t>95% of Business Partners Receive Excessive Payments</a:t>
              </a:r>
              <a:endParaRPr lang="en-IN" sz="1400">
                <a:latin typeface="Bookman Old Style" panose="02050604050505020204" pitchFamily="18" charset="0"/>
              </a:endParaRPr>
            </a:p>
          </xdr:txBody>
        </xdr:sp>
      </xdr:grpSp>
    </xdr:grpSp>
    <xdr:clientData/>
  </xdr:twoCellAnchor>
  <xdr:twoCellAnchor>
    <xdr:from>
      <xdr:col>7</xdr:col>
      <xdr:colOff>21771</xdr:colOff>
      <xdr:row>15</xdr:row>
      <xdr:rowOff>65314</xdr:rowOff>
    </xdr:from>
    <xdr:to>
      <xdr:col>12</xdr:col>
      <xdr:colOff>76200</xdr:colOff>
      <xdr:row>16</xdr:row>
      <xdr:rowOff>97972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8277250-9C17-F214-901B-7F84DB0D15A8}"/>
            </a:ext>
          </a:extLst>
        </xdr:cNvPr>
        <xdr:cNvSpPr txBox="1"/>
      </xdr:nvSpPr>
      <xdr:spPr>
        <a:xfrm>
          <a:off x="9514114" y="2547257"/>
          <a:ext cx="6324600" cy="2068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 b="1"/>
            <a:t>TOP OVERPAID PARTNERS 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sankar mukherjee" refreshedDate="45064.97219699074" createdVersion="8" refreshedVersion="8" minRefreshableVersion="3" recordCount="509" xr:uid="{0C17B5C0-9CE4-4115-82F8-0EEC873ABDB5}">
  <cacheSource type="worksheet">
    <worksheetSource ref="A1:F510" sheet="Payout"/>
  </cacheSource>
  <cacheFields count="6">
    <cacheField name="BP Code" numFmtId="0">
      <sharedItems/>
    </cacheField>
    <cacheField name="BP" numFmtId="0">
      <sharedItems count="509">
        <s v="Jhabar Singh"/>
        <s v="Umesh"/>
        <s v="Ramesh Sharma"/>
        <s v="ujir kumar"/>
        <s v="Dinesh Mishra"/>
        <s v="Jacob"/>
        <s v="Rajesh Singh"/>
        <s v="Kamaljit Singh"/>
        <s v="Ashok"/>
        <s v="SANCHITA CARGO MOVERS AND PACKERS"/>
        <s v="Bablu Mishra"/>
        <s v="Aakash Yadav"/>
        <s v="Dilip Kumar Jha"/>
        <s v="ChamanLal"/>
        <s v="Dinesh Singh Minhas"/>
        <s v="Sharad Anna Autade_BP"/>
        <s v="Sunder Srinivasan"/>
        <s v="Ravi Shekhar"/>
        <s v="G Swapna"/>
        <s v="Mukul Rawat"/>
        <s v="Hardik Patel"/>
        <s v="Shailendra Sharma"/>
        <s v="Rajesh Kumar Sharma_BP"/>
        <s v="Prashant Singh"/>
        <s v="Dhanraj_BP"/>
        <s v="M BAALASUBRAMANI"/>
        <s v="Joy Mukherjee"/>
        <s v="Pravin Thakor"/>
        <s v="Manjeet Singh"/>
        <s v="Sohan"/>
        <s v="Santosh Yadav"/>
        <s v="Mukesh_GHZ"/>
        <s v="Murugavel"/>
        <s v="Dhamodharan"/>
        <s v="Mangesh Mahadev Doddamani"/>
        <s v="Prema Jeevan"/>
        <s v="Ehambaram"/>
        <s v="Niranjan"/>
        <s v="Patani Salim Gafarbhai"/>
        <s v="SANATAN BEHARA"/>
        <s v="Avinash_Delivery"/>
        <s v="Avinash_Pickup"/>
        <s v="Rajkumar P"/>
        <s v="Dhanasekar"/>
        <s v="Praveen"/>
        <s v="A3 Logistics Express_Delivery"/>
        <s v="A3 Logistics Express_Pickup"/>
        <s v="Sanjay Sharma_Indore"/>
        <s v="Narinder Pal"/>
        <s v="Ravindra"/>
        <s v="Sachin Bhatt"/>
        <s v="AMARJEET SINGH YADAV"/>
        <s v="Mahaveer Singh"/>
        <s v="Dharmendra Sharma"/>
        <s v="Sunil Goyal"/>
        <s v="DHRUBA DAS"/>
        <s v="Rajesh R"/>
        <s v="Ashish saxena"/>
        <s v="Rajneesh Kumar"/>
        <s v="RVJ Transport"/>
        <s v="Shamim"/>
        <s v="Pradyuth Singh"/>
        <s v="Adesh Pandole"/>
        <s v="Mahesh K.S"/>
        <s v="Arun Sharma"/>
        <s v="Amit Ramesh Agarwal"/>
        <s v="K.RANJITH KUMAR"/>
        <s v="MAHENDER SINGH"/>
        <s v="Gouri_XCEL Logistics"/>
        <s v="Karan Mistry_Pickup"/>
        <s v="Karan Mistry_Delivery"/>
        <s v="Sharad_South Mumbai"/>
        <s v="Srinivas Murthy_BLR"/>
        <s v="Yasmeen"/>
        <s v="Ashish shukla"/>
        <s v="ELAS TRANSPORT"/>
        <s v="Harish chandra Gupta"/>
        <s v="SANTOSH KUMAR YADAV"/>
        <s v="Chandrashekar.R"/>
        <s v="VINOD KUMAR_DELBF"/>
        <s v="D.SENTHAMIZHAN"/>
        <s v="S.Venkatraman"/>
        <s v="RAHUL KUMAR RVWANI"/>
        <s v="AKSHAY TRANSPORT"/>
        <s v="Shyam Kumar Shende"/>
        <s v="DILIP UPADHYAY"/>
        <s v="SANDIP MAHADEV VAVHAL"/>
        <s v="SUMITA"/>
        <s v="TRIBHUVAN SINGH R"/>
        <s v="PUSHKARLAL.S"/>
        <s v="K. DILLI"/>
        <s v="Anil Singh_CCUBB"/>
        <s v="Anil singh"/>
        <s v="SRINU SATIKAM"/>
        <s v="Manoranjan Saha"/>
        <s v="Sibaram achary"/>
        <s v="VIRENDRA SOLANKI"/>
        <s v="VIKAS AGARWAL"/>
        <s v="Mithilesh shukla"/>
        <s v="Devendar Vanga"/>
        <s v="GORAKH BHAGINATH GAVARE"/>
        <s v="Yashwant Kumar"/>
        <s v="Pandit Rajaram Bhoir"/>
        <s v="Krishan Rana"/>
        <s v="Sunil_Rudrapur"/>
        <s v="SHANTANU JOSHI"/>
        <s v="Pradyuman Upadhyay"/>
        <s v="Suresh Kumar"/>
        <s v="SARVESH KUMAR MISHRA"/>
        <s v="Sham Transport"/>
        <s v="Mohan Vitthal Pingale"/>
        <s v="S.Rasul"/>
        <s v="ABDUL RAHIM"/>
        <s v="Sudha"/>
        <s v="ANIL KUMAR ROUT"/>
        <s v="Prashant Bhatt"/>
        <s v="Ganesh M"/>
        <s v="Ashok Kumar_Neemrana"/>
        <s v="SANJIT KUMAR NASKAR"/>
        <s v="Porter"/>
        <s v="Subodh Singh"/>
        <s v="Vijay Jibhau Pagare"/>
        <s v="Vinod Sadhusaran Singh"/>
        <s v="Savita Gaikwad"/>
        <s v="C NAGRAJ"/>
        <s v="Dilip Solanki"/>
        <s v="Avinash_2"/>
        <s v="P Vamsee"/>
        <s v="VINOD KUMAR DR"/>
        <s v="HEMRAJ DHOLE"/>
        <s v="Gulamhusen Mohamad Ghanchi"/>
        <s v="BHIM RAY"/>
        <s v="Ajit Popat Karade"/>
        <s v="MANISHA PRAVIN PATIL"/>
        <s v="Neeraj singh"/>
        <s v="AMAR ANANDA DAS"/>
        <s v="Kumar"/>
        <s v="ZAINULSHA.M.DIWAN"/>
        <s v="Amit Sharma"/>
        <s v="Pichai Manikkam"/>
        <s v="SASHABINDU GHOSH"/>
        <s v="MANGESH BABAN BHUJBAL"/>
        <s v="Saurabh Singh"/>
        <s v="Mohammadrafi irfani sheikh"/>
        <s v="Sunita Mishra"/>
        <s v="K SANJEEV KUMAR"/>
        <s v="Chanchal Kumar"/>
        <s v="Krishan Kumar_Sonipat"/>
        <s v="JAYARAMAN_Chennai"/>
        <s v="Rangaraj.S"/>
        <s v="SHREY JAYESHBHAI TARSARIA"/>
        <s v="MAYUR MANOHAR SORTE"/>
        <s v="Visharad Chauhan"/>
        <s v="GAJENDRA KUMAR"/>
        <s v="ROHIT POPAT JAGDALE"/>
        <s v="SYAM KUMAR V S"/>
        <s v="Rakesh Singh"/>
        <s v="Ravi D. Doddamani"/>
        <s v="Navya Devada"/>
        <s v="Manoj Kumar Singh"/>
        <s v="H KRISHNA"/>
        <s v="Nabamita Roy"/>
        <s v="KAILASK RAY"/>
        <s v="Jitendra  Kumar Ray"/>
        <s v="RAMESH S"/>
        <s v="Karthik_BLR"/>
        <s v="Minakshi Hazra"/>
        <s v="Sudeep Singh"/>
        <s v="Rohit"/>
        <s v="Sarajerao Sahebrao Shalke"/>
        <s v="Porter_HYD"/>
        <s v="Pradip Jadhav"/>
        <s v="Sanjay Singh"/>
        <s v="Krishan Kumar"/>
        <s v="Ashwini Sachin Rokade"/>
        <s v="Chauhan  navneet kumar"/>
        <s v="Dhananjaya_MYQB1"/>
        <s v="A M Shad"/>
        <s v="Jayanthi R"/>
        <s v="MNT Roadlines"/>
        <s v="GOHIL RAGHUVIRSINH R"/>
        <s v="SUBHAS SAHA"/>
        <s v="Sanket Roy"/>
        <s v="Sachin Maruti Gaikwad"/>
        <s v="Biswajit Das"/>
        <s v="Shahrukh Tajuddin Mulla"/>
        <s v="Prem Singh Rawat"/>
        <s v="Harun Abdul Bhai Theba"/>
        <s v="RAVINDER KUMAR CHAUHAN"/>
        <s v="Setty Srinivasa Rao"/>
        <s v="Pankaj Sharma"/>
        <s v="Inderkumar moolchand gupta"/>
        <s v="Madan Lal"/>
        <s v="Rohit Sharma"/>
        <s v="NAVRATAN RANGA"/>
        <s v="K K ENTERPRISES"/>
        <s v="Pravin Patil"/>
        <s v="Krishan Kumar_DELBJ"/>
        <s v="V Raghavendra Kamath"/>
        <s v="Meyyappan S"/>
        <s v="Santosh Kumar Das"/>
        <s v="Firoj Rabbilal Jamadar"/>
        <s v="SANDEEP KUMAR"/>
        <s v="Md.Irshad Hussain"/>
        <s v="SADHU RAM KARGWAL"/>
        <s v="Prashant Mohan"/>
        <s v="Deepanshi Rattan"/>
        <s v="KAMLA KUMARI"/>
        <s v="MAHENDRA  BADGURJAR"/>
        <s v="Santosh Kumar"/>
        <s v="KARUN SINGH BADHAN"/>
        <s v="AMIT KUMAR_Patna"/>
        <s v="Ravi kant pandey"/>
        <s v="Brijesh Kumar"/>
        <s v="BAPPA DEY"/>
        <s v="Rajesh Shukla"/>
        <s v="Divesh Singh"/>
        <s v="ARULVELMURUGAN.A"/>
        <s v="ANAND KUMAR"/>
        <s v="Ajay Singh Shekhawat"/>
        <s v="GULZAR F MEMON"/>
        <s v="FARZANA BEGUM"/>
        <s v="Blow Horn"/>
        <s v="NEMARUGOMMULA JANARHAN"/>
        <s v="Badrapu Venkata Swamy"/>
        <s v="Liyakat Ali"/>
        <s v="Veer Pal"/>
        <s v="KUMAR AMAN"/>
        <s v="GITARTHA BARUAH"/>
        <s v="Eleti Soumya"/>
        <s v="RAJALEKSHMI NR"/>
        <s v="BIKASH SUTRADHAR"/>
        <s v="SANTOSH DAMODAR AGALE"/>
        <s v="Aline Logistics"/>
        <s v="P. KANNA DESAI"/>
        <s v="Mukesh Kumar Gaur"/>
        <s v="DINESHBHAI MOHANBHAI SOLANKI"/>
        <s v="SANJEEV SHARMA"/>
        <s v="KAMLESH KUMAR"/>
        <s v="Biswanath Mondal"/>
        <s v="PRAMOD K M"/>
        <s v="Sunil Purkait"/>
        <s v="Anam Fatima"/>
        <s v="Shampa Samanta"/>
        <s v="Vinay Kumar Rai"/>
        <s v="Shakthi Globistics"/>
        <s v="MULIYA TOFIKHUSEN HABIBBHAI"/>
        <s v="Veerappan"/>
        <s v="Dhananjay Singh"/>
        <s v="Prabhakar Reddy"/>
        <s v="ARUL RAJ LASAR"/>
        <s v="J M Logistics"/>
        <s v="BELIM RIYAZUDDIN MEHBOOBBHAI"/>
        <s v="KALAVATI M BIRADAR"/>
        <s v="MAMATA PAL"/>
        <s v="Siddhant Subhash Borse"/>
        <s v="Brajesh Kumar"/>
        <s v="V MUNIRAJU"/>
        <s v="PATHAN PARVEZBHAI"/>
        <s v="NILESH BALAJI PENDEWAR"/>
        <s v="RAMESHWER PEDWA"/>
        <s v="Rafi Uddin"/>
        <s v="SAURABH TYAGI"/>
        <s v="SRINIVASULU REDDY MANNE"/>
        <s v="Prasad K V"/>
        <s v="RAGHUPATHI SAIRAM"/>
        <s v="VIKAS KHALE"/>
        <s v="Tasalim khan"/>
        <s v="mo. Farukh"/>
        <s v="Devendra r. mistry"/>
        <s v="LALAJI BHAI THAKOR"/>
        <s v="Joydev Dey"/>
        <s v="Mampi Saha"/>
        <s v="Bharat madhusing lodha"/>
        <s v="OD Maheshbhai Bhikhabhai"/>
        <s v="Rajesh Kumar Misra_Delivery"/>
        <s v="Rajesh Kumar Misra_Pickup"/>
        <s v="SURESHBHAI RAJABHAI BHARWAD"/>
        <s v="SWAPNIL PANDEY_BP"/>
        <s v="AGARWAL SUGANDHA AMIT"/>
        <s v="SAMBU SATISH BABU"/>
        <s v="FAIZILA Theba"/>
        <s v="MUKESHBHAI RAJABHAI BHARWAD"/>
        <s v="DENISH B. BAVARIYA"/>
        <s v="SHEKH JENULABEDEEN BADRUDIN"/>
        <s v="EKTA AGARWAL"/>
        <s v="Vikalp Bhatt"/>
        <s v="RAVINDRA PANDURANG PATIL"/>
        <s v="Meenakshi Gupta"/>
        <s v="FAKHRUDDIN SAIFUDDIN BOHRA"/>
        <s v="RAKIB GULAMKADAR BLOCH"/>
        <s v="AJAY KUMAR MANDAL"/>
        <s v="Tavrej"/>
        <s v="SONIKA"/>
        <s v="SANDIP GOVIND YADAV"/>
        <s v="Prabhu Supriya Renjala"/>
        <s v="Santosh Singh"/>
        <s v="RAJENDRASINH L CHAVDA"/>
        <s v="A SQUARE LOGISTIC SOLUTIONS"/>
        <s v="RAJ KUMAR_BP"/>
        <s v="Gouri_BP_HYDT1"/>
        <s v="Ajay Yadav"/>
        <s v="Jabbar Tajuddin Mulla"/>
        <s v="Ashok Kumar_GNCB1"/>
        <s v="MOINUDDIN R SHAIKH"/>
        <s v="Pratap Bahadur Singh"/>
        <s v="Shekh Seemabanu Mohammad"/>
        <s v="BHARAT ANNA AUTADE"/>
        <s v="Poonam Nirala"/>
        <s v="Sanjay Kapoor"/>
        <s v="DEVRAJ GURU"/>
        <s v="C Kalpana"/>
        <s v="ADITYA LOGISTICS"/>
        <s v="JANARDAN RAMCHANDRA MANE"/>
        <s v="MOHINDER SINGH"/>
        <s v="GAJRAJSINGH B RATHOD"/>
        <s v="RIZWAN HAKIM"/>
        <s v="Nilesh Patel"/>
        <s v="BHAGWATI PRASAD MISHRA"/>
        <s v="KUSUMA B M"/>
        <s v="A TO Z ENTERPRISES"/>
        <s v="S K ENTERPRISES"/>
        <s v="Sandeep Rathore"/>
        <s v="ANKUSH ZIMAJI DHAWALE"/>
        <s v="RAJU SONI"/>
        <s v="SHISHPAL"/>
        <s v="Ran Vijay Singh"/>
        <s v="JAGDISH GROVER"/>
        <s v="Rajnikant"/>
        <s v="TARUN KANTI GHOSH"/>
        <s v="KARAN SINGH RAGHAV"/>
        <s v="K KESHAVULU"/>
        <s v="Satish Kumar Tiwari"/>
        <s v="Ghanshyam Mishra"/>
        <s v="CHANDAR PAL VERMA"/>
        <s v="Laddha Ajay Kumar"/>
        <s v="JAI JAI HARI SINGH"/>
        <s v="RAJENDRA KASHINATH GUPTA"/>
        <s v="Santosh Kumar Sharma"/>
        <s v="Anil Kumar Sahu"/>
        <s v="Vikram Nivrutti Bagul"/>
        <s v="SAMIR SHAMSUDDIN SOLAPURI"/>
        <s v="Shri Ram Transport Co"/>
        <s v="Suvojit Paul"/>
        <s v="Shyam Singh"/>
        <s v="Manoj Kumar Yadav"/>
        <s v="JOANITA FERNANDES"/>
        <s v="DEEPAK VISHWAKARMA"/>
        <s v="KAPIL YADAV"/>
        <s v="Atharv Express Services"/>
        <s v="RAJA PRABHU"/>
        <s v="Rajendra Dete"/>
        <s v="Sanjeet Singh"/>
        <s v="V N PATEL"/>
        <s v="Porter_DELBO"/>
        <s v="ULENGALA RAJASHEKAR"/>
        <s v="KOTHAPALLI RAMESH"/>
        <s v="CHANDAN PANDEY"/>
        <s v="PNE TECNHO SOLUTIONS PVT LTD"/>
        <s v="AMANDEEP SINGH"/>
        <s v="Vinay Kumar Mandal"/>
        <s v="Unique Roadline"/>
        <s v="Jitendra Chambharuji Raut"/>
        <s v="Dinesh Kumar Rai"/>
        <s v="Neelam"/>
        <s v="Jitender_DELB3"/>
        <s v="JEET SINGH"/>
        <s v="Muthu Krishnan S"/>
        <s v="SATISH PRAKASH CHAUDHARI_Pune"/>
        <s v="Ajay Yadav_IXWT1"/>
        <s v="ETN Services"/>
        <s v="BIZONGO SOLUTIONS PVT LTD"/>
        <s v="Varsha Rani Tempo"/>
        <s v="JASPAL CHARANJIT SINGH"/>
        <s v="Redigo Services"/>
        <s v="TRIVENI ROAD CARRIER"/>
        <s v="Nikky Kumari"/>
        <s v="Pravin Chandra Jha"/>
        <s v="JAGTAR SINGH"/>
        <s v="KRISHNA PRAKASH SHUKLA"/>
        <s v="FARHANUDDIN KAZI"/>
        <s v="SATISH PRAKASH CHAUDHARI_PNQB9"/>
        <s v="BHANUPRATAP SHIVPRASAD VISHWAKARMA"/>
        <s v="KRISHAN KUMAR_SNPB1"/>
        <s v="Kamathe Navnath Jaywant"/>
        <s v="Deepjyoti Pal"/>
        <s v="Ashish Yadav"/>
        <s v="NANDKUMAR DILIP MULIK"/>
        <s v="Subhadip Banerjee"/>
        <s v="Girish Kumar Tiwary"/>
        <s v="SAMADHAN BHARAT NAWADKAR"/>
        <s v="Santosh Singh_CCUB5"/>
        <s v="Porter_MAAT1"/>
        <s v="MAHADEVA SWAMY"/>
        <s v="RAMANAND P K"/>
        <s v="Hanumant Jayvant jagdale"/>
        <s v="Parmar P K"/>
        <s v="Dharmraj Suresh Sirsat"/>
        <s v="Shriram Swami"/>
        <s v="Ravinder Singh"/>
        <s v="SANJEEV KUMAR"/>
        <s v="Sunil Maheshwari"/>
        <s v="Shivesh Gautam"/>
        <s v="Rahul Tiwari"/>
        <s v="Rajnarayan Tiwari"/>
        <s v="Vindsor Logistics (India) Private Limited"/>
        <s v="Maharban Singh"/>
        <s v="Himanshu Chaturvedi"/>
        <s v="ANUJ YADAV"/>
        <s v="VINOD KUMAR_TSRB1"/>
        <s v="Dilip Singh"/>
        <s v="Laxmi Gupta"/>
        <s v="Neeraj Sharma"/>
        <s v="ROHIT KASHYAP"/>
        <s v="VINOD DADARAO TAVAR"/>
        <s v="Jitendra Kumar Koshta"/>
        <s v="ABDUL NAEEM KHAN"/>
        <s v="Prabhat Mahato"/>
        <s v="Varun Aadhya Transport"/>
        <s v="Maria Chowdhury"/>
        <s v="Girijesh Vishkarma"/>
        <s v="Pappu Kumar_IXRB1"/>
        <s v="Puspendra Kumar"/>
        <s v="RICHARD RODRIGUES"/>
        <s v="Porter_BLRBJ"/>
        <s v="Santosh Kumar_MZUB1"/>
        <s v="Goutam Das"/>
        <s v="Manishkumar Bhogilal Joshii"/>
        <s v="Sunil Rajput"/>
        <s v="Yuvraj Nitin Gosavi"/>
        <s v="Area Wide Logistics"/>
        <s v="Utpal Dey"/>
        <s v="Pravin Ashok Naikwadi"/>
        <s v="Gurdeep Singh"/>
        <s v="Rakesh Kumar Rai"/>
        <s v="Lynks Logistics Limited"/>
        <s v="Amit Kumar Tiwari_LKOT1"/>
        <s v="Parmeshwar Upadhyay"/>
        <s v="Harkesh_DELBF"/>
        <s v="Shrikant Rohidas Kashid"/>
        <s v="S Venugopalarao"/>
        <s v="Murugesan C"/>
        <s v="Dhrmendra Kalita"/>
        <s v="Sukhadas Bairagi"/>
        <s v="Ramasamy K"/>
        <s v="Shakuntla"/>
        <s v="Swati Rohit Jagdale"/>
        <s v="Ganesan R_KPMB1"/>
        <s v="Arjun Singh Sisodiya"/>
        <s v="Vijay Kumar_DELBC"/>
        <s v="Babita Devi"/>
        <s v="Hrishkesh Vishwanath Ghuge"/>
        <s v="Bahadurbhai Prabhatbhai Jalu"/>
        <s v="Ferozkhan Z_SRIB1"/>
        <s v="Manoranjan Das"/>
        <s v="SWATI RANJIT SURYAWANSHI"/>
        <s v="Vavadiya Bhaveshbhai Kalabhai"/>
        <s v="Karni Venture Pvt Ltd"/>
        <s v="Arun Kumar Yadav"/>
        <s v="Swagat Maharana"/>
        <s v="Satish Kalita"/>
        <s v="Rajesh Singh_VNSB1"/>
        <s v="Santosh Kumar Sahoo"/>
        <s v="Satyendra Kumar Sinha"/>
        <s v="Pinky Kalita"/>
        <s v="Reliable Logistics Solution"/>
        <s v="Deepak Sabharwal"/>
        <s v="Shadowfax Technologies Pvt Ltd"/>
        <s v="Ramesh Chandra Puhan"/>
        <s v="B Sasipriya"/>
        <s v="Abhishek Dilip Chougule"/>
        <s v="Shinde Rajendra Balkrishna"/>
        <s v="Arpita Dhara"/>
        <s v="Ramshankar Kashayap"/>
        <s v="Davinder Kumar"/>
        <s v="Kamleshbhai Muljibhai Rabari"/>
        <s v="Prasanta Paul"/>
        <s v="Gubbala Rajesh"/>
        <s v="Prasad Murlidhar Vedpathak"/>
        <s v="R Raja Ramnath"/>
        <s v="K Deekeswaran"/>
        <s v="Jaya Deepak Vishwakarma_Margao"/>
        <s v="Jaya Deepak Vishwakarma_Verna"/>
        <s v="Yudhishtar Kumar Punia"/>
        <s v="Bhanu Pratap Sharma"/>
        <s v="Durai A"/>
        <s v="Rahul Tiwari_LKOT1"/>
        <s v="Niroj Roy"/>
        <s v="Pothamsetty Shankarreddy"/>
        <s v="Sampath Budde"/>
        <s v="Amit Kumar Rai"/>
        <s v="Navath Rajesh"/>
        <s v="G V Srinivas Rao"/>
        <s v="Daya Express_BP"/>
        <s v="Ramshyam Road Carrier"/>
        <s v="Mozssam Ali"/>
        <s v="Suresh Kumar V"/>
        <s v="Abhishek Kumar Sharma"/>
        <s v="Satish Reddy G V"/>
        <s v="Surendra Kumar"/>
        <s v="ARTI JAYESHBHAI TARSARIA"/>
        <s v="S V Agencies_BP"/>
        <s v="Ekta"/>
        <s v="Ishwar Bhatiya"/>
        <s v="Mridul Deka"/>
        <s v="Hemanta Kathahajarika"/>
        <s v="Niranjan Nath"/>
        <s v="Sree Lakshmi Logistics"/>
        <s v="Ajoy Sankar Bora"/>
      </sharedItems>
    </cacheField>
    <cacheField name="OU " numFmtId="0">
      <sharedItems/>
    </cacheField>
    <cacheField name="Cluster" numFmtId="0">
      <sharedItems count="19">
        <s v="Delhi"/>
        <s v="Jaipur"/>
        <s v="Kolkata"/>
        <s v="Mumbai"/>
        <s v="Pune"/>
        <s v="Lucknow"/>
        <s v="Ambala"/>
        <s v="Ahmedabad"/>
        <s v="Indore"/>
        <s v="Hyderabad"/>
        <s v="Noida"/>
        <s v="Chennai"/>
        <s v="Coimbatore"/>
        <s v="Jamshedpur"/>
        <s v="Bangalore"/>
        <s v="Guwahati"/>
        <s v="Nagpur"/>
        <s v="Noida PC"/>
        <s v="Bhubaneswar"/>
      </sharedItems>
    </cacheField>
    <cacheField name="Total Payout" numFmtId="6">
      <sharedItems containsSemiMixedTypes="0" containsString="0" containsNumber="1" minValue="199.5" maxValue="1091377.9556110003"/>
    </cacheField>
    <cacheField name="Budgeted payout" numFmtId="6">
      <sharedItems containsSemiMixedTypes="0" containsString="0" containsNumber="1" minValue="186.03099995998926" maxValue="922250.78256583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sankar mukherjee" refreshedDate="45078.253321990742" createdVersion="8" refreshedVersion="8" minRefreshableVersion="3" recordCount="509" xr:uid="{D9A456C6-365E-49A4-87EB-5D2B24242C6E}">
  <cacheSource type="worksheet">
    <worksheetSource ref="A1:H510" sheet="Payout"/>
  </cacheSource>
  <cacheFields count="8">
    <cacheField name="BP Code" numFmtId="0">
      <sharedItems/>
    </cacheField>
    <cacheField name="BP" numFmtId="0">
      <sharedItems count="509">
        <s v="Jhabar Singh"/>
        <s v="Umesh"/>
        <s v="Ramesh Sharma"/>
        <s v="ujir kumar"/>
        <s v="Dinesh Mishra"/>
        <s v="Jacob"/>
        <s v="Rajesh Singh"/>
        <s v="Kamaljit Singh"/>
        <s v="Ashok"/>
        <s v="SANCHITA CARGO MOVERS AND PACKERS"/>
        <s v="Bablu Mishra"/>
        <s v="Aakash Yadav"/>
        <s v="Dilip Kumar Jha"/>
        <s v="ChamanLal"/>
        <s v="Dinesh Singh Minhas"/>
        <s v="Sharad Anna Autade_BP"/>
        <s v="Sunder Srinivasan"/>
        <s v="Ravi Shekhar"/>
        <s v="G Swapna"/>
        <s v="Mukul Rawat"/>
        <s v="Hardik Patel"/>
        <s v="Shailendra Sharma"/>
        <s v="Rajesh Kumar Sharma_BP"/>
        <s v="Prashant Singh"/>
        <s v="Dhanraj_BP"/>
        <s v="M BAALASUBRAMANI"/>
        <s v="Joy Mukherjee"/>
        <s v="Pravin Thakor"/>
        <s v="Manjeet Singh"/>
        <s v="Sohan"/>
        <s v="Santosh Yadav"/>
        <s v="Mukesh_GHZ"/>
        <s v="Murugavel"/>
        <s v="Dhamodharan"/>
        <s v="Mangesh Mahadev Doddamani"/>
        <s v="Prema Jeevan"/>
        <s v="Ehambaram"/>
        <s v="Niranjan"/>
        <s v="Patani Salim Gafarbhai"/>
        <s v="SANATAN BEHARA"/>
        <s v="Avinash_Delivery"/>
        <s v="Avinash_Pickup"/>
        <s v="Rajkumar P"/>
        <s v="Dhanasekar"/>
        <s v="Praveen"/>
        <s v="A3 Logistics Express_Delivery"/>
        <s v="A3 Logistics Express_Pickup"/>
        <s v="Sanjay Sharma_Indore"/>
        <s v="Narinder Pal"/>
        <s v="Ravindra"/>
        <s v="Sachin Bhatt"/>
        <s v="AMARJEET SINGH YADAV"/>
        <s v="Mahaveer Singh"/>
        <s v="Dharmendra Sharma"/>
        <s v="Sunil Goyal"/>
        <s v="DHRUBA DAS"/>
        <s v="Rajesh R"/>
        <s v="Ashish saxena"/>
        <s v="Rajneesh Kumar"/>
        <s v="RVJ Transport"/>
        <s v="Shamim"/>
        <s v="Pradyuth Singh"/>
        <s v="Adesh Pandole"/>
        <s v="Mahesh K.S"/>
        <s v="Arun Sharma"/>
        <s v="Amit Ramesh Agarwal"/>
        <s v="K.RANJITH KUMAR"/>
        <s v="MAHENDER SINGH"/>
        <s v="Gouri_XCEL Logistics"/>
        <s v="Karan Mistry_Pickup"/>
        <s v="Karan Mistry_Delivery"/>
        <s v="Sharad_South Mumbai"/>
        <s v="Srinivas Murthy_BLR"/>
        <s v="Yasmeen"/>
        <s v="Ashish shukla"/>
        <s v="ELAS TRANSPORT"/>
        <s v="Harish chandra Gupta"/>
        <s v="SANTOSH KUMAR YADAV"/>
        <s v="Chandrashekar.R"/>
        <s v="VINOD KUMAR_DELBF"/>
        <s v="D.SENTHAMIZHAN"/>
        <s v="S.Venkatraman"/>
        <s v="RAHUL KUMAR RVWANI"/>
        <s v="AKSHAY TRANSPORT"/>
        <s v="Shyam Kumar Shende"/>
        <s v="DILIP UPADHYAY"/>
        <s v="SANDIP MAHADEV VAVHAL"/>
        <s v="SUMITA"/>
        <s v="TRIBHUVAN SINGH R"/>
        <s v="PUSHKARLAL.S"/>
        <s v="K. DILLI"/>
        <s v="Anil Singh_CCUBB"/>
        <s v="Anil singh"/>
        <s v="SRINU SATIKAM"/>
        <s v="Manoranjan Saha"/>
        <s v="Sibaram achary"/>
        <s v="VIRENDRA SOLANKI"/>
        <s v="VIKAS AGARWAL"/>
        <s v="Mithilesh shukla"/>
        <s v="Devendar Vanga"/>
        <s v="GORAKH BHAGINATH GAVARE"/>
        <s v="Yashwant Kumar"/>
        <s v="Pandit Rajaram Bhoir"/>
        <s v="Krishan Rana"/>
        <s v="Sunil_Rudrapur"/>
        <s v="SHANTANU JOSHI"/>
        <s v="Pradyuman Upadhyay"/>
        <s v="Suresh Kumar"/>
        <s v="SARVESH KUMAR MISHRA"/>
        <s v="Sham Transport"/>
        <s v="Mohan Vitthal Pingale"/>
        <s v="S.Rasul"/>
        <s v="ABDUL RAHIM"/>
        <s v="Sudha"/>
        <s v="ANIL KUMAR ROUT"/>
        <s v="Prashant Bhatt"/>
        <s v="Ganesh M"/>
        <s v="Ashok Kumar_Neemrana"/>
        <s v="SANJIT KUMAR NASKAR"/>
        <s v="Porter"/>
        <s v="Subodh Singh"/>
        <s v="Vijay Jibhau Pagare"/>
        <s v="Vinod Sadhusaran Singh"/>
        <s v="Savita Gaikwad"/>
        <s v="C NAGRAJ"/>
        <s v="Dilip Solanki"/>
        <s v="Avinash_2"/>
        <s v="P Vamsee"/>
        <s v="VINOD KUMAR DR"/>
        <s v="HEMRAJ DHOLE"/>
        <s v="Gulamhusen Mohamad Ghanchi"/>
        <s v="BHIM RAY"/>
        <s v="Ajit Popat Karade"/>
        <s v="MANISHA PRAVIN PATIL"/>
        <s v="Neeraj singh"/>
        <s v="AMAR ANANDA DAS"/>
        <s v="Kumar"/>
        <s v="ZAINULSHA.M.DIWAN"/>
        <s v="Amit Sharma"/>
        <s v="Pichai Manikkam"/>
        <s v="SASHABINDU GHOSH"/>
        <s v="MANGESH BABAN BHUJBAL"/>
        <s v="Saurabh Singh"/>
        <s v="Mohammadrafi irfani sheikh"/>
        <s v="Sunita Mishra"/>
        <s v="K SANJEEV KUMAR"/>
        <s v="Chanchal Kumar"/>
        <s v="Krishan Kumar_Sonipat"/>
        <s v="JAYARAMAN_Chennai"/>
        <s v="Rangaraj.S"/>
        <s v="SHREY JAYESHBHAI TARSARIA"/>
        <s v="MAYUR MANOHAR SORTE"/>
        <s v="Visharad Chauhan"/>
        <s v="GAJENDRA KUMAR"/>
        <s v="ROHIT POPAT JAGDALE"/>
        <s v="SYAM KUMAR V S"/>
        <s v="Rakesh Singh"/>
        <s v="Ravi D. Doddamani"/>
        <s v="Navya Devada"/>
        <s v="Manoj Kumar Singh"/>
        <s v="H KRISHNA"/>
        <s v="Nabamita Roy"/>
        <s v="KAILASK RAY"/>
        <s v="Jitendra  Kumar Ray"/>
        <s v="RAMESH S"/>
        <s v="Karthik_BLR"/>
        <s v="Minakshi Hazra"/>
        <s v="Sudeep Singh"/>
        <s v="Rohit"/>
        <s v="Sarajerao Sahebrao Shalke"/>
        <s v="Porter_HYD"/>
        <s v="Pradip Jadhav"/>
        <s v="Sanjay Singh"/>
        <s v="Krishan Kumar"/>
        <s v="Ashwini Sachin Rokade"/>
        <s v="Chauhan  navneet kumar"/>
        <s v="Dhananjaya_MYQB1"/>
        <s v="A M Shad"/>
        <s v="Jayanthi R"/>
        <s v="MNT Roadlines"/>
        <s v="GOHIL RAGHUVIRSINH R"/>
        <s v="SUBHAS SAHA"/>
        <s v="Sanket Roy"/>
        <s v="Sachin Maruti Gaikwad"/>
        <s v="Biswajit Das"/>
        <s v="Shahrukh Tajuddin Mulla"/>
        <s v="Prem Singh Rawat"/>
        <s v="Harun Abdul Bhai Theba"/>
        <s v="RAVINDER KUMAR CHAUHAN"/>
        <s v="Setty Srinivasa Rao"/>
        <s v="Pankaj Sharma"/>
        <s v="Inderkumar moolchand gupta"/>
        <s v="Madan Lal"/>
        <s v="Rohit Sharma"/>
        <s v="NAVRATAN RANGA"/>
        <s v="K K ENTERPRISES"/>
        <s v="Pravin Patil"/>
        <s v="Krishan Kumar_DELBJ"/>
        <s v="V Raghavendra Kamath"/>
        <s v="Meyyappan S"/>
        <s v="Santosh Kumar Das"/>
        <s v="Firoj Rabbilal Jamadar"/>
        <s v="SANDEEP KUMAR"/>
        <s v="Md.Irshad Hussain"/>
        <s v="SADHU RAM KARGWAL"/>
        <s v="Prashant Mohan"/>
        <s v="Deepanshi Rattan"/>
        <s v="KAMLA KUMARI"/>
        <s v="MAHENDRA  BADGURJAR"/>
        <s v="Santosh Kumar"/>
        <s v="KARUN SINGH BADHAN"/>
        <s v="AMIT KUMAR_Patna"/>
        <s v="Ravi kant pandey"/>
        <s v="Brijesh Kumar"/>
        <s v="BAPPA DEY"/>
        <s v="Rajesh Shukla"/>
        <s v="Divesh Singh"/>
        <s v="ARULVELMURUGAN.A"/>
        <s v="ANAND KUMAR"/>
        <s v="Ajay Singh Shekhawat"/>
        <s v="GULZAR F MEMON"/>
        <s v="FARZANA BEGUM"/>
        <s v="Blow Horn"/>
        <s v="NEMARUGOMMULA JANARHAN"/>
        <s v="Badrapu Venkata Swamy"/>
        <s v="Liyakat Ali"/>
        <s v="Veer Pal"/>
        <s v="KUMAR AMAN"/>
        <s v="GITARTHA BARUAH"/>
        <s v="Eleti Soumya"/>
        <s v="RAJALEKSHMI NR"/>
        <s v="BIKASH SUTRADHAR"/>
        <s v="SANTOSH DAMODAR AGALE"/>
        <s v="Aline Logistics"/>
        <s v="P. KANNA DESAI"/>
        <s v="Mukesh Kumar Gaur"/>
        <s v="DINESHBHAI MOHANBHAI SOLANKI"/>
        <s v="SANJEEV SHARMA"/>
        <s v="KAMLESH KUMAR"/>
        <s v="Biswanath Mondal"/>
        <s v="PRAMOD K M"/>
        <s v="Sunil Purkait"/>
        <s v="Anam Fatima"/>
        <s v="Shampa Samanta"/>
        <s v="Vinay Kumar Rai"/>
        <s v="Shakthi Globistics"/>
        <s v="MULIYA TOFIKHUSEN HABIBBHAI"/>
        <s v="Veerappan"/>
        <s v="Dhananjay Singh"/>
        <s v="Prabhakar Reddy"/>
        <s v="ARUL RAJ LASAR"/>
        <s v="J M Logistics"/>
        <s v="BELIM RIYAZUDDIN MEHBOOBBHAI"/>
        <s v="KALAVATI M BIRADAR"/>
        <s v="MAMATA PAL"/>
        <s v="Siddhant Subhash Borse"/>
        <s v="Brajesh Kumar"/>
        <s v="V MUNIRAJU"/>
        <s v="PATHAN PARVEZBHAI"/>
        <s v="NILESH BALAJI PENDEWAR"/>
        <s v="RAMESHWER PEDWA"/>
        <s v="Rafi Uddin"/>
        <s v="SAURABH TYAGI"/>
        <s v="SRINIVASULU REDDY MANNE"/>
        <s v="Prasad K V"/>
        <s v="RAGHUPATHI SAIRAM"/>
        <s v="VIKAS KHALE"/>
        <s v="Tasalim khan"/>
        <s v="mo. Farukh"/>
        <s v="Devendra r. mistry"/>
        <s v="LALAJI BHAI THAKOR"/>
        <s v="Joydev Dey"/>
        <s v="Mampi Saha"/>
        <s v="Bharat madhusing lodha"/>
        <s v="OD Maheshbhai Bhikhabhai"/>
        <s v="Rajesh Kumar Misra_Delivery"/>
        <s v="Rajesh Kumar Misra_Pickup"/>
        <s v="SURESHBHAI RAJABHAI BHARWAD"/>
        <s v="SWAPNIL PANDEY_BP"/>
        <s v="AGARWAL SUGANDHA AMIT"/>
        <s v="SAMBU SATISH BABU"/>
        <s v="FAIZILA Theba"/>
        <s v="MUKESHBHAI RAJABHAI BHARWAD"/>
        <s v="DENISH B. BAVARIYA"/>
        <s v="SHEKH JENULABEDEEN BADRUDIN"/>
        <s v="EKTA AGARWAL"/>
        <s v="Vikalp Bhatt"/>
        <s v="RAVINDRA PANDURANG PATIL"/>
        <s v="Meenakshi Gupta"/>
        <s v="FAKHRUDDIN SAIFUDDIN BOHRA"/>
        <s v="RAKIB GULAMKADAR BLOCH"/>
        <s v="AJAY KUMAR MANDAL"/>
        <s v="Tavrej"/>
        <s v="SONIKA"/>
        <s v="SANDIP GOVIND YADAV"/>
        <s v="Prabhu Supriya Renjala"/>
        <s v="Santosh Singh"/>
        <s v="RAJENDRASINH L CHAVDA"/>
        <s v="A SQUARE LOGISTIC SOLUTIONS"/>
        <s v="RAJ KUMAR_BP"/>
        <s v="Gouri_BP_HYDT1"/>
        <s v="Ajay Yadav"/>
        <s v="Jabbar Tajuddin Mulla"/>
        <s v="Ashok Kumar_GNCB1"/>
        <s v="MOINUDDIN R SHAIKH"/>
        <s v="Pratap Bahadur Singh"/>
        <s v="Shekh Seemabanu Mohammad"/>
        <s v="BHARAT ANNA AUTADE"/>
        <s v="Poonam Nirala"/>
        <s v="Sanjay Kapoor"/>
        <s v="DEVRAJ GURU"/>
        <s v="C Kalpana"/>
        <s v="ADITYA LOGISTICS"/>
        <s v="JANARDAN RAMCHANDRA MANE"/>
        <s v="MOHINDER SINGH"/>
        <s v="GAJRAJSINGH B RATHOD"/>
        <s v="RIZWAN HAKIM"/>
        <s v="Nilesh Patel"/>
        <s v="BHAGWATI PRASAD MISHRA"/>
        <s v="KUSUMA B M"/>
        <s v="A TO Z ENTERPRISES"/>
        <s v="S K ENTERPRISES"/>
        <s v="Sandeep Rathore"/>
        <s v="ANKUSH ZIMAJI DHAWALE"/>
        <s v="RAJU SONI"/>
        <s v="SHISHPAL"/>
        <s v="Ran Vijay Singh"/>
        <s v="JAGDISH GROVER"/>
        <s v="Rajnikant"/>
        <s v="TARUN KANTI GHOSH"/>
        <s v="KARAN SINGH RAGHAV"/>
        <s v="K KESHAVULU"/>
        <s v="Satish Kumar Tiwari"/>
        <s v="Ghanshyam Mishra"/>
        <s v="CHANDAR PAL VERMA"/>
        <s v="Laddha Ajay Kumar"/>
        <s v="JAI JAI HARI SINGH"/>
        <s v="RAJENDRA KASHINATH GUPTA"/>
        <s v="Santosh Kumar Sharma"/>
        <s v="Anil Kumar Sahu"/>
        <s v="Vikram Nivrutti Bagul"/>
        <s v="SAMIR SHAMSUDDIN SOLAPURI"/>
        <s v="Shri Ram Transport Co"/>
        <s v="Suvojit Paul"/>
        <s v="Shyam Singh"/>
        <s v="Manoj Kumar Yadav"/>
        <s v="JOANITA FERNANDES"/>
        <s v="DEEPAK VISHWAKARMA"/>
        <s v="KAPIL YADAV"/>
        <s v="Atharv Express Services"/>
        <s v="RAJA PRABHU"/>
        <s v="Rajendra Dete"/>
        <s v="Sanjeet Singh"/>
        <s v="V N PATEL"/>
        <s v="Porter_DELBO"/>
        <s v="ULENGALA RAJASHEKAR"/>
        <s v="KOTHAPALLI RAMESH"/>
        <s v="CHANDAN PANDEY"/>
        <s v="PNE TECNHO SOLUTIONS PVT LTD"/>
        <s v="AMANDEEP SINGH"/>
        <s v="Vinay Kumar Mandal"/>
        <s v="Unique Roadline"/>
        <s v="Jitendra Chambharuji Raut"/>
        <s v="Dinesh Kumar Rai"/>
        <s v="Neelam"/>
        <s v="Jitender_DELB3"/>
        <s v="JEET SINGH"/>
        <s v="Muthu Krishnan S"/>
        <s v="SATISH PRAKASH CHAUDHARI_Pune"/>
        <s v="Ajay Yadav_IXWT1"/>
        <s v="ETN Services"/>
        <s v="BIZONGO SOLUTIONS PVT LTD"/>
        <s v="Varsha Rani Tempo"/>
        <s v="JASPAL CHARANJIT SINGH"/>
        <s v="Redigo Services"/>
        <s v="TRIVENI ROAD CARRIER"/>
        <s v="Nikky Kumari"/>
        <s v="Pravin Chandra Jha"/>
        <s v="JAGTAR SINGH"/>
        <s v="KRISHNA PRAKASH SHUKLA"/>
        <s v="FARHANUDDIN KAZI"/>
        <s v="SATISH PRAKASH CHAUDHARI_PNQB9"/>
        <s v="BHANUPRATAP SHIVPRASAD VISHWAKARMA"/>
        <s v="KRISHAN KUMAR_SNPB1"/>
        <s v="Kamathe Navnath Jaywant"/>
        <s v="Deepjyoti Pal"/>
        <s v="Ashish Yadav"/>
        <s v="NANDKUMAR DILIP MULIK"/>
        <s v="Subhadip Banerjee"/>
        <s v="Girish Kumar Tiwary"/>
        <s v="SAMADHAN BHARAT NAWADKAR"/>
        <s v="Santosh Singh_CCUB5"/>
        <s v="Porter_MAAT1"/>
        <s v="MAHADEVA SWAMY"/>
        <s v="RAMANAND P K"/>
        <s v="Hanumant Jayvant jagdale"/>
        <s v="Parmar P K"/>
        <s v="Dharmraj Suresh Sirsat"/>
        <s v="Shriram Swami"/>
        <s v="Ravinder Singh"/>
        <s v="SANJEEV KUMAR"/>
        <s v="Sunil Maheshwari"/>
        <s v="Shivesh Gautam"/>
        <s v="Rahul Tiwari"/>
        <s v="Rajnarayan Tiwari"/>
        <s v="Vindsor Logistics (India) Private Limited"/>
        <s v="Maharban Singh"/>
        <s v="Himanshu Chaturvedi"/>
        <s v="ANUJ YADAV"/>
        <s v="VINOD KUMAR_TSRB1"/>
        <s v="Dilip Singh"/>
        <s v="Laxmi Gupta"/>
        <s v="Neeraj Sharma"/>
        <s v="ROHIT KASHYAP"/>
        <s v="VINOD DADARAO TAVAR"/>
        <s v="Jitendra Kumar Koshta"/>
        <s v="ABDUL NAEEM KHAN"/>
        <s v="Prabhat Mahato"/>
        <s v="Varun Aadhya Transport"/>
        <s v="Maria Chowdhury"/>
        <s v="Girijesh Vishkarma"/>
        <s v="Pappu Kumar_IXRB1"/>
        <s v="Puspendra Kumar"/>
        <s v="RICHARD RODRIGUES"/>
        <s v="Porter_BLRBJ"/>
        <s v="Santosh Kumar_MZUB1"/>
        <s v="Goutam Das"/>
        <s v="Manishkumar Bhogilal Joshii"/>
        <s v="Sunil Rajput"/>
        <s v="Yuvraj Nitin Gosavi"/>
        <s v="Area Wide Logistics"/>
        <s v="Utpal Dey"/>
        <s v="Pravin Ashok Naikwadi"/>
        <s v="Gurdeep Singh"/>
        <s v="Rakesh Kumar Rai"/>
        <s v="Lynks Logistics Limited"/>
        <s v="Amit Kumar Tiwari_LKOT1"/>
        <s v="Parmeshwar Upadhyay"/>
        <s v="Harkesh_DELBF"/>
        <s v="Shrikant Rohidas Kashid"/>
        <s v="S Venugopalarao"/>
        <s v="Murugesan C"/>
        <s v="Dhrmendra Kalita"/>
        <s v="Sukhadas Bairagi"/>
        <s v="Ramasamy K"/>
        <s v="Shakuntla"/>
        <s v="Swati Rohit Jagdale"/>
        <s v="Ganesan R_KPMB1"/>
        <s v="Arjun Singh Sisodiya"/>
        <s v="Vijay Kumar_DELBC"/>
        <s v="Babita Devi"/>
        <s v="Hrishkesh Vishwanath Ghuge"/>
        <s v="Bahadurbhai Prabhatbhai Jalu"/>
        <s v="Ferozkhan Z_SRIB1"/>
        <s v="Manoranjan Das"/>
        <s v="SWATI RANJIT SURYAWANSHI"/>
        <s v="Vavadiya Bhaveshbhai Kalabhai"/>
        <s v="Karni Venture Pvt Ltd"/>
        <s v="Arun Kumar Yadav"/>
        <s v="Swagat Maharana"/>
        <s v="Satish Kalita"/>
        <s v="Rajesh Singh_VNSB1"/>
        <s v="Santosh Kumar Sahoo"/>
        <s v="Satyendra Kumar Sinha"/>
        <s v="Pinky Kalita"/>
        <s v="Reliable Logistics Solution"/>
        <s v="Deepak Sabharwal"/>
        <s v="Shadowfax Technologies Pvt Ltd"/>
        <s v="Ramesh Chandra Puhan"/>
        <s v="B Sasipriya"/>
        <s v="Abhishek Dilip Chougule"/>
        <s v="Shinde Rajendra Balkrishna"/>
        <s v="Arpita Dhara"/>
        <s v="Ramshankar Kashayap"/>
        <s v="Davinder Kumar"/>
        <s v="Kamleshbhai Muljibhai Rabari"/>
        <s v="Prasanta Paul"/>
        <s v="Gubbala Rajesh"/>
        <s v="Prasad Murlidhar Vedpathak"/>
        <s v="R Raja Ramnath"/>
        <s v="K Deekeswaran"/>
        <s v="Jaya Deepak Vishwakarma_Margao"/>
        <s v="Jaya Deepak Vishwakarma_Verna"/>
        <s v="Yudhishtar Kumar Punia"/>
        <s v="Bhanu Pratap Sharma"/>
        <s v="Durai A"/>
        <s v="Rahul Tiwari_LKOT1"/>
        <s v="Niroj Roy"/>
        <s v="Pothamsetty Shankarreddy"/>
        <s v="Sampath Budde"/>
        <s v="Amit Kumar Rai"/>
        <s v="Navath Rajesh"/>
        <s v="G V Srinivas Rao"/>
        <s v="Daya Express_BP"/>
        <s v="Ramshyam Road Carrier"/>
        <s v="Mozssam Ali"/>
        <s v="Suresh Kumar V"/>
        <s v="Abhishek Kumar Sharma"/>
        <s v="Satish Reddy G V"/>
        <s v="Surendra Kumar"/>
        <s v="ARTI JAYESHBHAI TARSARIA"/>
        <s v="S V Agencies_BP"/>
        <s v="Ekta"/>
        <s v="Ishwar Bhatiya"/>
        <s v="Mridul Deka"/>
        <s v="Hemanta Kathahajarika"/>
        <s v="Niranjan Nath"/>
        <s v="Sree Lakshmi Logistics"/>
        <s v="Ajoy Sankar Bora"/>
      </sharedItems>
    </cacheField>
    <cacheField name="OU " numFmtId="0">
      <sharedItems/>
    </cacheField>
    <cacheField name="Cluster" numFmtId="0">
      <sharedItems count="19">
        <s v="Delhi"/>
        <s v="Jaipur"/>
        <s v="Kolkata"/>
        <s v="Mumbai"/>
        <s v="Pune"/>
        <s v="Lucknow"/>
        <s v="Ambala"/>
        <s v="Ahmedabad"/>
        <s v="Indore"/>
        <s v="Hyderabad"/>
        <s v="Noida"/>
        <s v="Chennai"/>
        <s v="Coimbatore"/>
        <s v="Jamshedpur"/>
        <s v="Bangalore"/>
        <s v="Guwahati"/>
        <s v="Nagpur"/>
        <s v="Noida PC"/>
        <s v="Bhubaneswar"/>
      </sharedItems>
    </cacheField>
    <cacheField name="Total Payout" numFmtId="6">
      <sharedItems containsSemiMixedTypes="0" containsString="0" containsNumber="1" minValue="199.5" maxValue="1091377.9556110003"/>
    </cacheField>
    <cacheField name="Budgeted payout" numFmtId="6">
      <sharedItems containsSemiMixedTypes="0" containsString="0" containsNumber="1" minValue="186.03099995998926" maxValue="922250.78256583051"/>
    </cacheField>
    <cacheField name="Amount Overpaid/Rightly paid" numFmtId="6">
      <sharedItems containsSemiMixedTypes="0" containsString="0" containsNumber="1" minValue="-412309.75023000932" maxValue="84322.926887455862"/>
    </cacheField>
    <cacheField name="Overpaid/Rightly paid %" numFmtId="10">
      <sharedItems containsSemiMixedTypes="0" containsString="0" containsNumber="1" minValue="-12.09128133438286" maxValue="0.504275297683070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9">
  <r>
    <s v="BP1001"/>
    <x v="0"/>
    <s v="DELBG"/>
    <x v="0"/>
    <n v="311107.99755999999"/>
    <n v="299952.18202096928"/>
  </r>
  <r>
    <s v="BP1002"/>
    <x v="1"/>
    <s v="DELBJ"/>
    <x v="0"/>
    <n v="635373.73892000201"/>
    <n v="719696.66580745787"/>
  </r>
  <r>
    <s v="BP1003"/>
    <x v="2"/>
    <s v="DELBD"/>
    <x v="0"/>
    <n v="415570.33059999999"/>
    <n v="243446.71169614088"/>
  </r>
  <r>
    <s v="BP1004"/>
    <x v="3"/>
    <s v="JAIT1"/>
    <x v="1"/>
    <n v="179891.02660000001"/>
    <n v="170555.16113835917"/>
  </r>
  <r>
    <s v="BP1005"/>
    <x v="4"/>
    <s v="CCUTN"/>
    <x v="2"/>
    <n v="278879.44345000002"/>
    <n v="207947.03246995984"/>
  </r>
  <r>
    <s v="BP1006"/>
    <x v="5"/>
    <s v="BOMT1"/>
    <x v="3"/>
    <n v="990180.31640000071"/>
    <n v="922250.78256583051"/>
  </r>
  <r>
    <s v="BP1007"/>
    <x v="6"/>
    <s v="BOMBB"/>
    <x v="3"/>
    <n v="297108.8456"/>
    <n v="251627.43719344356"/>
  </r>
  <r>
    <s v="BP1008"/>
    <x v="7"/>
    <s v="BOMBV"/>
    <x v="3"/>
    <n v="117322.58480000004"/>
    <n v="106007.3276090193"/>
  </r>
  <r>
    <s v="BP1009"/>
    <x v="8"/>
    <s v="ROKB1"/>
    <x v="0"/>
    <n v="177808.21299999999"/>
    <n v="139129.59664392925"/>
  </r>
  <r>
    <s v="BP1010"/>
    <x v="9"/>
    <s v="PNQT1"/>
    <x v="4"/>
    <n v="109711.66784000001"/>
    <n v="103382.05747238145"/>
  </r>
  <r>
    <s v="BP1011"/>
    <x v="10"/>
    <s v="LKOT1"/>
    <x v="5"/>
    <n v="280907.9192"/>
    <n v="216361.69195755234"/>
  </r>
  <r>
    <s v="BP1012"/>
    <x v="11"/>
    <s v="DELB1"/>
    <x v="0"/>
    <n v="435153.64087999985"/>
    <n v="294345.8119470657"/>
  </r>
  <r>
    <s v="BP1013"/>
    <x v="12"/>
    <s v="DELB2"/>
    <x v="0"/>
    <n v="455678.118632"/>
    <n v="358029.56929384539"/>
  </r>
  <r>
    <s v="BP1014"/>
    <x v="13"/>
    <s v="LUHB1"/>
    <x v="6"/>
    <n v="233202.67819999994"/>
    <n v="206665.88252205087"/>
  </r>
  <r>
    <s v="BP1015"/>
    <x v="14"/>
    <s v="IXCB1"/>
    <x v="6"/>
    <n v="518320.51119999989"/>
    <n v="271987.9122688605"/>
  </r>
  <r>
    <s v="BP1016"/>
    <x v="15"/>
    <s v="IXUB1"/>
    <x v="4"/>
    <n v="208186.56940799995"/>
    <n v="129107.98104610515"/>
  </r>
  <r>
    <s v="BP1017"/>
    <x v="16"/>
    <s v="AMDT1"/>
    <x v="7"/>
    <n v="110594.489"/>
    <n v="78240.964178053095"/>
  </r>
  <r>
    <s v="BP1018"/>
    <x v="17"/>
    <s v="BHOB1"/>
    <x v="8"/>
    <n v="135764.96"/>
    <n v="116739.31775076888"/>
  </r>
  <r>
    <s v="BP1020"/>
    <x v="18"/>
    <s v="HYDBE"/>
    <x v="9"/>
    <n v="247751.01675999997"/>
    <n v="176870.38702765526"/>
  </r>
  <r>
    <s v="BP1021"/>
    <x v="19"/>
    <s v="AGRB1"/>
    <x v="10"/>
    <n v="134235.48535800001"/>
    <n v="78169.674803625239"/>
  </r>
  <r>
    <s v="BP1022"/>
    <x v="20"/>
    <s v="JGAB1"/>
    <x v="7"/>
    <n v="265372.02880000015"/>
    <n v="171703.4978070069"/>
  </r>
  <r>
    <s v="BP1023"/>
    <x v="21"/>
    <s v="BHWB1"/>
    <x v="0"/>
    <n v="379028.75964"/>
    <n v="250456.51278692993"/>
  </r>
  <r>
    <s v="BP1024"/>
    <x v="22"/>
    <s v="BOMT1"/>
    <x v="3"/>
    <n v="472887.98360000027"/>
    <n v="374630.43174045492"/>
  </r>
  <r>
    <s v="BP1025"/>
    <x v="23"/>
    <s v="DEDB1"/>
    <x v="10"/>
    <n v="121962.58896000001"/>
    <n v="68058.515964377395"/>
  </r>
  <r>
    <s v="BP1028"/>
    <x v="24"/>
    <s v="PNYB1"/>
    <x v="11"/>
    <n v="181034.04373999996"/>
    <n v="134334.17231515035"/>
  </r>
  <r>
    <s v="BP1029"/>
    <x v="25"/>
    <s v="TUPT1"/>
    <x v="12"/>
    <n v="302077.11253699992"/>
    <n v="299214.55049354507"/>
  </r>
  <r>
    <s v="BP1030"/>
    <x v="26"/>
    <s v="CCUT1"/>
    <x v="2"/>
    <n v="628856.63440000033"/>
    <n v="384925.19158707111"/>
  </r>
  <r>
    <s v="BP1031"/>
    <x v="27"/>
    <s v="AMDT1"/>
    <x v="7"/>
    <n v="26171"/>
    <n v="13791.290165725788"/>
  </r>
  <r>
    <s v="BP1032"/>
    <x v="28"/>
    <s v="BDDB1"/>
    <x v="6"/>
    <n v="472110.80240000004"/>
    <n v="383793.73754244501"/>
  </r>
  <r>
    <s v="BP1033"/>
    <x v="29"/>
    <s v="AWRB1"/>
    <x v="0"/>
    <n v="129825.49103999999"/>
    <n v="116722.09984935288"/>
  </r>
  <r>
    <s v="BP1034"/>
    <x v="30"/>
    <s v="TARB1"/>
    <x v="3"/>
    <n v="145988.54680000007"/>
    <n v="86998.756370956311"/>
  </r>
  <r>
    <s v="BP1035"/>
    <x v="31"/>
    <s v="DELBZ"/>
    <x v="10"/>
    <n v="24089.796000000006"/>
    <n v="14696.344309882246"/>
  </r>
  <r>
    <s v="BP1036"/>
    <x v="32"/>
    <s v="MAAT1"/>
    <x v="11"/>
    <n v="302399.20839999994"/>
    <n v="188814.39148884628"/>
  </r>
  <r>
    <s v="BP1037"/>
    <x v="33"/>
    <s v="MAAT1"/>
    <x v="11"/>
    <n v="358477.25760000007"/>
    <n v="299322.08457904385"/>
  </r>
  <r>
    <s v="BP1038"/>
    <x v="34"/>
    <s v="BOMBN"/>
    <x v="3"/>
    <n v="368515.20959199982"/>
    <n v="258714.20529323063"/>
  </r>
  <r>
    <s v="BP1039"/>
    <x v="35"/>
    <s v="COKB1"/>
    <x v="12"/>
    <n v="1091377.9556110003"/>
    <n v="679068.20538099098"/>
  </r>
  <r>
    <s v="BP1040"/>
    <x v="36"/>
    <s v="TRZB1"/>
    <x v="12"/>
    <n v="124766.98139999999"/>
    <n v="122719.35095215803"/>
  </r>
  <r>
    <s v="BP1041"/>
    <x v="37"/>
    <s v="PATB1"/>
    <x v="13"/>
    <n v="248405.95768799999"/>
    <n v="256827.46553023352"/>
  </r>
  <r>
    <s v="BP1042"/>
    <x v="38"/>
    <s v="RAJB1"/>
    <x v="7"/>
    <n v="24587"/>
    <n v="6656.7476169818319"/>
  </r>
  <r>
    <s v="BP1044"/>
    <x v="39"/>
    <s v="BBIB1"/>
    <x v="13"/>
    <n v="245656.47639999996"/>
    <n v="203392.81774555543"/>
  </r>
  <r>
    <s v="BP1045"/>
    <x v="40"/>
    <s v="BLRBN"/>
    <x v="14"/>
    <n v="217381.6"/>
    <n v="147661.84188690508"/>
  </r>
  <r>
    <s v="BP1045"/>
    <x v="41"/>
    <s v="BLRBN"/>
    <x v="14"/>
    <n v="212929.24634400028"/>
    <n v="148067.00306407036"/>
  </r>
  <r>
    <s v="BP1046"/>
    <x v="42"/>
    <s v="IXMB1"/>
    <x v="12"/>
    <n v="201449.92681700006"/>
    <n v="133819.13727376392"/>
  </r>
  <r>
    <s v="BP1047"/>
    <x v="43"/>
    <s v="MAAT1"/>
    <x v="11"/>
    <n v="232567.28399999996"/>
    <n v="168272.00756301126"/>
  </r>
  <r>
    <s v="BP1048"/>
    <x v="44"/>
    <s v="VTZB1"/>
    <x v="9"/>
    <n v="66932.781000000003"/>
    <n v="42472.63846393914"/>
  </r>
  <r>
    <s v="BP1049"/>
    <x v="45"/>
    <s v="PNQBW"/>
    <x v="4"/>
    <n v="163340.18000000002"/>
    <n v="116799.85245312282"/>
  </r>
  <r>
    <s v="BP1050"/>
    <x v="46"/>
    <s v="PNQBW"/>
    <x v="4"/>
    <n v="484930.80560000008"/>
    <n v="478826.31951177656"/>
  </r>
  <r>
    <s v="BP1051"/>
    <x v="47"/>
    <s v="IDRT1"/>
    <x v="8"/>
    <n v="77919.524640000003"/>
    <n v="81245.659040627987"/>
  </r>
  <r>
    <s v="BP1052"/>
    <x v="48"/>
    <s v="JUCB1"/>
    <x v="6"/>
    <n v="209401.56206400003"/>
    <n v="169157.16679367761"/>
  </r>
  <r>
    <s v="BP1053"/>
    <x v="49"/>
    <s v="HWB1"/>
    <x v="10"/>
    <n v="351474.02238400001"/>
    <n v="314771.38450132147"/>
  </r>
  <r>
    <s v="BP1054"/>
    <x v="50"/>
    <s v="KNUB1"/>
    <x v="5"/>
    <n v="153115.41800000001"/>
    <n v="78209.726224762868"/>
  </r>
  <r>
    <s v="BP1055"/>
    <x v="51"/>
    <s v="BOMT1"/>
    <x v="3"/>
    <n v="410391.90960000001"/>
    <n v="395648.50225659338"/>
  </r>
  <r>
    <s v="BP1056"/>
    <x v="52"/>
    <s v="AMBT1"/>
    <x v="6"/>
    <n v="83785.708000000013"/>
    <n v="60476.297468779398"/>
  </r>
  <r>
    <s v="BP1057"/>
    <x v="53"/>
    <s v="AMDBL"/>
    <x v="7"/>
    <n v="104066.15040000004"/>
    <n v="91629.307316704435"/>
  </r>
  <r>
    <s v="BP1058"/>
    <x v="54"/>
    <s v="MBB1"/>
    <x v="10"/>
    <n v="49969.776871999995"/>
    <n v="46550.266546272869"/>
  </r>
  <r>
    <s v="BP1059"/>
    <x v="55"/>
    <s v="GAUT1"/>
    <x v="15"/>
    <n v="89055.219600000026"/>
    <n v="50202.211446671477"/>
  </r>
  <r>
    <s v="BP1060"/>
    <x v="56"/>
    <s v="MAAT1"/>
    <x v="11"/>
    <n v="219168.80959999998"/>
    <n v="185383.83704908498"/>
  </r>
  <r>
    <s v="BP1061"/>
    <x v="57"/>
    <s v="AMDT1"/>
    <x v="7"/>
    <n v="146345.40696000005"/>
    <n v="27180.821150192936"/>
  </r>
  <r>
    <s v="BP1063"/>
    <x v="58"/>
    <s v="DELBW"/>
    <x v="0"/>
    <n v="389163.93731199997"/>
    <n v="356263.77207754587"/>
  </r>
  <r>
    <s v="BP1064"/>
    <x v="59"/>
    <s v="SXVB1"/>
    <x v="12"/>
    <n v="71959.671495000002"/>
    <n v="63132.644712831279"/>
  </r>
  <r>
    <s v="BP1065"/>
    <x v="60"/>
    <s v="BOMBA"/>
    <x v="3"/>
    <n v="560006.3208000001"/>
    <n v="308008.97337013035"/>
  </r>
  <r>
    <s v="BP1066"/>
    <x v="61"/>
    <s v="HYDT1"/>
    <x v="9"/>
    <n v="236409.28759999998"/>
    <n v="121823.23467530844"/>
  </r>
  <r>
    <s v="BP1067"/>
    <x v="62"/>
    <s v="PNQT1"/>
    <x v="4"/>
    <n v="120426.47399999999"/>
    <n v="104548.78422973622"/>
  </r>
  <r>
    <s v="BP1068"/>
    <x v="63"/>
    <s v="BLRBN"/>
    <x v="14"/>
    <n v="132098.01760000011"/>
    <n v="124248.06498981222"/>
  </r>
  <r>
    <s v="BP1069"/>
    <x v="64"/>
    <s v="IXJB1"/>
    <x v="6"/>
    <n v="108419.88079999997"/>
    <n v="104675.11425995246"/>
  </r>
  <r>
    <s v="BP1070"/>
    <x v="65"/>
    <s v="VAPT1"/>
    <x v="7"/>
    <n v="182068.2471119999"/>
    <n v="151594.20238356592"/>
  </r>
  <r>
    <s v="BP1071"/>
    <x v="66"/>
    <s v="MAAT1"/>
    <x v="11"/>
    <n v="256730.80100000004"/>
    <n v="239707.22269284367"/>
  </r>
  <r>
    <s v="BP1072"/>
    <x v="67"/>
    <s v="HSRB1"/>
    <x v="0"/>
    <n v="53388.256199999996"/>
    <n v="41865.099182436636"/>
  </r>
  <r>
    <s v="BP1073"/>
    <x v="68"/>
    <s v="BLRT1"/>
    <x v="14"/>
    <n v="98254.372000000003"/>
    <n v="85850.214604634268"/>
  </r>
  <r>
    <s v="BP1074"/>
    <x v="69"/>
    <s v="BDQT1"/>
    <x v="7"/>
    <n v="124096"/>
    <n v="66505.479668462925"/>
  </r>
  <r>
    <s v="BP1075"/>
    <x v="70"/>
    <s v="BDQT1"/>
    <x v="7"/>
    <n v="178534"/>
    <n v="79369.259316286232"/>
  </r>
  <r>
    <s v="BP1076"/>
    <x v="71"/>
    <s v="BOMBM"/>
    <x v="3"/>
    <n v="260889.96064999999"/>
    <n v="182964.05692336464"/>
  </r>
  <r>
    <s v="BP1077"/>
    <x v="72"/>
    <s v="BLRT1"/>
    <x v="14"/>
    <n v="528658.50791999965"/>
    <n v="328827.58661405888"/>
  </r>
  <r>
    <s v="BP1078"/>
    <x v="73"/>
    <s v="HYDT1"/>
    <x v="9"/>
    <n v="300919.30819999974"/>
    <n v="244978.16569016036"/>
  </r>
  <r>
    <s v="BP1079"/>
    <x v="74"/>
    <s v="CCUBD"/>
    <x v="2"/>
    <n v="216357.0295"/>
    <n v="212327.78792003266"/>
  </r>
  <r>
    <s v="BP1080"/>
    <x v="75"/>
    <s v="MAAT1"/>
    <x v="11"/>
    <n v="489602.60640000022"/>
    <n v="312423.44012943213"/>
  </r>
  <r>
    <s v="BP1081"/>
    <x v="76"/>
    <s v="HYDBE"/>
    <x v="9"/>
    <n v="5912.5039999999999"/>
    <n v="4777.2199691434025"/>
  </r>
  <r>
    <s v="BP1082"/>
    <x v="77"/>
    <s v="BOMT1"/>
    <x v="3"/>
    <n v="339915.17239999998"/>
    <n v="268754.80555925536"/>
  </r>
  <r>
    <s v="BP1083"/>
    <x v="78"/>
    <s v="BLRBJ"/>
    <x v="14"/>
    <n v="713096.96200000029"/>
    <n v="468562.53552512318"/>
  </r>
  <r>
    <s v="BP1084"/>
    <x v="79"/>
    <s v="DELBF"/>
    <x v="0"/>
    <n v="85829.345184000005"/>
    <n v="139582.94960995906"/>
  </r>
  <r>
    <s v="BP1085"/>
    <x v="80"/>
    <s v="MAAT1"/>
    <x v="11"/>
    <n v="43193.299200000009"/>
    <n v="30224.802060142785"/>
  </r>
  <r>
    <s v="BP1086"/>
    <x v="81"/>
    <s v="MAAT1"/>
    <x v="11"/>
    <n v="285571.62179999996"/>
    <n v="157040.48353313527"/>
  </r>
  <r>
    <s v="BP1087"/>
    <x v="82"/>
    <s v="PNQBW"/>
    <x v="4"/>
    <n v="100539.03519999998"/>
    <n v="97476.468369628885"/>
  </r>
  <r>
    <s v="BP1088"/>
    <x v="83"/>
    <s v="PNQT1"/>
    <x v="4"/>
    <n v="193824.20144000067"/>
    <n v="178781.496504323"/>
  </r>
  <r>
    <s v="BP1089"/>
    <x v="84"/>
    <s v="RPRB1"/>
    <x v="8"/>
    <n v="80069.017000000007"/>
    <n v="161519.11862727767"/>
  </r>
  <r>
    <s v="BP1091"/>
    <x v="85"/>
    <s v="GAUT1"/>
    <x v="15"/>
    <n v="505893.54219999997"/>
    <n v="436961.27806894208"/>
  </r>
  <r>
    <s v="BP1092"/>
    <x v="86"/>
    <s v="BOMBG"/>
    <x v="3"/>
    <n v="275440.864"/>
    <n v="161102.04923123587"/>
  </r>
  <r>
    <s v="BP1093"/>
    <x v="87"/>
    <s v="IXRB1"/>
    <x v="13"/>
    <n v="149746.00240000003"/>
    <n v="139315.45577047596"/>
  </r>
  <r>
    <s v="BP1094"/>
    <x v="88"/>
    <s v="BLRT1"/>
    <x v="14"/>
    <n v="164116.89199999999"/>
    <n v="125188.28401906318"/>
  </r>
  <r>
    <s v="BP1095"/>
    <x v="89"/>
    <s v="MAAT1"/>
    <x v="11"/>
    <n v="135013.81360000002"/>
    <n v="112869.19905830943"/>
  </r>
  <r>
    <s v="BP1097"/>
    <x v="90"/>
    <s v="MAAT1"/>
    <x v="11"/>
    <n v="429725.07599999988"/>
    <n v="328037.68450341962"/>
  </r>
  <r>
    <s v="BP1098"/>
    <x v="91"/>
    <s v="CCUBB"/>
    <x v="2"/>
    <n v="561201.03700000001"/>
    <n v="510056.07871131494"/>
  </r>
  <r>
    <s v="BP1099"/>
    <x v="92"/>
    <s v="CCUTN"/>
    <x v="2"/>
    <n v="51507.368000000002"/>
    <n v="35547.232135585131"/>
  </r>
  <r>
    <s v="BP1100"/>
    <x v="93"/>
    <s v="VGAB1"/>
    <x v="9"/>
    <n v="499850.68177600007"/>
    <n v="460117.26422210381"/>
  </r>
  <r>
    <s v="BP1102"/>
    <x v="94"/>
    <s v="CCUT1"/>
    <x v="2"/>
    <n v="327592.45199999993"/>
    <n v="215745.89142048018"/>
  </r>
  <r>
    <s v="BP1103"/>
    <x v="95"/>
    <s v="BHOB1"/>
    <x v="8"/>
    <n v="109357.89810000001"/>
    <n v="103864.49769010948"/>
  </r>
  <r>
    <s v="BP1104"/>
    <x v="96"/>
    <s v="AMDT1"/>
    <x v="7"/>
    <n v="27397.922015999997"/>
    <n v="9412.3100994900014"/>
  </r>
  <r>
    <s v="BP1105"/>
    <x v="97"/>
    <s v="VAPT1"/>
    <x v="7"/>
    <n v="60882.838983999995"/>
    <n v="60573.277525875877"/>
  </r>
  <r>
    <s v="BP1106"/>
    <x v="98"/>
    <s v="LUHB1"/>
    <x v="6"/>
    <n v="81356.575000000012"/>
    <n v="49199.68577650292"/>
  </r>
  <r>
    <s v="BP1107"/>
    <x v="99"/>
    <s v="STVT1"/>
    <x v="7"/>
    <n v="74255.524200000014"/>
    <n v="44310.062860390266"/>
  </r>
  <r>
    <s v="BP1108"/>
    <x v="100"/>
    <s v="IXUB1"/>
    <x v="4"/>
    <n v="267079.25936000294"/>
    <n v="185757.80435956927"/>
  </r>
  <r>
    <s v="BP1109"/>
    <x v="101"/>
    <s v="PATB1"/>
    <x v="13"/>
    <n v="114035.083424"/>
    <n v="128477.08009087815"/>
  </r>
  <r>
    <s v="BP1110"/>
    <x v="102"/>
    <s v="BOMT1"/>
    <x v="3"/>
    <n v="489140.63843999995"/>
    <n v="349028.39863314922"/>
  </r>
  <r>
    <s v="BP1111"/>
    <x v="103"/>
    <s v="BDDB1"/>
    <x v="6"/>
    <n v="24724.648400000005"/>
    <n v="13703.717748320787"/>
  </r>
  <r>
    <s v="BP1112"/>
    <x v="104"/>
    <s v="RUPCB1"/>
    <x v="10"/>
    <n v="61151.609799999991"/>
    <n v="31147.882512041586"/>
  </r>
  <r>
    <s v="BP1113"/>
    <x v="105"/>
    <s v="UDRB1"/>
    <x v="1"/>
    <n v="33385.483999999997"/>
    <n v="18651.225738186116"/>
  </r>
  <r>
    <s v="BP1114"/>
    <x v="106"/>
    <s v="CCUT1"/>
    <x v="2"/>
    <n v="697543.22159999982"/>
    <n v="648256.2307895394"/>
  </r>
  <r>
    <s v="BP1115"/>
    <x v="107"/>
    <s v="BLRBC"/>
    <x v="14"/>
    <n v="686151.15103999979"/>
    <n v="639669.08001044544"/>
  </r>
  <r>
    <s v="BP1116"/>
    <x v="108"/>
    <s v="VNSB1"/>
    <x v="5"/>
    <n v="149618.39903199996"/>
    <n v="148217.34103176187"/>
  </r>
  <r>
    <s v="BP1117"/>
    <x v="109"/>
    <s v="MAAT1"/>
    <x v="11"/>
    <n v="193877.41034999987"/>
    <n v="126865.45204659762"/>
  </r>
  <r>
    <s v="BP1118"/>
    <x v="110"/>
    <s v="BOMBB"/>
    <x v="3"/>
    <n v="69099.745180000013"/>
    <n v="63331.396069238675"/>
  </r>
  <r>
    <s v="BP1119"/>
    <x v="111"/>
    <s v="MAAT1"/>
    <x v="11"/>
    <n v="199231.07516000001"/>
    <n v="129463.64060758504"/>
  </r>
  <r>
    <s v="BP1122"/>
    <x v="112"/>
    <s v="GAUT1"/>
    <x v="15"/>
    <n v="25458.301000000003"/>
    <n v="22973.67812956162"/>
  </r>
  <r>
    <s v="BP1123"/>
    <x v="113"/>
    <s v="CJBT1"/>
    <x v="12"/>
    <n v="97090.363869999972"/>
    <n v="58526.153828566283"/>
  </r>
  <r>
    <s v="BP1126"/>
    <x v="114"/>
    <s v="BBIB1"/>
    <x v="13"/>
    <n v="104999.87880000001"/>
    <n v="107598.90999759031"/>
  </r>
  <r>
    <s v="BP1127"/>
    <x v="115"/>
    <s v="LKOT1"/>
    <x v="5"/>
    <n v="223563.97059999997"/>
    <n v="191263.15687124105"/>
  </r>
  <r>
    <s v="BP1128"/>
    <x v="116"/>
    <s v="BLRBJ"/>
    <x v="14"/>
    <n v="350124.93020000006"/>
    <n v="311872.92898930359"/>
  </r>
  <r>
    <s v="BP1129"/>
    <x v="117"/>
    <s v="NMRB1"/>
    <x v="0"/>
    <n v="77792.227100000004"/>
    <n v="155210.51143269005"/>
  </r>
  <r>
    <s v="BP1130"/>
    <x v="118"/>
    <s v="CCUTN"/>
    <x v="2"/>
    <n v="141934.80599999998"/>
    <n v="86242.459446649242"/>
  </r>
  <r>
    <s v="BP1131"/>
    <x v="119"/>
    <s v="BLRBC"/>
    <x v="14"/>
    <n v="660034.49699999986"/>
    <n v="438073.60869300924"/>
  </r>
  <r>
    <s v="BP1132"/>
    <x v="120"/>
    <s v="CCUBT"/>
    <x v="2"/>
    <n v="91425.02800000002"/>
    <n v="78862.803376736148"/>
  </r>
  <r>
    <s v="BP1133"/>
    <x v="121"/>
    <s v="ISKB1"/>
    <x v="4"/>
    <n v="85929.143279999989"/>
    <n v="78885.62464088593"/>
  </r>
  <r>
    <s v="BP1134"/>
    <x v="122"/>
    <s v="BOMBM"/>
    <x v="3"/>
    <n v="221011.42679999996"/>
    <n v="199875.15215454798"/>
  </r>
  <r>
    <s v="BP1135"/>
    <x v="123"/>
    <s v="BOMBN"/>
    <x v="3"/>
    <n v="473437.46479999996"/>
    <n v="417530.40174714715"/>
  </r>
  <r>
    <s v="BP1137"/>
    <x v="124"/>
    <s v="BLRBJ"/>
    <x v="14"/>
    <n v="167559.58010000005"/>
    <n v="134942.83021626985"/>
  </r>
  <r>
    <s v="BP1138"/>
    <x v="125"/>
    <s v="DWXB1"/>
    <x v="8"/>
    <n v="48623.728799999997"/>
    <n v="41506.924832533005"/>
  </r>
  <r>
    <s v="BP1139"/>
    <x v="126"/>
    <s v="BLRBN"/>
    <x v="14"/>
    <n v="153728.42127999998"/>
    <n v="146351.40225342702"/>
  </r>
  <r>
    <s v="BP1140"/>
    <x v="127"/>
    <s v="HYDBS"/>
    <x v="9"/>
    <n v="303287.88899999997"/>
    <n v="286502.19587881851"/>
  </r>
  <r>
    <s v="BP1141"/>
    <x v="128"/>
    <s v="BLRBJ"/>
    <x v="14"/>
    <n v="279112.89079999999"/>
    <n v="274506.81103785726"/>
  </r>
  <r>
    <s v="BP1142"/>
    <x v="129"/>
    <s v="NAGT1"/>
    <x v="16"/>
    <n v="196394.69873599996"/>
    <n v="129296.7943640874"/>
  </r>
  <r>
    <s v="BP1143"/>
    <x v="130"/>
    <s v="AMDT1"/>
    <x v="7"/>
    <n v="151837.35529599997"/>
    <n v="32793.876250880952"/>
  </r>
  <r>
    <s v="BP1144"/>
    <x v="131"/>
    <s v="CCUTN"/>
    <x v="2"/>
    <n v="190341.32696999999"/>
    <n v="135442.04409338965"/>
  </r>
  <r>
    <s v="BP1145"/>
    <x v="132"/>
    <s v="BOMT1"/>
    <x v="3"/>
    <n v="12022.1631"/>
    <n v="8649.6351154394943"/>
  </r>
  <r>
    <s v="BP1146"/>
    <x v="133"/>
    <s v="STVT1"/>
    <x v="7"/>
    <n v="75287.279999999955"/>
    <n v="32247.584676247403"/>
  </r>
  <r>
    <s v="BP1147"/>
    <x v="134"/>
    <s v="PTMB1"/>
    <x v="8"/>
    <n v="150700.367"/>
    <n v="152799.58214175285"/>
  </r>
  <r>
    <s v="BP1148"/>
    <x v="135"/>
    <s v="NJPT1"/>
    <x v="15"/>
    <n v="185393.45658400003"/>
    <n v="109497.12753330036"/>
  </r>
  <r>
    <s v="BP1150"/>
    <x v="136"/>
    <s v="BLRT1"/>
    <x v="14"/>
    <n v="188191.84571999998"/>
    <n v="104911.18064191219"/>
  </r>
  <r>
    <s v="BP1151"/>
    <x v="137"/>
    <s v="BDQT1"/>
    <x v="7"/>
    <n v="35094"/>
    <n v="5041.5172774335551"/>
  </r>
  <r>
    <s v="BP1152"/>
    <x v="138"/>
    <s v="HSXB1"/>
    <x v="6"/>
    <n v="22722.177343999996"/>
    <n v="13396.110999148394"/>
  </r>
  <r>
    <s v="BP1154"/>
    <x v="139"/>
    <s v="VLRB1"/>
    <x v="11"/>
    <n v="37275.392959999997"/>
    <n v="27881.062023371309"/>
  </r>
  <r>
    <s v="BP1155"/>
    <x v="140"/>
    <s v="CCUT1"/>
    <x v="2"/>
    <n v="4635.0015999999996"/>
    <n v="3127.4403290149367"/>
  </r>
  <r>
    <s v="BP1156"/>
    <x v="141"/>
    <s v="BOMBG"/>
    <x v="3"/>
    <n v="157733.24960000001"/>
    <n v="96518.828505675003"/>
  </r>
  <r>
    <s v="BP1157"/>
    <x v="142"/>
    <s v="NOIT1"/>
    <x v="10"/>
    <n v="276531.12419999996"/>
    <n v="210000.25450989837"/>
  </r>
  <r>
    <s v="BP1159"/>
    <x v="143"/>
    <s v="NAGT1"/>
    <x v="16"/>
    <n v="99020.821850000008"/>
    <n v="65410.852728145401"/>
  </r>
  <r>
    <s v="BP1160"/>
    <x v="144"/>
    <s v="NOIT1"/>
    <x v="10"/>
    <n v="298905.18700000003"/>
    <n v="183456.10105544742"/>
  </r>
  <r>
    <s v="BP1162"/>
    <x v="145"/>
    <s v="MAAT1"/>
    <x v="11"/>
    <n v="219156.81839999999"/>
    <n v="208720.1452668159"/>
  </r>
  <r>
    <s v="BP1163"/>
    <x v="146"/>
    <s v="DELBF"/>
    <x v="0"/>
    <n v="104071.55600000001"/>
    <n v="96436.533729961302"/>
  </r>
  <r>
    <s v="BP1164"/>
    <x v="147"/>
    <s v="SNPB1"/>
    <x v="0"/>
    <n v="350610.23560000001"/>
    <n v="207635.00406493116"/>
  </r>
  <r>
    <s v="BP1166"/>
    <x v="148"/>
    <s v="MAAT1"/>
    <x v="11"/>
    <n v="166091.16528799999"/>
    <n v="123137.03432657701"/>
  </r>
  <r>
    <s v="BP1167"/>
    <x v="149"/>
    <s v="CJBT1"/>
    <x v="12"/>
    <n v="477305.8322"/>
    <n v="251853.11190264099"/>
  </r>
  <r>
    <s v="BP1168"/>
    <x v="150"/>
    <s v="STVT1"/>
    <x v="7"/>
    <n v="36371.480000000003"/>
    <n v="12662.191234540689"/>
  </r>
  <r>
    <s v="BP1169"/>
    <x v="151"/>
    <s v="NAGT1"/>
    <x v="16"/>
    <n v="108693.48759999999"/>
    <n v="57517.992239337073"/>
  </r>
  <r>
    <s v="BP1171"/>
    <x v="152"/>
    <s v="AMDBC"/>
    <x v="7"/>
    <n v="26452"/>
    <n v="10107.177123675472"/>
  </r>
  <r>
    <s v="BP1172"/>
    <x v="153"/>
    <s v="DELBD"/>
    <x v="0"/>
    <n v="55846.942900000009"/>
    <n v="32851.073658888919"/>
  </r>
  <r>
    <s v="BP1173"/>
    <x v="154"/>
    <s v="PNQBH"/>
    <x v="4"/>
    <n v="66780.123200000002"/>
    <n v="57912.716048887778"/>
  </r>
  <r>
    <s v="BP1174"/>
    <x v="155"/>
    <s v="TRVB1"/>
    <x v="12"/>
    <n v="228664.89236000006"/>
    <n v="178205.00079483012"/>
  </r>
  <r>
    <s v="BP1175"/>
    <x v="156"/>
    <s v="JDHB1"/>
    <x v="1"/>
    <n v="62156.816968000021"/>
    <n v="32824.083095950467"/>
  </r>
  <r>
    <s v="BP1177"/>
    <x v="157"/>
    <s v="BOMBN"/>
    <x v="3"/>
    <n v="114302.47372800006"/>
    <n v="81905.59637017698"/>
  </r>
  <r>
    <s v="BP1178"/>
    <x v="158"/>
    <s v="VTZB1"/>
    <x v="9"/>
    <n v="207761.56425999996"/>
    <n v="129900.52034575536"/>
  </r>
  <r>
    <s v="BP1179"/>
    <x v="159"/>
    <s v="IXWT1"/>
    <x v="13"/>
    <n v="70192.520400000009"/>
    <n v="36418.590156524559"/>
  </r>
  <r>
    <s v="BP1181"/>
    <x v="160"/>
    <s v="BLRBJ"/>
    <x v="14"/>
    <n v="4772.4888000000001"/>
    <n v="4280.1844849824229"/>
  </r>
  <r>
    <s v="BP1184"/>
    <x v="161"/>
    <s v="MSBB1"/>
    <x v="2"/>
    <n v="56525.480479999998"/>
    <n v="31093.586437041115"/>
  </r>
  <r>
    <s v="BP1185"/>
    <x v="162"/>
    <s v="GAUT1"/>
    <x v="15"/>
    <n v="90417.079583999992"/>
    <n v="85049.326041180117"/>
  </r>
  <r>
    <s v="BP1186"/>
    <x v="163"/>
    <s v="CCUBT"/>
    <x v="2"/>
    <n v="212832.17322"/>
    <n v="160051.99824359527"/>
  </r>
  <r>
    <s v="BP1187"/>
    <x v="164"/>
    <s v="SXVB1"/>
    <x v="12"/>
    <n v="110036.94799999999"/>
    <n v="84257.765034447177"/>
  </r>
  <r>
    <s v="BP1188"/>
    <x v="165"/>
    <s v="BLRBC"/>
    <x v="14"/>
    <n v="344982.97739999997"/>
    <n v="212151.39555059056"/>
  </r>
  <r>
    <s v="BP1189"/>
    <x v="166"/>
    <s v="CCUBT"/>
    <x v="2"/>
    <n v="10724.507000000001"/>
    <n v="6186.1810866888591"/>
  </r>
  <r>
    <s v="BP1190"/>
    <x v="167"/>
    <s v="DELB2"/>
    <x v="0"/>
    <n v="356757.29363999999"/>
    <n v="328013.40908278618"/>
  </r>
  <r>
    <s v="BP1192"/>
    <x v="168"/>
    <s v="DELB3"/>
    <x v="0"/>
    <n v="10877.0808"/>
    <n v="6997.0961377039339"/>
  </r>
  <r>
    <s v="BP1193"/>
    <x v="169"/>
    <s v="PNQBW"/>
    <x v="4"/>
    <n v="74704.494815999991"/>
    <n v="59948.299416667396"/>
  </r>
  <r>
    <s v="BP1195"/>
    <x v="170"/>
    <s v="HYDBS"/>
    <x v="9"/>
    <n v="527104.06336000015"/>
    <n v="486581.43415228912"/>
  </r>
  <r>
    <s v="BP1196"/>
    <x v="171"/>
    <s v="PNQBW"/>
    <x v="4"/>
    <n v="64371.169440000005"/>
    <n v="45189.945077956319"/>
  </r>
  <r>
    <s v="BP1198"/>
    <x v="172"/>
    <s v="IXJB1"/>
    <x v="6"/>
    <n v="78658.508975999997"/>
    <n v="63698.433267065695"/>
  </r>
  <r>
    <s v="BP1199"/>
    <x v="173"/>
    <s v="KRNB1"/>
    <x v="6"/>
    <n v="78482.687279999998"/>
    <n v="48939.635317833956"/>
  </r>
  <r>
    <s v="BP1200"/>
    <x v="174"/>
    <s v="PNQT1"/>
    <x v="4"/>
    <n v="62618.914336000002"/>
    <n v="40540.26478250324"/>
  </r>
  <r>
    <s v="BP1203"/>
    <x v="175"/>
    <s v="BDQT1"/>
    <x v="7"/>
    <n v="38389.785944000003"/>
    <n v="19840.254595257782"/>
  </r>
  <r>
    <s v="BP1205"/>
    <x v="176"/>
    <s v="MYQB1"/>
    <x v="14"/>
    <n v="231090.092"/>
    <n v="154995.20675938917"/>
  </r>
  <r>
    <s v="BP1206"/>
    <x v="177"/>
    <s v="CCJB1"/>
    <x v="12"/>
    <n v="224720.69764000003"/>
    <n v="114045.3095529358"/>
  </r>
  <r>
    <s v="BP1207"/>
    <x v="178"/>
    <s v="CJBT1"/>
    <x v="12"/>
    <n v="383230.70559999993"/>
    <n v="244087.56941880734"/>
  </r>
  <r>
    <s v="BP1208"/>
    <x v="179"/>
    <s v="HBXB1"/>
    <x v="14"/>
    <n v="168378.4037"/>
    <n v="166751.74832859164"/>
  </r>
  <r>
    <s v="BP1209"/>
    <x v="180"/>
    <s v="BVCB1"/>
    <x v="7"/>
    <n v="19176.379000000001"/>
    <n v="5958.8762529929299"/>
  </r>
  <r>
    <s v="BP1210"/>
    <x v="181"/>
    <s v="GGKB1"/>
    <x v="15"/>
    <n v="5288"/>
    <n v="4298.7700928628046"/>
  </r>
  <r>
    <s v="BP1211"/>
    <x v="182"/>
    <s v="STBB1"/>
    <x v="2"/>
    <n v="64811.462119999997"/>
    <n v="52289.142324498716"/>
  </r>
  <r>
    <s v="BP1212"/>
    <x v="183"/>
    <s v="ANGB1"/>
    <x v="4"/>
    <n v="53369.011399999974"/>
    <n v="37783.453834135908"/>
  </r>
  <r>
    <s v="BP1213"/>
    <x v="184"/>
    <s v="CCUB6"/>
    <x v="2"/>
    <n v="87154.37372399999"/>
    <n v="58967.371934119852"/>
  </r>
  <r>
    <s v="BP1215"/>
    <x v="185"/>
    <s v="KLHB1"/>
    <x v="4"/>
    <n v="51433.274999999994"/>
    <n v="38693.25633799658"/>
  </r>
  <r>
    <s v="BP1216"/>
    <x v="186"/>
    <s v="BDDB1"/>
    <x v="6"/>
    <n v="24790.676800000001"/>
    <n v="18698.193900516155"/>
  </r>
  <r>
    <s v="BP1217"/>
    <x v="187"/>
    <s v="RAJB1"/>
    <x v="7"/>
    <n v="78553.013183999996"/>
    <n v="11737.89370301184"/>
  </r>
  <r>
    <s v="BP1218"/>
    <x v="188"/>
    <s v="NOIT1"/>
    <x v="17"/>
    <n v="208553.6784"/>
    <n v="161758.19501519529"/>
  </r>
  <r>
    <s v="BP1219"/>
    <x v="189"/>
    <s v="RJAB1"/>
    <x v="9"/>
    <n v="52615.448999999986"/>
    <n v="39938.076432417685"/>
  </r>
  <r>
    <s v="BP1220"/>
    <x v="190"/>
    <s v="BNWB1"/>
    <x v="0"/>
    <n v="10675.511999999999"/>
    <n v="9004.2186173461523"/>
  </r>
  <r>
    <s v="BP1223"/>
    <x v="191"/>
    <s v="BDQT1"/>
    <x v="7"/>
    <n v="187014.09524600004"/>
    <n v="92225.256194979564"/>
  </r>
  <r>
    <s v="BP1224"/>
    <x v="192"/>
    <s v="JAIT1"/>
    <x v="1"/>
    <n v="256006.57760000002"/>
    <n v="156134.50301061635"/>
  </r>
  <r>
    <s v="BP1225"/>
    <x v="193"/>
    <s v="UHLB1"/>
    <x v="6"/>
    <n v="68349.36"/>
    <n v="59801.306106102471"/>
  </r>
  <r>
    <s v="BP1226"/>
    <x v="194"/>
    <s v="BKNB1"/>
    <x v="1"/>
    <n v="56813.166499999999"/>
    <n v="50148.293024195162"/>
  </r>
  <r>
    <s v="BP1228"/>
    <x v="195"/>
    <s v="KTUB1"/>
    <x v="1"/>
    <n v="63570.173000000003"/>
    <n v="40124.416687195582"/>
  </r>
  <r>
    <s v="BP1229"/>
    <x v="196"/>
    <s v="STVT1"/>
    <x v="7"/>
    <n v="251545.7062500001"/>
    <n v="19214.75062867544"/>
  </r>
  <r>
    <s v="BP1230"/>
    <x v="197"/>
    <s v="DELT1"/>
    <x v="0"/>
    <n v="234418.5362"/>
    <n v="233275.22666756937"/>
  </r>
  <r>
    <s v="BP1231"/>
    <x v="198"/>
    <s v="SMEB1"/>
    <x v="14"/>
    <n v="47419.639600000002"/>
    <n v="28414.678634385073"/>
  </r>
  <r>
    <s v="BP1234"/>
    <x v="199"/>
    <s v="MAAT1"/>
    <x v="11"/>
    <n v="35199.85409999999"/>
    <n v="29470.014153020431"/>
  </r>
  <r>
    <s v="BP1235"/>
    <x v="200"/>
    <s v="CCUB6"/>
    <x v="2"/>
    <n v="97962.862183999998"/>
    <n v="56975.990529470371"/>
  </r>
  <r>
    <s v="BP1236"/>
    <x v="201"/>
    <s v="SLIB1"/>
    <x v="4"/>
    <n v="29351.427199999998"/>
    <n v="28203.868861133597"/>
  </r>
  <r>
    <s v="BP1237"/>
    <x v="202"/>
    <s v="AMDT1"/>
    <x v="7"/>
    <n v="61786.355999999992"/>
    <n v="39833.290219168477"/>
  </r>
  <r>
    <s v="BP1239"/>
    <x v="203"/>
    <s v="GAUT1"/>
    <x v="15"/>
    <n v="30696.902500000004"/>
    <n v="20024.608387466706"/>
  </r>
  <r>
    <s v="BP1240"/>
    <x v="204"/>
    <s v="MSHB1"/>
    <x v="7"/>
    <n v="11082.454"/>
    <n v="1041.6164535348087"/>
  </r>
  <r>
    <s v="BP1241"/>
    <x v="205"/>
    <s v="MDIB1"/>
    <x v="6"/>
    <n v="16959.602199999998"/>
    <n v="15919.37167990446"/>
  </r>
  <r>
    <s v="BP1242"/>
    <x v="206"/>
    <s v="BUPCB1"/>
    <x v="6"/>
    <n v="51081.410400000008"/>
    <n v="30756.103263665522"/>
  </r>
  <r>
    <s v="BP1243"/>
    <x v="207"/>
    <s v="IXCB1"/>
    <x v="6"/>
    <n v="1603.1"/>
    <n v="1267.9406973087725"/>
  </r>
  <r>
    <s v="BP1245"/>
    <x v="208"/>
    <s v="IDRT1"/>
    <x v="8"/>
    <n v="84243.656499999997"/>
    <n v="130756.18200106433"/>
  </r>
  <r>
    <s v="BP1246"/>
    <x v="209"/>
    <s v="LUHB1"/>
    <x v="6"/>
    <n v="81818.302879999974"/>
    <n v="77591.359823686085"/>
  </r>
  <r>
    <s v="BP1247"/>
    <x v="210"/>
    <s v="DELBO"/>
    <x v="0"/>
    <n v="257055.33892000007"/>
    <n v="209163.60637167341"/>
  </r>
  <r>
    <s v="BP1248"/>
    <x v="211"/>
    <s v="PATB1"/>
    <x v="13"/>
    <n v="108663.59781200001"/>
    <n v="117079.7318367877"/>
  </r>
  <r>
    <s v="BP1249"/>
    <x v="212"/>
    <s v="JLRB1"/>
    <x v="8"/>
    <n v="66471.293015999996"/>
    <n v="84057.400431210102"/>
  </r>
  <r>
    <s v="BP1250"/>
    <x v="213"/>
    <s v="LKOBD"/>
    <x v="5"/>
    <n v="174786.85313600002"/>
    <n v="142446.47315274758"/>
  </r>
  <r>
    <s v="BP1251"/>
    <x v="214"/>
    <s v="COHB1"/>
    <x v="15"/>
    <n v="11030.603000000001"/>
    <n v="7886.326543996337"/>
  </r>
  <r>
    <s v="BP1252"/>
    <x v="215"/>
    <s v="PABB1"/>
    <x v="16"/>
    <n v="37825.353800000012"/>
    <n v="35580.389888192498"/>
  </r>
  <r>
    <s v="BP1253"/>
    <x v="216"/>
    <s v="BIAB1"/>
    <x v="8"/>
    <n v="30598.070184"/>
    <n v="24426.316168683334"/>
  </r>
  <r>
    <s v="BP1254"/>
    <x v="217"/>
    <s v="MAAT1"/>
    <x v="11"/>
    <n v="126922.50080000007"/>
    <n v="73258.973941094722"/>
  </r>
  <r>
    <s v="BP1256"/>
    <x v="218"/>
    <s v="GWLB1"/>
    <x v="8"/>
    <n v="73429.289119999987"/>
    <n v="71854.145940255577"/>
  </r>
  <r>
    <s v="BP1258"/>
    <x v="219"/>
    <s v="SIKB1"/>
    <x v="1"/>
    <n v="19895.952799999999"/>
    <n v="13951.626403049817"/>
  </r>
  <r>
    <s v="BP1259"/>
    <x v="220"/>
    <s v="AMDT1"/>
    <x v="7"/>
    <n v="44740.833599999998"/>
    <n v="7103.2057058461787"/>
  </r>
  <r>
    <s v="BP1260"/>
    <x v="221"/>
    <s v="MBRB1"/>
    <x v="9"/>
    <n v="27334.87"/>
    <n v="20276.65572831258"/>
  </r>
  <r>
    <s v="BP1261"/>
    <x v="222"/>
    <s v="BLRBM"/>
    <x v="14"/>
    <n v="65796.029999999984"/>
    <n v="56885.389289366554"/>
  </r>
  <r>
    <s v="BP1262"/>
    <x v="223"/>
    <s v="WRLB1"/>
    <x v="9"/>
    <n v="38589.278400000003"/>
    <n v="25118.01790999456"/>
  </r>
  <r>
    <s v="BP1263"/>
    <x v="224"/>
    <s v="KRMB1"/>
    <x v="9"/>
    <n v="29146.302479999998"/>
    <n v="28789.310097278914"/>
  </r>
  <r>
    <s v="BP1264"/>
    <x v="225"/>
    <s v="DELBZ"/>
    <x v="17"/>
    <n v="146474.83259999999"/>
    <n v="88793.039520117847"/>
  </r>
  <r>
    <s v="BP1265"/>
    <x v="226"/>
    <s v="RUPCB1"/>
    <x v="17"/>
    <n v="133276.95120000001"/>
    <n v="114189.47485917859"/>
  </r>
  <r>
    <s v="BP1266"/>
    <x v="227"/>
    <s v="BKRB1"/>
    <x v="13"/>
    <n v="18048.858"/>
    <n v="14329.317993474273"/>
  </r>
  <r>
    <s v="BP1267"/>
    <x v="228"/>
    <s v="NGAB1"/>
    <x v="15"/>
    <n v="177556.45197600007"/>
    <n v="128651.28849598562"/>
  </r>
  <r>
    <s v="BP1268"/>
    <x v="229"/>
    <s v="HYDT1"/>
    <x v="9"/>
    <n v="148055.26620000001"/>
    <n v="136714.54773222501"/>
  </r>
  <r>
    <s v="BP1269"/>
    <x v="230"/>
    <s v="COKB1"/>
    <x v="12"/>
    <n v="256461.20373000001"/>
    <n v="131821.24577780243"/>
  </r>
  <r>
    <s v="BP1270"/>
    <x v="231"/>
    <s v="BNGB1"/>
    <x v="15"/>
    <n v="58732.144000000008"/>
    <n v="35505.950795076744"/>
  </r>
  <r>
    <s v="BP1271"/>
    <x v="232"/>
    <s v="AKDB1"/>
    <x v="16"/>
    <n v="20316.043280000002"/>
    <n v="15290.830425560967"/>
  </r>
  <r>
    <s v="BP1272"/>
    <x v="233"/>
    <s v="BBIB1"/>
    <x v="13"/>
    <n v="32771.3024"/>
    <n v="57828.704065994207"/>
  </r>
  <r>
    <s v="BP1273"/>
    <x v="234"/>
    <s v="KUNB1"/>
    <x v="9"/>
    <n v="32495.743999999995"/>
    <n v="24567.271522209143"/>
  </r>
  <r>
    <s v="BP1274"/>
    <x v="235"/>
    <s v="AIIB1"/>
    <x v="1"/>
    <n v="37059.839980000012"/>
    <n v="28697.987956037632"/>
  </r>
  <r>
    <s v="BP1275"/>
    <x v="236"/>
    <s v="AMDBC"/>
    <x v="7"/>
    <n v="812.4"/>
    <n v="744.30830420710652"/>
  </r>
  <r>
    <s v="BP1276"/>
    <x v="237"/>
    <s v="NAGT1"/>
    <x v="16"/>
    <n v="93772.114391999989"/>
    <n v="50474.599370218704"/>
  </r>
  <r>
    <s v="BP1277"/>
    <x v="238"/>
    <s v="DELBG"/>
    <x v="0"/>
    <n v="92315.859763999993"/>
    <n v="62477.338109583805"/>
  </r>
  <r>
    <s v="BP1279"/>
    <x v="239"/>
    <s v="DBDB1"/>
    <x v="13"/>
    <n v="16756.694"/>
    <n v="14565.559464126303"/>
  </r>
  <r>
    <s v="BP1281"/>
    <x v="240"/>
    <s v="PGTB1"/>
    <x v="12"/>
    <n v="32454.938999999995"/>
    <n v="19141.361735278362"/>
  </r>
  <r>
    <s v="BP1282"/>
    <x v="241"/>
    <s v="CCUBT"/>
    <x v="2"/>
    <n v="97320.778000000006"/>
    <n v="64466.372763452157"/>
  </r>
  <r>
    <s v="BP1284"/>
    <x v="242"/>
    <s v="BBKB1"/>
    <x v="5"/>
    <n v="40390.749199999998"/>
    <n v="34190.264495685544"/>
  </r>
  <r>
    <s v="BP1285"/>
    <x v="243"/>
    <s v="BWNB1"/>
    <x v="2"/>
    <n v="47947.354751999999"/>
    <n v="31181.544292709408"/>
  </r>
  <r>
    <s v="BP1287"/>
    <x v="244"/>
    <s v="HWB1"/>
    <x v="17"/>
    <n v="313287.61360000004"/>
    <n v="170285.18973581961"/>
  </r>
  <r>
    <s v="BP1288"/>
    <x v="245"/>
    <s v="MAAT1"/>
    <x v="11"/>
    <n v="2877.056"/>
    <n v="2126.629203811327"/>
  </r>
  <r>
    <s v="BP1289"/>
    <x v="246"/>
    <s v="AMDT1"/>
    <x v="7"/>
    <n v="129959.92400000003"/>
    <n v="75155.343453675232"/>
  </r>
  <r>
    <s v="BP1290"/>
    <x v="247"/>
    <s v="TUPT1"/>
    <x v="12"/>
    <n v="104035.81416800001"/>
    <n v="88846.817998696788"/>
  </r>
  <r>
    <s v="BP1291"/>
    <x v="248"/>
    <s v="CCUT1"/>
    <x v="2"/>
    <n v="60115.520399999994"/>
    <n v="44559.937315534502"/>
  </r>
  <r>
    <s v="BP1293"/>
    <x v="249"/>
    <s v="BLRT1"/>
    <x v="14"/>
    <n v="915662.31726000027"/>
    <n v="694540.68598599499"/>
  </r>
  <r>
    <s v="BP1294"/>
    <x v="250"/>
    <s v="MAAT1"/>
    <x v="11"/>
    <n v="88792.604800000016"/>
    <n v="53977.951828729478"/>
  </r>
  <r>
    <s v="BP1295"/>
    <x v="251"/>
    <s v="PNQBP"/>
    <x v="4"/>
    <n v="160577.41225599998"/>
    <n v="140809.74995576887"/>
  </r>
  <r>
    <s v="BP1296"/>
    <x v="252"/>
    <s v="AMDBP"/>
    <x v="7"/>
    <n v="22979.535200000002"/>
    <n v="14574.070793404973"/>
  </r>
  <r>
    <s v="BP1297"/>
    <x v="253"/>
    <s v="BGMB1"/>
    <x v="14"/>
    <n v="55467.549199999987"/>
    <n v="43699.840109842356"/>
  </r>
  <r>
    <s v="BP1298"/>
    <x v="254"/>
    <s v="AKVB1"/>
    <x v="7"/>
    <n v="63350.243199999997"/>
    <n v="23340.920231854023"/>
  </r>
  <r>
    <s v="BP1299"/>
    <x v="255"/>
    <s v="STVT1"/>
    <x v="7"/>
    <n v="47018.001600000003"/>
    <n v="36462.95362853499"/>
  </r>
  <r>
    <s v="BP1300"/>
    <x v="256"/>
    <s v="ALJB1"/>
    <x v="17"/>
    <n v="26776.117600000001"/>
    <n v="15768.48482731679"/>
  </r>
  <r>
    <s v="BP1301"/>
    <x v="257"/>
    <s v="BLRBM"/>
    <x v="14"/>
    <n v="54941.203959999999"/>
    <n v="53971.555947398352"/>
  </r>
  <r>
    <s v="BP1302"/>
    <x v="258"/>
    <s v="AMDBC"/>
    <x v="7"/>
    <n v="69132.501231999981"/>
    <n v="52203.104997488474"/>
  </r>
  <r>
    <s v="BP1304"/>
    <x v="259"/>
    <s v="BOMT1"/>
    <x v="3"/>
    <n v="80669.376799999853"/>
    <n v="45479.422041063881"/>
  </r>
  <r>
    <s v="BP1305"/>
    <x v="260"/>
    <s v="UJNB1"/>
    <x v="8"/>
    <n v="10815.735500000001"/>
    <n v="6247.0606368726494"/>
  </r>
  <r>
    <s v="BP1307"/>
    <x v="261"/>
    <s v="HYDBS"/>
    <x v="9"/>
    <n v="208659.79108000002"/>
    <n v="136515.80386805924"/>
  </r>
  <r>
    <s v="BP1309"/>
    <x v="262"/>
    <s v="MZAB1"/>
    <x v="17"/>
    <n v="24895.047600000002"/>
    <n v="24563.003960359652"/>
  </r>
  <r>
    <s v="BP1310"/>
    <x v="263"/>
    <s v="NLRB1"/>
    <x v="11"/>
    <n v="31590.162575999995"/>
    <n v="16692.370608054152"/>
  </r>
  <r>
    <s v="BP1312"/>
    <x v="264"/>
    <s v="BLRBN"/>
    <x v="14"/>
    <n v="56550.14439999999"/>
    <n v="50195.567763726096"/>
  </r>
  <r>
    <s v="BP1313"/>
    <x v="265"/>
    <s v="SKMB1"/>
    <x v="9"/>
    <n v="72467.542320000008"/>
    <n v="62496.884834003205"/>
  </r>
  <r>
    <s v="BP1314"/>
    <x v="266"/>
    <s v="BHOB1"/>
    <x v="8"/>
    <n v="28540.421999999999"/>
    <n v="24873.966579198859"/>
  </r>
  <r>
    <s v="BP1315"/>
    <x v="267"/>
    <s v="BBIB1"/>
    <x v="18"/>
    <n v="68944.754400000005"/>
    <n v="29250.454628354648"/>
  </r>
  <r>
    <s v="BP1317"/>
    <x v="268"/>
    <s v="STVT1"/>
    <x v="7"/>
    <n v="22724"/>
    <n v="4466.0790200396841"/>
  </r>
  <r>
    <s v="BP1318"/>
    <x v="269"/>
    <s v="BDQT1"/>
    <x v="7"/>
    <n v="136284"/>
    <n v="61680.103608114805"/>
  </r>
  <r>
    <s v="BP1319"/>
    <x v="270"/>
    <s v="AMDT1"/>
    <x v="7"/>
    <n v="152761"/>
    <n v="86832.960867592148"/>
  </r>
  <r>
    <s v="BP1320"/>
    <x v="271"/>
    <s v="DGRB1"/>
    <x v="2"/>
    <n v="35753.831999999995"/>
    <n v="34257.278507969153"/>
  </r>
  <r>
    <s v="BP1322"/>
    <x v="272"/>
    <s v="ASNB1"/>
    <x v="2"/>
    <n v="35991.846000000005"/>
    <n v="30207.914641453117"/>
  </r>
  <r>
    <s v="BP1324"/>
    <x v="273"/>
    <s v="AMDBP"/>
    <x v="7"/>
    <n v="36620.83728"/>
    <n v="11610.612907422201"/>
  </r>
  <r>
    <s v="BP1327"/>
    <x v="274"/>
    <s v="BDQT1"/>
    <x v="7"/>
    <n v="21399"/>
    <n v="17570.84919894964"/>
  </r>
  <r>
    <s v="BP1328"/>
    <x v="275"/>
    <s v="BDQT1"/>
    <x v="7"/>
    <n v="156737"/>
    <n v="123213.64071313376"/>
  </r>
  <r>
    <s v="BP1329"/>
    <x v="276"/>
    <s v="BDQT1"/>
    <x v="7"/>
    <n v="97661"/>
    <n v="43395.029752507151"/>
  </r>
  <r>
    <s v="BP1330"/>
    <x v="277"/>
    <s v="AMDBP"/>
    <x v="7"/>
    <n v="101924.88160000001"/>
    <n v="68251.613256207391"/>
  </r>
  <r>
    <s v="BP1331"/>
    <x v="278"/>
    <s v="AMDBL"/>
    <x v="7"/>
    <n v="60525.494399999996"/>
    <n v="5138.849705816694"/>
  </r>
  <r>
    <s v="BP1332"/>
    <x v="279"/>
    <s v="VAPT1"/>
    <x v="7"/>
    <n v="81737.72"/>
    <n v="67307.695444082405"/>
  </r>
  <r>
    <s v="BP1333"/>
    <x v="280"/>
    <s v="ATPB1"/>
    <x v="9"/>
    <n v="30123.931999999993"/>
    <n v="24414.176973295562"/>
  </r>
  <r>
    <s v="BP1334"/>
    <x v="281"/>
    <s v="RAJB1"/>
    <x v="7"/>
    <n v="28283.360000000001"/>
    <n v="6489.8369612275828"/>
  </r>
  <r>
    <s v="BP1335"/>
    <x v="282"/>
    <s v="AMDBP"/>
    <x v="7"/>
    <n v="85524.036800000002"/>
    <n v="57868.480364122479"/>
  </r>
  <r>
    <s v="BP1336"/>
    <x v="283"/>
    <s v="JGAB1"/>
    <x v="7"/>
    <n v="121180"/>
    <n v="73367.308383054638"/>
  </r>
  <r>
    <s v="BP1338"/>
    <x v="284"/>
    <s v="AMDBP"/>
    <x v="7"/>
    <n v="43101.428800000009"/>
    <n v="14793.643655087924"/>
  </r>
  <r>
    <s v="BP1339"/>
    <x v="285"/>
    <s v="VAPT1"/>
    <x v="7"/>
    <n v="30083.262999999999"/>
    <n v="6448.8527245637169"/>
  </r>
  <r>
    <s v="BP1340"/>
    <x v="286"/>
    <s v="RBLB1"/>
    <x v="5"/>
    <n v="4774.866"/>
    <n v="2596.6290419285569"/>
  </r>
  <r>
    <s v="BP1341"/>
    <x v="287"/>
    <s v="BOMT1"/>
    <x v="3"/>
    <n v="155916.67039999994"/>
    <n v="141047.92448249474"/>
  </r>
  <r>
    <s v="BP1342"/>
    <x v="288"/>
    <s v="BDQT1"/>
    <x v="7"/>
    <n v="28498"/>
    <n v="26302.187589666148"/>
  </r>
  <r>
    <s v="BP1343"/>
    <x v="289"/>
    <s v="CDRB1"/>
    <x v="16"/>
    <n v="8453.2919999999995"/>
    <n v="7116.4408615289431"/>
  </r>
  <r>
    <s v="BP1344"/>
    <x v="290"/>
    <s v="JNDB1"/>
    <x v="7"/>
    <n v="18188.14"/>
    <n v="5989.241978045161"/>
  </r>
  <r>
    <s v="BP1345"/>
    <x v="291"/>
    <s v="BLRT1"/>
    <x v="14"/>
    <n v="212097.34368000005"/>
    <n v="195126.29171952399"/>
  </r>
  <r>
    <s v="BP1346"/>
    <x v="292"/>
    <s v="NOIT1"/>
    <x v="10"/>
    <n v="102510.704"/>
    <n v="100066.75872567765"/>
  </r>
  <r>
    <s v="BP1347"/>
    <x v="293"/>
    <s v="DELBF"/>
    <x v="0"/>
    <n v="15446.662200000001"/>
    <n v="14838.898656696385"/>
  </r>
  <r>
    <s v="BP1350"/>
    <x v="294"/>
    <s v="BOMBG"/>
    <x v="3"/>
    <n v="988.46715999999992"/>
    <n v="802.11503448134351"/>
  </r>
  <r>
    <s v="BP1353"/>
    <x v="295"/>
    <s v="MNPB1"/>
    <x v="14"/>
    <n v="86167.323000000004"/>
    <n v="44896.283284376179"/>
  </r>
  <r>
    <s v="BP1356"/>
    <x v="296"/>
    <s v="CCUBD"/>
    <x v="2"/>
    <n v="992"/>
    <n v="822.19737580427818"/>
  </r>
  <r>
    <s v="BP1357"/>
    <x v="297"/>
    <s v="GNCB1"/>
    <x v="7"/>
    <n v="24867.994599999998"/>
    <n v="12643.490413589292"/>
  </r>
  <r>
    <s v="BP1358"/>
    <x v="298"/>
    <s v="BLRBJ"/>
    <x v="14"/>
    <n v="78898.866688000024"/>
    <n v="50726.18983792072"/>
  </r>
  <r>
    <s v="BP1359"/>
    <x v="299"/>
    <s v="DELBP"/>
    <x v="0"/>
    <n v="181698.8492"/>
    <n v="117103.09112964336"/>
  </r>
  <r>
    <s v="BP1360"/>
    <x v="300"/>
    <s v="HYDT1"/>
    <x v="9"/>
    <n v="174052.40560000122"/>
    <n v="159707.41577659897"/>
  </r>
  <r>
    <s v="BP1361"/>
    <x v="301"/>
    <s v="KNUB1"/>
    <x v="5"/>
    <n v="75613.1774"/>
    <n v="73803.790096546465"/>
  </r>
  <r>
    <s v="BP1362"/>
    <x v="302"/>
    <s v="KLHB1"/>
    <x v="4"/>
    <n v="4777.1779999999999"/>
    <n v="4350.5015096113329"/>
  </r>
  <r>
    <s v="BP1363"/>
    <x v="303"/>
    <s v="GNCB1"/>
    <x v="7"/>
    <n v="128071"/>
    <n v="23560.66190357352"/>
  </r>
  <r>
    <s v="BP1364"/>
    <x v="304"/>
    <s v="GNCB1"/>
    <x v="7"/>
    <n v="25674"/>
    <n v="4075.4628127403316"/>
  </r>
  <r>
    <s v="BP1365"/>
    <x v="305"/>
    <s v="SLNB1"/>
    <x v="5"/>
    <n v="15190.0034"/>
    <n v="11980.655646770481"/>
  </r>
  <r>
    <s v="BP1367"/>
    <x v="306"/>
    <s v="BDQT1"/>
    <x v="7"/>
    <n v="44237"/>
    <n v="31992.051864244233"/>
  </r>
  <r>
    <s v="BP1368"/>
    <x v="307"/>
    <s v="IXUB1"/>
    <x v="4"/>
    <n v="36029.847999999998"/>
    <n v="22249.25065895357"/>
  </r>
  <r>
    <s v="BP1369"/>
    <x v="308"/>
    <s v="PNQBR"/>
    <x v="4"/>
    <n v="15318.569000000001"/>
    <n v="8354.7783180489751"/>
  </r>
  <r>
    <s v="BP1370"/>
    <x v="309"/>
    <s v="ATQB1"/>
    <x v="6"/>
    <n v="136016.63000000003"/>
    <n v="78646.011974443958"/>
  </r>
  <r>
    <s v="BP1371"/>
    <x v="310"/>
    <s v="BDDB1"/>
    <x v="6"/>
    <n v="75281.012159999998"/>
    <n v="70123.253710439923"/>
  </r>
  <r>
    <s v="BP1372"/>
    <x v="311"/>
    <s v="BLRBJ"/>
    <x v="14"/>
    <n v="302726.10640000005"/>
    <n v="254510.73541105355"/>
  </r>
  <r>
    <s v="BP1373"/>
    <x v="312"/>
    <s v="IDRT1"/>
    <x v="8"/>
    <n v="72761.729000000007"/>
    <n v="82462.8260942583"/>
  </r>
  <r>
    <s v="BP1375"/>
    <x v="313"/>
    <s v="PNVB1"/>
    <x v="3"/>
    <n v="6475.3150000000005"/>
    <n v="4763.7853450350649"/>
  </r>
  <r>
    <s v="BP1376"/>
    <x v="314"/>
    <s v="ATQB1"/>
    <x v="6"/>
    <n v="109160.65"/>
    <n v="70389.602550253549"/>
  </r>
  <r>
    <s v="BP1377"/>
    <x v="315"/>
    <s v="GNCB1"/>
    <x v="7"/>
    <n v="58899.704799999992"/>
    <n v="17011.759078401352"/>
  </r>
  <r>
    <s v="BP1378"/>
    <x v="316"/>
    <s v="HYDBB"/>
    <x v="9"/>
    <n v="188355.95884800001"/>
    <n v="138365.84635776113"/>
  </r>
  <r>
    <s v="BP1383"/>
    <x v="317"/>
    <s v="IDRT1"/>
    <x v="8"/>
    <n v="164359.3688"/>
    <n v="245696.20288108461"/>
  </r>
  <r>
    <s v="BP1384"/>
    <x v="318"/>
    <s v="MAUB1"/>
    <x v="5"/>
    <n v="17024.246768000001"/>
    <n v="8752.2345551872895"/>
  </r>
  <r>
    <s v="BP1385"/>
    <x v="319"/>
    <s v="BLRBJ"/>
    <x v="14"/>
    <n v="111222.08240000001"/>
    <n v="58292.063633398015"/>
  </r>
  <r>
    <s v="BP1386"/>
    <x v="320"/>
    <s v="LKOT1"/>
    <x v="5"/>
    <n v="127834.68328"/>
    <n v="78664.942768521476"/>
  </r>
  <r>
    <s v="BP1387"/>
    <x v="321"/>
    <s v="BOMBV"/>
    <x v="3"/>
    <n v="136677.71803000008"/>
    <n v="100089.18841141539"/>
  </r>
  <r>
    <s v="BP1390"/>
    <x v="322"/>
    <s v="IDRT1"/>
    <x v="8"/>
    <n v="108153.5196"/>
    <n v="101146.39732736572"/>
  </r>
  <r>
    <s v="BP1392"/>
    <x v="323"/>
    <s v="BOMBM"/>
    <x v="3"/>
    <n v="24180.088959999997"/>
    <n v="17657.675162675252"/>
  </r>
  <r>
    <s v="BP1393"/>
    <x v="324"/>
    <s v="DELBF"/>
    <x v="0"/>
    <n v="88629.416799999948"/>
    <n v="53841.634805694113"/>
  </r>
  <r>
    <s v="BP1394"/>
    <x v="325"/>
    <s v="DELBG"/>
    <x v="0"/>
    <n v="209570.068"/>
    <n v="239927.40773712823"/>
  </r>
  <r>
    <s v="BP1395"/>
    <x v="326"/>
    <s v="ADNB1"/>
    <x v="5"/>
    <n v="4182.1900000000005"/>
    <n v="2411.821136270572"/>
  </r>
  <r>
    <s v="BP1396"/>
    <x v="327"/>
    <s v="DELB11"/>
    <x v="0"/>
    <n v="254743.07920000001"/>
    <n v="189418.16059678671"/>
  </r>
  <r>
    <s v="BP1397"/>
    <x v="328"/>
    <s v="MTJB1"/>
    <x v="10"/>
    <n v="14308.3732"/>
    <n v="10376.474756271997"/>
  </r>
  <r>
    <s v="BP1399"/>
    <x v="329"/>
    <s v="BNGB1"/>
    <x v="15"/>
    <n v="562.79999999999995"/>
    <n v="445.05324141456362"/>
  </r>
  <r>
    <s v="BP1400"/>
    <x v="330"/>
    <s v="DELT1"/>
    <x v="0"/>
    <n v="263086.84227999998"/>
    <n v="310334.84007218661"/>
  </r>
  <r>
    <s v="BP1401"/>
    <x v="331"/>
    <s v="BAYB1"/>
    <x v="14"/>
    <n v="33062.908000000003"/>
    <n v="18119.317997176029"/>
  </r>
  <r>
    <s v="BP1403"/>
    <x v="332"/>
    <s v="SGOB1"/>
    <x v="8"/>
    <n v="7159.7940000000008"/>
    <n v="5302.8289420757883"/>
  </r>
  <r>
    <s v="BP1404"/>
    <x v="333"/>
    <s v="NOIT1"/>
    <x v="10"/>
    <n v="58994.794399999999"/>
    <n v="34850.123815175066"/>
  </r>
  <r>
    <s v="BP1406"/>
    <x v="334"/>
    <s v="IXCB1"/>
    <x v="6"/>
    <n v="44748.619560000006"/>
    <n v="23520.045007862151"/>
  </r>
  <r>
    <s v="BP1410"/>
    <x v="335"/>
    <s v="NZBB1"/>
    <x v="9"/>
    <n v="7914.2"/>
    <n v="4329.8388937788377"/>
  </r>
  <r>
    <s v="BP1411"/>
    <x v="336"/>
    <s v="GONB1"/>
    <x v="5"/>
    <n v="9810.0020000000004"/>
    <n v="9528.9601741072038"/>
  </r>
  <r>
    <s v="BP1412"/>
    <x v="337"/>
    <s v="BOMBM"/>
    <x v="3"/>
    <n v="10097.011199999999"/>
    <n v="7546.5708023826273"/>
  </r>
  <r>
    <s v="BP1413"/>
    <x v="338"/>
    <s v="IXWT1"/>
    <x v="13"/>
    <n v="65208.082399999999"/>
    <n v="68469.093375867873"/>
  </r>
  <r>
    <s v="BP1414"/>
    <x v="339"/>
    <s v="IXRB1"/>
    <x v="13"/>
    <n v="79568.526400000002"/>
    <n v="72209.563272378"/>
  </r>
  <r>
    <s v="BP1416"/>
    <x v="340"/>
    <s v="ISKB1"/>
    <x v="4"/>
    <n v="78585.644"/>
    <n v="40592.162386800162"/>
  </r>
  <r>
    <s v="BP1417"/>
    <x v="341"/>
    <s v="AMDBP"/>
    <x v="7"/>
    <n v="18423.816000000003"/>
    <n v="14115.360143831762"/>
  </r>
  <r>
    <s v="BP1419"/>
    <x v="342"/>
    <s v="DELB2"/>
    <x v="0"/>
    <n v="9179.003200000001"/>
    <n v="7398.3948433777077"/>
  </r>
  <r>
    <s v="BP1420"/>
    <x v="343"/>
    <s v="CCUTN"/>
    <x v="2"/>
    <n v="57679.062240000021"/>
    <n v="50277.416761565088"/>
  </r>
  <r>
    <s v="BP1422"/>
    <x v="344"/>
    <s v="DELBZ"/>
    <x v="10"/>
    <n v="226591.89121600005"/>
    <n v="192567.10468269431"/>
  </r>
  <r>
    <s v="BP1423"/>
    <x v="345"/>
    <s v="GOIB1"/>
    <x v="4"/>
    <n v="10915.963999999998"/>
    <n v="6128.8888496442323"/>
  </r>
  <r>
    <s v="BP1424"/>
    <x v="346"/>
    <s v="GOIB1"/>
    <x v="4"/>
    <n v="10574.821920000002"/>
    <n v="7139.4944566891663"/>
  </r>
  <r>
    <s v="BP1426"/>
    <x v="347"/>
    <s v="GOIB1"/>
    <x v="4"/>
    <n v="55725.488000000005"/>
    <n v="39903.891120565633"/>
  </r>
  <r>
    <s v="BP1427"/>
    <x v="348"/>
    <s v="DELBG"/>
    <x v="0"/>
    <n v="100315.1920800001"/>
    <n v="79853.319256114235"/>
  </r>
  <r>
    <s v="BP1432"/>
    <x v="349"/>
    <s v="HYDB7"/>
    <x v="9"/>
    <n v="152375.52720000001"/>
    <n v="115093.04409752171"/>
  </r>
  <r>
    <s v="BP1433"/>
    <x v="350"/>
    <s v="BLRBM"/>
    <x v="14"/>
    <n v="196389.15221999996"/>
    <n v="142756.75835792307"/>
  </r>
  <r>
    <s v="BP1435"/>
    <x v="351"/>
    <s v="PNQBH"/>
    <x v="4"/>
    <n v="11586.945199999998"/>
    <n v="8981.0461011515545"/>
  </r>
  <r>
    <s v="BP1436"/>
    <x v="352"/>
    <s v="NOIT1"/>
    <x v="10"/>
    <n v="233360.91520000002"/>
    <n v="126391.2294828013"/>
  </r>
  <r>
    <s v="BP1439"/>
    <x v="353"/>
    <s v="AMDBP"/>
    <x v="7"/>
    <n v="4817.9873200000002"/>
    <n v="692.78872385898842"/>
  </r>
  <r>
    <s v="BP1440"/>
    <x v="354"/>
    <s v="DELBO"/>
    <x v="0"/>
    <n v="147837.19080000001"/>
    <n v="192966.90960390755"/>
  </r>
  <r>
    <s v="BP1441"/>
    <x v="355"/>
    <s v="HYDBE"/>
    <x v="9"/>
    <n v="35032.186400000006"/>
    <n v="29713.705830555322"/>
  </r>
  <r>
    <s v="BP1442"/>
    <x v="356"/>
    <s v="HYDBE"/>
    <x v="9"/>
    <n v="17379.603599999999"/>
    <n v="11804.773454599797"/>
  </r>
  <r>
    <s v="BP1443"/>
    <x v="357"/>
    <s v="LUHB1"/>
    <x v="6"/>
    <n v="72315.708000000013"/>
    <n v="44224.249184426844"/>
  </r>
  <r>
    <s v="BP1444"/>
    <x v="358"/>
    <s v="GAUT1"/>
    <x v="15"/>
    <n v="106318.52624000001"/>
    <n v="82073.556248401321"/>
  </r>
  <r>
    <s v="BP1446"/>
    <x v="359"/>
    <s v="LUHB1"/>
    <x v="6"/>
    <n v="88509.479999999967"/>
    <n v="64150.604739119692"/>
  </r>
  <r>
    <s v="BP1448"/>
    <x v="360"/>
    <s v="IXWT1"/>
    <x v="13"/>
    <n v="10314"/>
    <n v="9290.7403717080451"/>
  </r>
  <r>
    <s v="BP1451"/>
    <x v="361"/>
    <s v="DELBZ"/>
    <x v="10"/>
    <n v="117947.0123"/>
    <n v="101812.95897605437"/>
  </r>
  <r>
    <s v="BP1453"/>
    <x v="362"/>
    <s v="NAGT1"/>
    <x v="16"/>
    <n v="277764.2378"/>
    <n v="230718.82912378825"/>
  </r>
  <r>
    <s v="BP1455"/>
    <x v="363"/>
    <s v="DELBO"/>
    <x v="0"/>
    <n v="18441.606400000001"/>
    <n v="14800.304375402906"/>
  </r>
  <r>
    <s v="BP1456"/>
    <x v="364"/>
    <s v="DELBC"/>
    <x v="0"/>
    <n v="12297.647200000001"/>
    <n v="10196.345529401904"/>
  </r>
  <r>
    <s v="BP1458"/>
    <x v="365"/>
    <s v="DELB3"/>
    <x v="0"/>
    <n v="237964.58704000001"/>
    <n v="223632.27732051196"/>
  </r>
  <r>
    <s v="BP1459"/>
    <x v="366"/>
    <s v="KRNB1"/>
    <x v="6"/>
    <n v="21889.714800000002"/>
    <n v="11757.565777181857"/>
  </r>
  <r>
    <s v="BP1460"/>
    <x v="367"/>
    <s v="TENB1"/>
    <x v="12"/>
    <n v="58982.020999999993"/>
    <n v="46581.00307469684"/>
  </r>
  <r>
    <s v="BP1461"/>
    <x v="368"/>
    <s v="PNQT1"/>
    <x v="4"/>
    <n v="21942.911999999997"/>
    <n v="17348.873453192311"/>
  </r>
  <r>
    <s v="BP1462"/>
    <x v="369"/>
    <s v="IXWT1"/>
    <x v="13"/>
    <n v="41443.206100000003"/>
    <n v="44515.472937896418"/>
  </r>
  <r>
    <s v="BP1464"/>
    <x v="370"/>
    <s v="SXRB1"/>
    <x v="6"/>
    <n v="21525.972599999997"/>
    <n v="17132.830039280794"/>
  </r>
  <r>
    <s v="BP1467"/>
    <x v="371"/>
    <s v="BLRBC"/>
    <x v="14"/>
    <n v="194022.03933200001"/>
    <n v="145842.31911415109"/>
  </r>
  <r>
    <s v="BP1469"/>
    <x v="372"/>
    <s v="BOMT1"/>
    <x v="3"/>
    <n v="329756.60399999982"/>
    <n v="323615.18895742303"/>
  </r>
  <r>
    <s v="BP1470"/>
    <x v="373"/>
    <s v="BOMT1"/>
    <x v="3"/>
    <n v="123307.79000000007"/>
    <n v="115983.03613713509"/>
  </r>
  <r>
    <s v="BP1472"/>
    <x v="374"/>
    <s v="BHOB1"/>
    <x v="8"/>
    <n v="2547.4810000000002"/>
    <n v="1527.9093783324754"/>
  </r>
  <r>
    <s v="BP1473"/>
    <x v="375"/>
    <s v="KRBB1"/>
    <x v="16"/>
    <n v="2491.9800000000005"/>
    <n v="1987.7444456608682"/>
  </r>
  <r>
    <s v="BP1474"/>
    <x v="376"/>
    <s v="BGPB1"/>
    <x v="13"/>
    <n v="31692.119999999992"/>
    <n v="19123.211722677865"/>
  </r>
  <r>
    <s v="BP1475"/>
    <x v="377"/>
    <s v="DBRB1"/>
    <x v="13"/>
    <n v="11186.63"/>
    <n v="6266.9188215923277"/>
  </r>
  <r>
    <s v="BP1476"/>
    <x v="378"/>
    <s v="AMBT1"/>
    <x v="6"/>
    <n v="63529.326000000001"/>
    <n v="40535.653202147223"/>
  </r>
  <r>
    <s v="BP1477"/>
    <x v="379"/>
    <s v="RPRB1"/>
    <x v="16"/>
    <n v="77310.795200000008"/>
    <n v="75517.369631614376"/>
  </r>
  <r>
    <s v="BP1478"/>
    <x v="380"/>
    <s v="BDQT1"/>
    <x v="7"/>
    <n v="48446.298000000003"/>
    <n v="24236.884972116812"/>
  </r>
  <r>
    <s v="BP1480"/>
    <x v="381"/>
    <s v="PNQB9"/>
    <x v="4"/>
    <n v="55774.548464000007"/>
    <n v="45318.172753311344"/>
  </r>
  <r>
    <s v="BP1481"/>
    <x v="382"/>
    <s v="BOMT2"/>
    <x v="3"/>
    <n v="225982.28239999997"/>
    <n v="166621.42410692206"/>
  </r>
  <r>
    <s v="BP1482"/>
    <x v="383"/>
    <s v="SNPB1"/>
    <x v="0"/>
    <n v="194582.93350400002"/>
    <n v="129521.69943241143"/>
  </r>
  <r>
    <s v="BP1483"/>
    <x v="384"/>
    <s v="PNQB8"/>
    <x v="4"/>
    <n v="62914.986976000007"/>
    <n v="45336.32873604662"/>
  </r>
  <r>
    <s v="BP1484"/>
    <x v="385"/>
    <s v="CCUB5"/>
    <x v="2"/>
    <n v="102494.516"/>
    <n v="52669.159071507209"/>
  </r>
  <r>
    <s v="BP1485"/>
    <x v="386"/>
    <s v="LDAB1"/>
    <x v="2"/>
    <n v="82095.515567999988"/>
    <n v="50212.713922583644"/>
  </r>
  <r>
    <s v="BP1487"/>
    <x v="387"/>
    <s v="BOMT1"/>
    <x v="3"/>
    <n v="126539.10869999998"/>
    <n v="101617.29156384384"/>
  </r>
  <r>
    <s v="BP1488"/>
    <x v="388"/>
    <s v="CCUTN"/>
    <x v="2"/>
    <n v="110828.95042000002"/>
    <n v="62139.212468248166"/>
  </r>
  <r>
    <s v="BP1489"/>
    <x v="389"/>
    <s v="CCUBT"/>
    <x v="2"/>
    <n v="65243.898000000001"/>
    <n v="63206.319754959972"/>
  </r>
  <r>
    <s v="BP1490"/>
    <x v="390"/>
    <s v="STRB1"/>
    <x v="4"/>
    <n v="2812.6"/>
    <n v="2771.2092122980257"/>
  </r>
  <r>
    <s v="BP1491"/>
    <x v="391"/>
    <s v="CCUB5"/>
    <x v="2"/>
    <n v="39868.769"/>
    <n v="33787.241088509858"/>
  </r>
  <r>
    <s v="BP1492"/>
    <x v="392"/>
    <s v="MAABG"/>
    <x v="11"/>
    <n v="313217.74218"/>
    <n v="228864.91208217098"/>
  </r>
  <r>
    <s v="BP1493"/>
    <x v="393"/>
    <s v="MYQB1"/>
    <x v="14"/>
    <n v="74055.895999999993"/>
    <n v="71543.359893040921"/>
  </r>
  <r>
    <s v="BP1494"/>
    <x v="394"/>
    <s v="MYQB1"/>
    <x v="14"/>
    <n v="4502.1409999999996"/>
    <n v="2782.8059974627895"/>
  </r>
  <r>
    <s v="BP1495"/>
    <x v="395"/>
    <s v="PNQBK"/>
    <x v="4"/>
    <n v="58042.718479999989"/>
    <n v="44721.181084989017"/>
  </r>
  <r>
    <s v="BP1496"/>
    <x v="396"/>
    <s v="BDQT1"/>
    <x v="7"/>
    <n v="14871.614399999999"/>
    <n v="5924.0584813249043"/>
  </r>
  <r>
    <s v="BP1498"/>
    <x v="397"/>
    <s v="NAGT1"/>
    <x v="16"/>
    <n v="645.79999999999995"/>
    <n v="325.64894893132021"/>
  </r>
  <r>
    <s v="BP1499"/>
    <x v="398"/>
    <s v="BHLB1"/>
    <x v="1"/>
    <n v="7559.3599999999988"/>
    <n v="5370.0849537575987"/>
  </r>
  <r>
    <s v="BP1500"/>
    <x v="399"/>
    <s v="JUCB1"/>
    <x v="6"/>
    <n v="10234.567999999999"/>
    <n v="5885.1235714185686"/>
  </r>
  <r>
    <s v="BP1501"/>
    <x v="400"/>
    <s v="PATB1"/>
    <x v="13"/>
    <n v="34043.659"/>
    <n v="36355.982242088416"/>
  </r>
  <r>
    <s v="BP1502"/>
    <x v="401"/>
    <s v="NMHB1"/>
    <x v="8"/>
    <n v="7561.4211999999989"/>
    <n v="6649.9522757688928"/>
  </r>
  <r>
    <s v="BP1504"/>
    <x v="402"/>
    <s v="REWB1"/>
    <x v="8"/>
    <n v="8570.148000000001"/>
    <n v="5512.8265252120236"/>
  </r>
  <r>
    <s v="BP1505"/>
    <x v="403"/>
    <s v="LKOT1"/>
    <x v="5"/>
    <n v="53783.403000000006"/>
    <n v="33703.693513585626"/>
  </r>
  <r>
    <s v="BP1506"/>
    <x v="404"/>
    <s v="IXYB1"/>
    <x v="7"/>
    <n v="21903.388799999997"/>
    <n v="8266.6418969461647"/>
  </r>
  <r>
    <s v="BP1507"/>
    <x v="405"/>
    <s v="BOMBB"/>
    <x v="3"/>
    <n v="11512.613299999999"/>
    <n v="10993.184836452303"/>
  </r>
  <r>
    <s v="BP1508"/>
    <x v="406"/>
    <s v="RTMB1"/>
    <x v="8"/>
    <n v="8680.8864000000012"/>
    <n v="4729.9348490645043"/>
  </r>
  <r>
    <s v="BP1509"/>
    <x v="407"/>
    <s v="DELBZ"/>
    <x v="10"/>
    <n v="147189.70360000001"/>
    <n v="122869.96678249893"/>
  </r>
  <r>
    <s v="BP1510"/>
    <x v="408"/>
    <s v="AGRB1"/>
    <x v="10"/>
    <n v="95762.4712"/>
    <n v="53412.94244692233"/>
  </r>
  <r>
    <s v="BP1511"/>
    <x v="409"/>
    <s v="TSRB1"/>
    <x v="12"/>
    <n v="175850.21233999997"/>
    <n v="128828.78635798907"/>
  </r>
  <r>
    <s v="BP1512"/>
    <x v="410"/>
    <s v="BRYB1"/>
    <x v="10"/>
    <n v="52890.186256000001"/>
    <n v="49350.432543375449"/>
  </r>
  <r>
    <s v="BP1513"/>
    <x v="411"/>
    <s v="IXDB1"/>
    <x v="5"/>
    <n v="93220.609000000026"/>
    <n v="82819.033664519855"/>
  </r>
  <r>
    <s v="BP1515"/>
    <x v="412"/>
    <s v="PTAB1"/>
    <x v="6"/>
    <n v="1182.8800000000001"/>
    <n v="788.84478538899793"/>
  </r>
  <r>
    <s v="BP1519"/>
    <x v="413"/>
    <s v="BHOB1"/>
    <x v="8"/>
    <n v="100441.84299999999"/>
    <n v="111713.54374384877"/>
  </r>
  <r>
    <s v="BP1520"/>
    <x v="414"/>
    <s v="AMIB1"/>
    <x v="16"/>
    <n v="19185.016328000002"/>
    <n v="15898.143358464475"/>
  </r>
  <r>
    <s v="BP1521"/>
    <x v="415"/>
    <s v="JLRB1"/>
    <x v="8"/>
    <n v="43924.110911999996"/>
    <n v="42326.934786809194"/>
  </r>
  <r>
    <s v="BP1522"/>
    <x v="416"/>
    <s v="BHOB1"/>
    <x v="8"/>
    <n v="75807.17"/>
    <n v="76659.788409434521"/>
  </r>
  <r>
    <s v="BP1523"/>
    <x v="417"/>
    <s v="CCUBT"/>
    <x v="2"/>
    <n v="47076.860740000004"/>
    <n v="45966.027962282213"/>
  </r>
  <r>
    <s v="BP1524"/>
    <x v="418"/>
    <s v="BLRBC"/>
    <x v="14"/>
    <n v="133298.44665000006"/>
    <n v="112160.279830132"/>
  </r>
  <r>
    <s v="BP1525"/>
    <x v="419"/>
    <s v="TEZB1"/>
    <x v="15"/>
    <n v="11547.8568"/>
    <n v="8439.6926286228372"/>
  </r>
  <r>
    <s v="BP1526"/>
    <x v="420"/>
    <s v="DELBZ"/>
    <x v="10"/>
    <n v="184834.75400000002"/>
    <n v="121624.39499612052"/>
  </r>
  <r>
    <s v="BP1527"/>
    <x v="421"/>
    <s v="IXRB1"/>
    <x v="13"/>
    <n v="74111.252999999997"/>
    <n v="70471.57627148513"/>
  </r>
  <r>
    <s v="BP1528"/>
    <x v="422"/>
    <s v="KNUB1"/>
    <x v="5"/>
    <n v="19971.811999999998"/>
    <n v="10929.152192125683"/>
  </r>
  <r>
    <s v="BP1529"/>
    <x v="423"/>
    <s v="IXEB1"/>
    <x v="14"/>
    <n v="1065.8375999999998"/>
    <n v="1041.3110586301614"/>
  </r>
  <r>
    <s v="BP1530"/>
    <x v="424"/>
    <s v="BLRBJ"/>
    <x v="14"/>
    <n v="228052.98319999978"/>
    <n v="177800.53009512112"/>
  </r>
  <r>
    <s v="BP1531"/>
    <x v="425"/>
    <s v="MZUB1"/>
    <x v="13"/>
    <n v="24649.593999999997"/>
    <n v="23143.450602271012"/>
  </r>
  <r>
    <s v="BP1532"/>
    <x v="426"/>
    <s v="NJPT1"/>
    <x v="15"/>
    <n v="8890.1696000000011"/>
    <n v="7876.7652276199333"/>
  </r>
  <r>
    <s v="BP1534"/>
    <x v="427"/>
    <s v="MSHB1"/>
    <x v="7"/>
    <n v="22777.536320000003"/>
    <n v="11314.962301134417"/>
  </r>
  <r>
    <s v="BP1535"/>
    <x v="428"/>
    <s v="JHSB1"/>
    <x v="5"/>
    <n v="13703.22"/>
    <n v="10427.785128160369"/>
  </r>
  <r>
    <s v="BP1536"/>
    <x v="429"/>
    <s v="BOMT1"/>
    <x v="3"/>
    <n v="29102.239000000001"/>
    <n v="15706.01457925019"/>
  </r>
  <r>
    <s v="BP1537"/>
    <x v="430"/>
    <s v="CCUT1"/>
    <x v="2"/>
    <n v="42084.695999999996"/>
    <n v="35639.669586813026"/>
  </r>
  <r>
    <s v="BP1539"/>
    <x v="431"/>
    <s v="CCUB6"/>
    <x v="2"/>
    <n v="15496.752000000002"/>
    <n v="7839.3120548575671"/>
  </r>
  <r>
    <s v="BP1540"/>
    <x v="432"/>
    <s v="PNQB9"/>
    <x v="4"/>
    <n v="10647.160000000002"/>
    <n v="8088.2879055041885"/>
  </r>
  <r>
    <s v="BP1541"/>
    <x v="433"/>
    <s v="IXCB1"/>
    <x v="6"/>
    <n v="178134.96796799995"/>
    <n v="120717.40616277009"/>
  </r>
  <r>
    <s v="BP1542"/>
    <x v="434"/>
    <s v="VNSB1"/>
    <x v="5"/>
    <n v="55271.091839999979"/>
    <n v="53568.458084832746"/>
  </r>
  <r>
    <s v="BP1543"/>
    <x v="435"/>
    <s v="MAABP"/>
    <x v="11"/>
    <n v="135370.84500000003"/>
    <n v="117086.75296729394"/>
  </r>
  <r>
    <s v="BP1545"/>
    <x v="436"/>
    <s v="LKOT1"/>
    <x v="5"/>
    <n v="31197.282999999996"/>
    <n v="26096.795895112631"/>
  </r>
  <r>
    <s v="BP1546"/>
    <x v="437"/>
    <s v="IXWT1"/>
    <x v="13"/>
    <n v="20733.011999999999"/>
    <n v="22207.607102200491"/>
  </r>
  <r>
    <s v="BP1548"/>
    <x v="438"/>
    <s v="DELBF"/>
    <x v="0"/>
    <n v="34238.543999999994"/>
    <n v="31160.647916815898"/>
  </r>
  <r>
    <s v="BP1549"/>
    <x v="439"/>
    <s v="PNQT1"/>
    <x v="4"/>
    <n v="38743.512000000002"/>
    <n v="20945.26029418303"/>
  </r>
  <r>
    <s v="BP1550"/>
    <x v="440"/>
    <s v="PTRB1"/>
    <x v="9"/>
    <n v="93564.338080000016"/>
    <n v="77736.571612818181"/>
  </r>
  <r>
    <s v="BP1551"/>
    <x v="441"/>
    <s v="CJBT1"/>
    <x v="12"/>
    <n v="224159.67239999998"/>
    <n v="181179.65117800137"/>
  </r>
  <r>
    <s v="BP1552"/>
    <x v="442"/>
    <s v="GAUT1"/>
    <x v="15"/>
    <n v="19727.802856000002"/>
    <n v="16261.341575081653"/>
  </r>
  <r>
    <s v="BP1553"/>
    <x v="443"/>
    <s v="CWAB1"/>
    <x v="8"/>
    <n v="5005.0559999999996"/>
    <n v="3746.3873791002566"/>
  </r>
  <r>
    <s v="BP1554"/>
    <x v="444"/>
    <s v="CJBT1"/>
    <x v="12"/>
    <n v="199927.84759999995"/>
    <n v="192421.22055870079"/>
  </r>
  <r>
    <s v="BP1555"/>
    <x v="445"/>
    <s v="ATQB1"/>
    <x v="6"/>
    <n v="1396.3999999999999"/>
    <n v="1060.7659822674957"/>
  </r>
  <r>
    <s v="BP1558"/>
    <x v="446"/>
    <s v="PNQB9"/>
    <x v="4"/>
    <n v="91451.520000000004"/>
    <n v="87603.575831334354"/>
  </r>
  <r>
    <s v="BP1559"/>
    <x v="447"/>
    <s v="KPMB1"/>
    <x v="11"/>
    <n v="25845.002"/>
    <n v="14494.343828351162"/>
  </r>
  <r>
    <s v="BP1561"/>
    <x v="448"/>
    <s v="IDRT1"/>
    <x v="8"/>
    <n v="31214.39904"/>
    <n v="32984.869570735238"/>
  </r>
  <r>
    <s v="BP1562"/>
    <x v="449"/>
    <s v="DELBC"/>
    <x v="0"/>
    <n v="526160.31000000006"/>
    <n v="352053.10895296512"/>
  </r>
  <r>
    <s v="BP1563"/>
    <x v="450"/>
    <s v="RUPCB1"/>
    <x v="10"/>
    <n v="31113.8"/>
    <n v="15840.108500164786"/>
  </r>
  <r>
    <s v="BP1564"/>
    <x v="451"/>
    <s v="ISKB1"/>
    <x v="4"/>
    <n v="12685.944"/>
    <n v="10859.839898653508"/>
  </r>
  <r>
    <s v="BP1565"/>
    <x v="452"/>
    <s v="RAJB1"/>
    <x v="7"/>
    <n v="150504.42976000003"/>
    <n v="80845.758690981223"/>
  </r>
  <r>
    <s v="BP1566"/>
    <x v="453"/>
    <s v="SRIB1"/>
    <x v="11"/>
    <n v="39461.198880000004"/>
    <n v="21239.683211329091"/>
  </r>
  <r>
    <s v="BP1569"/>
    <x v="454"/>
    <s v="GAUT1"/>
    <x v="15"/>
    <n v="25416.128799999999"/>
    <n v="19717.438011934111"/>
  </r>
  <r>
    <s v="BP1570"/>
    <x v="455"/>
    <s v="PNQT1"/>
    <x v="4"/>
    <n v="36668.841480000003"/>
    <n v="32885.686455117793"/>
  </r>
  <r>
    <s v="BP1571"/>
    <x v="456"/>
    <s v="RAJB1"/>
    <x v="7"/>
    <n v="60588.147255999997"/>
    <n v="8188.8772327977358"/>
  </r>
  <r>
    <s v="BP1572"/>
    <x v="457"/>
    <s v="GAUT1"/>
    <x v="15"/>
    <n v="36599.628799999991"/>
    <n v="23358.610110389294"/>
  </r>
  <r>
    <s v="BP1573"/>
    <x v="458"/>
    <s v="RPRB1"/>
    <x v="16"/>
    <n v="112344.93380000003"/>
    <n v="67394.346460868866"/>
  </r>
  <r>
    <s v="BP1575"/>
    <x v="459"/>
    <s v="BBIB1"/>
    <x v="13"/>
    <n v="43880.925999999999"/>
    <n v="41577.667519469323"/>
  </r>
  <r>
    <s v="BP1576"/>
    <x v="460"/>
    <s v="GAUT1"/>
    <x v="15"/>
    <n v="21156.313600000001"/>
    <n v="13299.184185497579"/>
  </r>
  <r>
    <s v="BP1577"/>
    <x v="461"/>
    <s v="VNSB1"/>
    <x v="5"/>
    <n v="1973.0599999999997"/>
    <n v="1577.0328680824352"/>
  </r>
  <r>
    <s v="BP1578"/>
    <x v="462"/>
    <s v="BAMB1"/>
    <x v="13"/>
    <n v="43412.750399999997"/>
    <n v="31193.442173874857"/>
  </r>
  <r>
    <s v="BP1579"/>
    <x v="463"/>
    <s v="IXRB1"/>
    <x v="13"/>
    <n v="35376.755519999999"/>
    <n v="25527.33502085603"/>
  </r>
  <r>
    <s v="BP1580"/>
    <x v="464"/>
    <s v="GAUT1"/>
    <x v="15"/>
    <n v="9773.24"/>
    <n v="9202.3650238461541"/>
  </r>
  <r>
    <s v="BP1581"/>
    <x v="465"/>
    <s v="DELT1"/>
    <x v="0"/>
    <n v="77775.617399999988"/>
    <n v="48665.145126619092"/>
  </r>
  <r>
    <s v="BP1582"/>
    <x v="466"/>
    <s v="NOIT1"/>
    <x v="10"/>
    <n v="137584.864"/>
    <n v="76039.533183800057"/>
  </r>
  <r>
    <s v="BP1583"/>
    <x v="467"/>
    <s v="DELBP"/>
    <x v="0"/>
    <n v="139642.89240000001"/>
    <n v="120980.29611708915"/>
  </r>
  <r>
    <s v="BP1584"/>
    <x v="468"/>
    <s v="BLSB1"/>
    <x v="13"/>
    <n v="8437.1440000000002"/>
    <n v="4916.9508613628204"/>
  </r>
  <r>
    <s v="BP1585"/>
    <x v="469"/>
    <s v="TIRB1"/>
    <x v="11"/>
    <n v="74861.881000000008"/>
    <n v="68449.48659352008"/>
  </r>
  <r>
    <s v="BP1586"/>
    <x v="470"/>
    <s v="KLHB1"/>
    <x v="4"/>
    <n v="11669.73144"/>
    <n v="7272.4971349398766"/>
  </r>
  <r>
    <s v="BP1587"/>
    <x v="471"/>
    <s v="CHIB1"/>
    <x v="4"/>
    <n v="15762.214"/>
    <n v="15616.59021960051"/>
  </r>
  <r>
    <s v="BP1588"/>
    <x v="472"/>
    <s v="CCUBT"/>
    <x v="2"/>
    <n v="237.99999999999997"/>
    <n v="222.53893185982719"/>
  </r>
  <r>
    <s v="BP1589"/>
    <x v="473"/>
    <s v="GOIB1"/>
    <x v="4"/>
    <n v="13651.5952"/>
    <n v="8565.2016991255132"/>
  </r>
  <r>
    <s v="BP1590"/>
    <x v="474"/>
    <s v="MHLB1"/>
    <x v="6"/>
    <n v="72346.635856000008"/>
    <n v="46150.459065560513"/>
  </r>
  <r>
    <s v="BP1591"/>
    <x v="475"/>
    <s v="BDQT1"/>
    <x v="7"/>
    <n v="133389.65563999995"/>
    <n v="101355.83394335127"/>
  </r>
  <r>
    <s v="BP1592"/>
    <x v="476"/>
    <s v="CCUBT"/>
    <x v="2"/>
    <n v="17719.207775999999"/>
    <n v="17225.028982687571"/>
  </r>
  <r>
    <s v="BP1593"/>
    <x v="477"/>
    <s v="HYDBE"/>
    <x v="9"/>
    <n v="42226.273440000004"/>
    <n v="39124.253285223582"/>
  </r>
  <r>
    <s v="BP1594"/>
    <x v="478"/>
    <s v="PNQBP"/>
    <x v="4"/>
    <n v="41922.825680000002"/>
    <n v="31040.363214253928"/>
  </r>
  <r>
    <s v="BP1595"/>
    <x v="479"/>
    <s v="IXMB1"/>
    <x v="12"/>
    <n v="97597.837055999989"/>
    <n v="81972.503876495088"/>
  </r>
  <r>
    <s v="BP1596"/>
    <x v="480"/>
    <s v="MAAT2"/>
    <x v="11"/>
    <n v="173081.30800000002"/>
    <n v="151600.26494323972"/>
  </r>
  <r>
    <s v="BP1597"/>
    <x v="481"/>
    <s v="GOIB1"/>
    <x v="4"/>
    <n v="27807.706799999996"/>
    <n v="22429.513980498992"/>
  </r>
  <r>
    <s v="BP1598"/>
    <x v="482"/>
    <s v="GOIB1"/>
    <x v="4"/>
    <n v="98133.403199999986"/>
    <n v="65067.235219078873"/>
  </r>
  <r>
    <s v="BP1599"/>
    <x v="483"/>
    <s v="UDRB1"/>
    <x v="1"/>
    <n v="129969.768"/>
    <n v="106080.05225669383"/>
  </r>
  <r>
    <s v="BP1600"/>
    <x v="484"/>
    <s v="JDHB1"/>
    <x v="1"/>
    <n v="19153.303240000001"/>
    <n v="11425.552408931993"/>
  </r>
  <r>
    <s v="BP1601"/>
    <x v="485"/>
    <s v="MAAT1"/>
    <x v="11"/>
    <n v="133594.66432000001"/>
    <n v="70624.213594291374"/>
  </r>
  <r>
    <s v="BP1602"/>
    <x v="486"/>
    <s v="LKOT1"/>
    <x v="5"/>
    <n v="5979.2434000000003"/>
    <n v="5415.9802125483093"/>
  </r>
  <r>
    <s v="BP1603"/>
    <x v="487"/>
    <s v="NJPT1"/>
    <x v="15"/>
    <n v="41121.522800000006"/>
    <n v="28966.539146269679"/>
  </r>
  <r>
    <s v="BP1604"/>
    <x v="488"/>
    <s v="CDPB1"/>
    <x v="9"/>
    <n v="26587.276239999999"/>
    <n v="15195.693383818831"/>
  </r>
  <r>
    <s v="BP1605"/>
    <x v="489"/>
    <s v="NZBB1"/>
    <x v="9"/>
    <n v="2515.9364999999998"/>
    <n v="2186.4292293891917"/>
  </r>
  <r>
    <s v="BP1606"/>
    <x v="490"/>
    <s v="GOPB1"/>
    <x v="5"/>
    <n v="50654.130759999993"/>
    <n v="43421.944246805804"/>
  </r>
  <r>
    <s v="BP1607"/>
    <x v="491"/>
    <s v="HYDBE"/>
    <x v="9"/>
    <n v="88824.978400000007"/>
    <n v="76641.411390491863"/>
  </r>
  <r>
    <s v="BP1608"/>
    <x v="492"/>
    <s v="HYDBC"/>
    <x v="9"/>
    <n v="17445.2624"/>
    <n v="8889.2397557355107"/>
  </r>
  <r>
    <s v="BP1610"/>
    <x v="493"/>
    <s v="DELBF"/>
    <x v="0"/>
    <n v="7254.3480000000009"/>
    <n v="3916.8564974082296"/>
  </r>
  <r>
    <s v="BP1611"/>
    <x v="494"/>
    <s v="VNSB1"/>
    <x v="5"/>
    <n v="17841.439999999999"/>
    <n v="9653.0945370668469"/>
  </r>
  <r>
    <s v="BP1612"/>
    <x v="495"/>
    <s v="BOYB1"/>
    <x v="5"/>
    <n v="2362.6529599999999"/>
    <n v="2265.7938081594007"/>
  </r>
  <r>
    <s v="BP1613"/>
    <x v="496"/>
    <s v="KTYB1"/>
    <x v="12"/>
    <n v="47524.304999999993"/>
    <n v="43729.715622867123"/>
  </r>
  <r>
    <s v="BP1614"/>
    <x v="497"/>
    <s v="FZDB1"/>
    <x v="5"/>
    <n v="12697.089999999998"/>
    <n v="7794.4042707552671"/>
  </r>
  <r>
    <s v="BP1616"/>
    <x v="498"/>
    <s v="BLRBC"/>
    <x v="14"/>
    <n v="128866.26952000002"/>
    <n v="102392.57420205684"/>
  </r>
  <r>
    <s v="BP1617"/>
    <x v="499"/>
    <s v="JAIT1"/>
    <x v="1"/>
    <n v="44669.868000000002"/>
    <n v="34243.291827068817"/>
  </r>
  <r>
    <s v="BP1618"/>
    <x v="500"/>
    <s v="STVT1"/>
    <x v="7"/>
    <n v="12390.439999999999"/>
    <n v="2808.151979744011"/>
  </r>
  <r>
    <s v="BP1619"/>
    <x v="501"/>
    <s v="JAIT1"/>
    <x v="1"/>
    <n v="26727.352799999993"/>
    <n v="14766.067163885069"/>
  </r>
  <r>
    <s v="BP1620"/>
    <x v="502"/>
    <s v="NOIT1"/>
    <x v="10"/>
    <n v="3174.4"/>
    <n v="3121.4554673409857"/>
  </r>
  <r>
    <s v="BP1622"/>
    <x v="503"/>
    <s v="UJNB1"/>
    <x v="8"/>
    <n v="8870.4432000000015"/>
    <n v="5361.7401337184356"/>
  </r>
  <r>
    <s v="BP1624"/>
    <x v="504"/>
    <s v="GAUT1"/>
    <x v="15"/>
    <n v="16994.239999999998"/>
    <n v="12136.227813951271"/>
  </r>
  <r>
    <s v="BP1625"/>
    <x v="505"/>
    <s v="GAUT1"/>
    <x v="15"/>
    <n v="8684.9359999999997"/>
    <n v="6988.1097094752577"/>
  </r>
  <r>
    <s v="BP1627"/>
    <x v="506"/>
    <s v="GAUT1"/>
    <x v="15"/>
    <n v="1209.2"/>
    <n v="1201.8855175696976"/>
  </r>
  <r>
    <s v="BP1628"/>
    <x v="507"/>
    <s v="DVGB1"/>
    <x v="14"/>
    <n v="199.5"/>
    <n v="186.03099995998926"/>
  </r>
  <r>
    <s v="BP1630"/>
    <x v="508"/>
    <s v="JRHB1"/>
    <x v="15"/>
    <n v="454.99999999999994"/>
    <n v="304.2971744058697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9">
  <r>
    <s v="BP1001"/>
    <x v="0"/>
    <s v="DELBG"/>
    <x v="0"/>
    <n v="311107.99755999999"/>
    <n v="299952.18202096928"/>
    <n v="-11155.815539030707"/>
    <n v="-3.7191979947826546E-2"/>
  </r>
  <r>
    <s v="BP1002"/>
    <x v="1"/>
    <s v="DELBJ"/>
    <x v="0"/>
    <n v="635373.73892000201"/>
    <n v="719696.66580745787"/>
    <n v="84322.926887455862"/>
    <n v="0.11716453735804158"/>
  </r>
  <r>
    <s v="BP1003"/>
    <x v="2"/>
    <s v="DELBD"/>
    <x v="0"/>
    <n v="415570.33059999999"/>
    <n v="243446.71169614088"/>
    <n v="-172123.61890385911"/>
    <n v="-0.70702790645492875"/>
  </r>
  <r>
    <s v="BP1004"/>
    <x v="3"/>
    <s v="JAIT1"/>
    <x v="1"/>
    <n v="179891.02660000001"/>
    <n v="170555.16113835917"/>
    <n v="-9335.8654616408458"/>
    <n v="-5.4738099974983037E-2"/>
  </r>
  <r>
    <s v="BP1005"/>
    <x v="4"/>
    <s v="CCUTN"/>
    <x v="2"/>
    <n v="278879.44345000002"/>
    <n v="207947.03246995984"/>
    <n v="-70932.410980040178"/>
    <n v="-0.34110807034616913"/>
  </r>
  <r>
    <s v="BP1006"/>
    <x v="5"/>
    <s v="BOMT1"/>
    <x v="3"/>
    <n v="990180.31640000071"/>
    <n v="922250.78256583051"/>
    <n v="-67929.533834170201"/>
    <n v="-7.3656249599681284E-2"/>
  </r>
  <r>
    <s v="BP1007"/>
    <x v="6"/>
    <s v="BOMBB"/>
    <x v="3"/>
    <n v="297108.8456"/>
    <n v="251627.43719344356"/>
    <n v="-45481.408406556438"/>
    <n v="-0.1807490030254201"/>
  </r>
  <r>
    <s v="BP1008"/>
    <x v="7"/>
    <s v="BOMBV"/>
    <x v="3"/>
    <n v="117322.58480000004"/>
    <n v="106007.3276090193"/>
    <n v="-11315.257190980745"/>
    <n v="-0.10674033056199808"/>
  </r>
  <r>
    <s v="BP1009"/>
    <x v="8"/>
    <s v="ROKB1"/>
    <x v="0"/>
    <n v="177808.21299999999"/>
    <n v="139129.59664392925"/>
    <n v="-38678.616356070735"/>
    <n v="-0.27800422979058803"/>
  </r>
  <r>
    <s v="BP1010"/>
    <x v="9"/>
    <s v="PNQT1"/>
    <x v="4"/>
    <n v="109711.66784000001"/>
    <n v="103382.05747238145"/>
    <n v="-6329.6103676185594"/>
    <n v="-6.1225424627571537E-2"/>
  </r>
  <r>
    <s v="BP1011"/>
    <x v="10"/>
    <s v="LKOT1"/>
    <x v="5"/>
    <n v="280907.9192"/>
    <n v="216361.69195755234"/>
    <n v="-64546.227242447669"/>
    <n v="-0.29832557999736337"/>
  </r>
  <r>
    <s v="BP1012"/>
    <x v="11"/>
    <s v="DELB1"/>
    <x v="0"/>
    <n v="435153.64087999985"/>
    <n v="294345.8119470657"/>
    <n v="-140807.82893293415"/>
    <n v="-0.47837551348702939"/>
  </r>
  <r>
    <s v="BP1013"/>
    <x v="12"/>
    <s v="DELB2"/>
    <x v="0"/>
    <n v="455678.118632"/>
    <n v="358029.56929384539"/>
    <n v="-97648.549338154611"/>
    <n v="-0.27273878392432882"/>
  </r>
  <r>
    <s v="BP1014"/>
    <x v="13"/>
    <s v="LUHB1"/>
    <x v="6"/>
    <n v="233202.67819999994"/>
    <n v="206665.88252205087"/>
    <n v="-26536.795677949063"/>
    <n v="-0.12840433725251016"/>
  </r>
  <r>
    <s v="BP1015"/>
    <x v="14"/>
    <s v="IXCB1"/>
    <x v="6"/>
    <n v="518320.51119999989"/>
    <n v="271987.9122688605"/>
    <n v="-246332.59893113939"/>
    <n v="-0.90567480325242988"/>
  </r>
  <r>
    <s v="BP1016"/>
    <x v="15"/>
    <s v="IXUB1"/>
    <x v="4"/>
    <n v="208186.56940799995"/>
    <n v="129107.98104610515"/>
    <n v="-79078.588361894799"/>
    <n v="-0.61249961250385765"/>
  </r>
  <r>
    <s v="BP1017"/>
    <x v="16"/>
    <s v="AMDT1"/>
    <x v="7"/>
    <n v="110594.489"/>
    <n v="78240.964178053095"/>
    <n v="-32353.524821946907"/>
    <n v="-0.41351132570810267"/>
  </r>
  <r>
    <s v="BP1018"/>
    <x v="17"/>
    <s v="BHOB1"/>
    <x v="8"/>
    <n v="135764.96"/>
    <n v="116739.31775076888"/>
    <n v="-19025.64224923111"/>
    <n v="-0.16297544491265284"/>
  </r>
  <r>
    <s v="BP1020"/>
    <x v="18"/>
    <s v="HYDBE"/>
    <x v="9"/>
    <n v="247751.01675999997"/>
    <n v="176870.38702765526"/>
    <n v="-70880.629732344707"/>
    <n v="-0.40074899435405142"/>
  </r>
  <r>
    <s v="BP1021"/>
    <x v="19"/>
    <s v="AGRB1"/>
    <x v="10"/>
    <n v="134235.48535800001"/>
    <n v="78169.674803625239"/>
    <n v="-56065.810554374766"/>
    <n v="-0.71723223481767162"/>
  </r>
  <r>
    <s v="BP1022"/>
    <x v="20"/>
    <s v="JGAB1"/>
    <x v="7"/>
    <n v="265372.02880000015"/>
    <n v="171703.4978070069"/>
    <n v="-93668.530992993241"/>
    <n v="-0.54552488556916745"/>
  </r>
  <r>
    <s v="BP1023"/>
    <x v="21"/>
    <s v="BHWB1"/>
    <x v="0"/>
    <n v="379028.75964"/>
    <n v="250456.51278692993"/>
    <n v="-128572.24685307007"/>
    <n v="-0.51335158116830415"/>
  </r>
  <r>
    <s v="BP1024"/>
    <x v="22"/>
    <s v="BOMT1"/>
    <x v="3"/>
    <n v="472887.98360000027"/>
    <n v="374630.43174045492"/>
    <n v="-98257.551859545347"/>
    <n v="-0.26227861789834112"/>
  </r>
  <r>
    <s v="BP1025"/>
    <x v="23"/>
    <s v="DEDB1"/>
    <x v="10"/>
    <n v="121962.58896000001"/>
    <n v="68058.515964377395"/>
    <n v="-53904.072995622613"/>
    <n v="-0.79202539508555581"/>
  </r>
  <r>
    <s v="BP1028"/>
    <x v="24"/>
    <s v="PNYB1"/>
    <x v="11"/>
    <n v="181034.04373999996"/>
    <n v="134334.17231515035"/>
    <n v="-46699.871424849611"/>
    <n v="-0.34763955157508902"/>
  </r>
  <r>
    <s v="BP1029"/>
    <x v="25"/>
    <s v="TUPT1"/>
    <x v="12"/>
    <n v="302077.11253699992"/>
    <n v="299214.55049354507"/>
    <n v="-2862.5620434548473"/>
    <n v="-9.5669212567809307E-3"/>
  </r>
  <r>
    <s v="BP1030"/>
    <x v="26"/>
    <s v="CCUT1"/>
    <x v="2"/>
    <n v="628856.63440000033"/>
    <n v="384925.19158707111"/>
    <n v="-243931.44281292922"/>
    <n v="-0.63371129805036752"/>
  </r>
  <r>
    <s v="BP1031"/>
    <x v="27"/>
    <s v="AMDT1"/>
    <x v="7"/>
    <n v="26171"/>
    <n v="13791.290165725788"/>
    <n v="-12379.709834274212"/>
    <n v="-0.89764697033496943"/>
  </r>
  <r>
    <s v="BP1032"/>
    <x v="28"/>
    <s v="BDDB1"/>
    <x v="6"/>
    <n v="472110.80240000004"/>
    <n v="383793.73754244501"/>
    <n v="-88317.064857555029"/>
    <n v="-0.23011596130535547"/>
  </r>
  <r>
    <s v="BP1033"/>
    <x v="29"/>
    <s v="AWRB1"/>
    <x v="0"/>
    <n v="129825.49103999999"/>
    <n v="116722.09984935288"/>
    <n v="-13103.391190647118"/>
    <n v="-0.11226144155698863"/>
  </r>
  <r>
    <s v="BP1034"/>
    <x v="30"/>
    <s v="TARB1"/>
    <x v="3"/>
    <n v="145988.54680000007"/>
    <n v="86998.756370956311"/>
    <n v="-58989.790429043758"/>
    <n v="-0.67805326064105587"/>
  </r>
  <r>
    <s v="BP1035"/>
    <x v="31"/>
    <s v="DELBZ"/>
    <x v="10"/>
    <n v="24089.796000000006"/>
    <n v="14696.344309882246"/>
    <n v="-9393.4516901177594"/>
    <n v="-0.63916927176245664"/>
  </r>
  <r>
    <s v="BP1036"/>
    <x v="32"/>
    <s v="MAAT1"/>
    <x v="11"/>
    <n v="302399.20839999994"/>
    <n v="188814.39148884628"/>
    <n v="-113584.81691115367"/>
    <n v="-0.6015686411163389"/>
  </r>
  <r>
    <s v="BP1037"/>
    <x v="33"/>
    <s v="MAAT1"/>
    <x v="11"/>
    <n v="358477.25760000007"/>
    <n v="299322.08457904385"/>
    <n v="-59155.173020956223"/>
    <n v="-0.19763049928023185"/>
  </r>
  <r>
    <s v="BP1038"/>
    <x v="34"/>
    <s v="BOMBN"/>
    <x v="3"/>
    <n v="368515.20959199982"/>
    <n v="258714.20529323063"/>
    <n v="-109801.0042987692"/>
    <n v="-0.42441041911215915"/>
  </r>
  <r>
    <s v="BP1039"/>
    <x v="35"/>
    <s v="COKB1"/>
    <x v="12"/>
    <n v="1091377.9556110003"/>
    <n v="679068.20538099098"/>
    <n v="-412309.75023000932"/>
    <n v="-0.60716986447433963"/>
  </r>
  <r>
    <s v="BP1040"/>
    <x v="36"/>
    <s v="TRZB1"/>
    <x v="12"/>
    <n v="124766.98139999999"/>
    <n v="122719.35095215803"/>
    <n v="-2047.6304478419625"/>
    <n v="-1.6685473252219436E-2"/>
  </r>
  <r>
    <s v="BP1041"/>
    <x v="37"/>
    <s v="PATB1"/>
    <x v="13"/>
    <n v="248405.95768799999"/>
    <n v="256827.46553023352"/>
    <n v="8421.5078422335209"/>
    <n v="3.2790526608386238E-2"/>
  </r>
  <r>
    <s v="BP1042"/>
    <x v="38"/>
    <s v="RAJB1"/>
    <x v="7"/>
    <n v="24587"/>
    <n v="6656.7476169818319"/>
    <n v="-17930.252383018167"/>
    <n v="-2.6935454691532588"/>
  </r>
  <r>
    <s v="BP1044"/>
    <x v="39"/>
    <s v="BBIB1"/>
    <x v="13"/>
    <n v="245656.47639999996"/>
    <n v="203392.81774555543"/>
    <n v="-42263.658654444531"/>
    <n v="-0.20779326980619542"/>
  </r>
  <r>
    <s v="BP1045"/>
    <x v="40"/>
    <s v="BLRBN"/>
    <x v="14"/>
    <n v="217381.6"/>
    <n v="147661.84188690508"/>
    <n v="-69719.758113094926"/>
    <n v="-0.47215825850590176"/>
  </r>
  <r>
    <s v="BP1045"/>
    <x v="41"/>
    <s v="BLRBN"/>
    <x v="14"/>
    <n v="212929.24634400028"/>
    <n v="148067.00306407036"/>
    <n v="-64862.243279929913"/>
    <n v="-0.4380600804884478"/>
  </r>
  <r>
    <s v="BP1046"/>
    <x v="42"/>
    <s v="IXMB1"/>
    <x v="12"/>
    <n v="201449.92681700006"/>
    <n v="133819.13727376392"/>
    <n v="-67630.78954323614"/>
    <n v="-0.50538951992254089"/>
  </r>
  <r>
    <s v="BP1047"/>
    <x v="43"/>
    <s v="MAAT1"/>
    <x v="11"/>
    <n v="232567.28399999996"/>
    <n v="168272.00756301126"/>
    <n v="-64295.276436988701"/>
    <n v="-0.3820913375203695"/>
  </r>
  <r>
    <s v="BP1048"/>
    <x v="44"/>
    <s v="VTZB1"/>
    <x v="9"/>
    <n v="66932.781000000003"/>
    <n v="42472.63846393914"/>
    <n v="-24460.142536060863"/>
    <n v="-0.57590353273739847"/>
  </r>
  <r>
    <s v="BP1049"/>
    <x v="45"/>
    <s v="PNQBW"/>
    <x v="4"/>
    <n v="163340.18000000002"/>
    <n v="116799.85245312282"/>
    <n v="-46540.327546877204"/>
    <n v="-0.39846221180421432"/>
  </r>
  <r>
    <s v="BP1050"/>
    <x v="46"/>
    <s v="PNQBW"/>
    <x v="4"/>
    <n v="484930.80560000008"/>
    <n v="478826.31951177656"/>
    <n v="-6104.4860882235225"/>
    <n v="-1.2748852432438992E-2"/>
  </r>
  <r>
    <s v="BP1051"/>
    <x v="47"/>
    <s v="IDRT1"/>
    <x v="8"/>
    <n v="77919.524640000003"/>
    <n v="81245.659040627987"/>
    <n v="3326.1344006279833"/>
    <n v="4.0939226044861117E-2"/>
  </r>
  <r>
    <s v="BP1052"/>
    <x v="48"/>
    <s v="JUCB1"/>
    <x v="6"/>
    <n v="209401.56206400003"/>
    <n v="169157.16679367761"/>
    <n v="-40244.39527032242"/>
    <n v="-0.23791126343117841"/>
  </r>
  <r>
    <s v="BP1053"/>
    <x v="49"/>
    <s v="HWB1"/>
    <x v="10"/>
    <n v="351474.02238400001"/>
    <n v="314771.38450132147"/>
    <n v="-36702.637882678537"/>
    <n v="-0.11660093544025585"/>
  </r>
  <r>
    <s v="BP1054"/>
    <x v="50"/>
    <s v="KNUB1"/>
    <x v="5"/>
    <n v="153115.41800000001"/>
    <n v="78209.726224762868"/>
    <n v="-74905.691775237137"/>
    <n v="-0.95775417446123723"/>
  </r>
  <r>
    <s v="BP1055"/>
    <x v="51"/>
    <s v="BOMT1"/>
    <x v="3"/>
    <n v="410391.90960000001"/>
    <n v="395648.50225659338"/>
    <n v="-14743.407343406638"/>
    <n v="-3.726390283121802E-2"/>
  </r>
  <r>
    <s v="BP1056"/>
    <x v="52"/>
    <s v="AMBT1"/>
    <x v="6"/>
    <n v="83785.708000000013"/>
    <n v="60476.297468779398"/>
    <n v="-23309.410531220616"/>
    <n v="-0.38543051586870025"/>
  </r>
  <r>
    <s v="BP1057"/>
    <x v="53"/>
    <s v="AMDBL"/>
    <x v="7"/>
    <n v="104066.15040000004"/>
    <n v="91629.307316704435"/>
    <n v="-12436.843083295607"/>
    <n v="-0.13572996945518015"/>
  </r>
  <r>
    <s v="BP1058"/>
    <x v="54"/>
    <s v="MBB1"/>
    <x v="10"/>
    <n v="49969.776871999995"/>
    <n v="46550.266546272869"/>
    <n v="-3419.5103257271257"/>
    <n v="-7.3458447812065536E-2"/>
  </r>
  <r>
    <s v="BP1059"/>
    <x v="55"/>
    <s v="GAUT1"/>
    <x v="15"/>
    <n v="89055.219600000026"/>
    <n v="50202.211446671477"/>
    <n v="-38853.008153328548"/>
    <n v="-0.77393021211029922"/>
  </r>
  <r>
    <s v="BP1060"/>
    <x v="56"/>
    <s v="MAAT1"/>
    <x v="11"/>
    <n v="219168.80959999998"/>
    <n v="185383.83704908498"/>
    <n v="-33784.972550915001"/>
    <n v="-0.1822433556705895"/>
  </r>
  <r>
    <s v="BP1061"/>
    <x v="57"/>
    <s v="AMDT1"/>
    <x v="7"/>
    <n v="146345.40696000005"/>
    <n v="27180.821150192936"/>
    <n v="-119164.58580980712"/>
    <n v="-4.3841422284978044"/>
  </r>
  <r>
    <s v="BP1063"/>
    <x v="58"/>
    <s v="DELBW"/>
    <x v="0"/>
    <n v="389163.93731199997"/>
    <n v="356263.77207754587"/>
    <n v="-32900.165234454093"/>
    <n v="-9.2347770986079672E-2"/>
  </r>
  <r>
    <s v="BP1064"/>
    <x v="59"/>
    <s v="SXVB1"/>
    <x v="12"/>
    <n v="71959.671495000002"/>
    <n v="63132.644712831279"/>
    <n v="-8827.026782168723"/>
    <n v="-0.139817155170987"/>
  </r>
  <r>
    <s v="BP1065"/>
    <x v="60"/>
    <s v="BOMBA"/>
    <x v="3"/>
    <n v="560006.3208000001"/>
    <n v="308008.97337013035"/>
    <n v="-251997.34742986975"/>
    <n v="-0.81814936971673169"/>
  </r>
  <r>
    <s v="BP1066"/>
    <x v="61"/>
    <s v="HYDT1"/>
    <x v="9"/>
    <n v="236409.28759999998"/>
    <n v="121823.23467530844"/>
    <n v="-114586.05292469154"/>
    <n v="-0.9405927631957407"/>
  </r>
  <r>
    <s v="BP1067"/>
    <x v="62"/>
    <s v="PNQT1"/>
    <x v="4"/>
    <n v="120426.47399999999"/>
    <n v="104548.78422973622"/>
    <n v="-15877.689770263765"/>
    <n v="-0.15186871743409297"/>
  </r>
  <r>
    <s v="BP1068"/>
    <x v="63"/>
    <s v="BLRBN"/>
    <x v="14"/>
    <n v="132098.01760000011"/>
    <n v="124248.06498981222"/>
    <n v="-7849.9526101878873"/>
    <n v="-6.3179676969871104E-2"/>
  </r>
  <r>
    <s v="BP1069"/>
    <x v="64"/>
    <s v="IXJB1"/>
    <x v="6"/>
    <n v="108419.88079999997"/>
    <n v="104675.11425995246"/>
    <n v="-3744.7665400475089"/>
    <n v="-3.5775136874918276E-2"/>
  </r>
  <r>
    <s v="BP1070"/>
    <x v="65"/>
    <s v="VAPT1"/>
    <x v="7"/>
    <n v="182068.2471119999"/>
    <n v="151594.20238356592"/>
    <n v="-30474.044728433975"/>
    <n v="-0.20102381390106261"/>
  </r>
  <r>
    <s v="BP1071"/>
    <x v="66"/>
    <s v="MAAT1"/>
    <x v="11"/>
    <n v="256730.80100000004"/>
    <n v="239707.22269284367"/>
    <n v="-17023.578307156364"/>
    <n v="-7.101821178317208E-2"/>
  </r>
  <r>
    <s v="BP1072"/>
    <x v="67"/>
    <s v="HSRB1"/>
    <x v="0"/>
    <n v="53388.256199999996"/>
    <n v="41865.099182436636"/>
    <n v="-11523.157017563361"/>
    <n v="-0.27524494728529364"/>
  </r>
  <r>
    <s v="BP1073"/>
    <x v="68"/>
    <s v="BLRT1"/>
    <x v="14"/>
    <n v="98254.372000000003"/>
    <n v="85850.214604634268"/>
    <n v="-12404.157395365735"/>
    <n v="-0.14448603829927001"/>
  </r>
  <r>
    <s v="BP1074"/>
    <x v="69"/>
    <s v="BDQT1"/>
    <x v="7"/>
    <n v="124096"/>
    <n v="66505.479668462925"/>
    <n v="-57590.520331537075"/>
    <n v="-0.86595150683270161"/>
  </r>
  <r>
    <s v="BP1075"/>
    <x v="70"/>
    <s v="BDQT1"/>
    <x v="7"/>
    <n v="178534"/>
    <n v="79369.259316286232"/>
    <n v="-99164.740683713768"/>
    <n v="-1.2494099294607577"/>
  </r>
  <r>
    <s v="BP1076"/>
    <x v="71"/>
    <s v="BOMBM"/>
    <x v="3"/>
    <n v="260889.96064999999"/>
    <n v="182964.05692336464"/>
    <n v="-77925.903726635355"/>
    <n v="-0.42590826327859022"/>
  </r>
  <r>
    <s v="BP1077"/>
    <x v="72"/>
    <s v="BLRT1"/>
    <x v="14"/>
    <n v="528658.50791999965"/>
    <n v="328827.58661405888"/>
    <n v="-199830.92130594078"/>
    <n v="-0.60770728929285367"/>
  </r>
  <r>
    <s v="BP1078"/>
    <x v="73"/>
    <s v="HYDT1"/>
    <x v="9"/>
    <n v="300919.30819999974"/>
    <n v="244978.16569016036"/>
    <n v="-55941.142509839381"/>
    <n v="-0.22835154452332598"/>
  </r>
  <r>
    <s v="BP1079"/>
    <x v="74"/>
    <s v="CCUBD"/>
    <x v="2"/>
    <n v="216357.0295"/>
    <n v="212327.78792003266"/>
    <n v="-4029.2415799673472"/>
    <n v="-1.8976515600891808E-2"/>
  </r>
  <r>
    <s v="BP1080"/>
    <x v="75"/>
    <s v="MAAT1"/>
    <x v="11"/>
    <n v="489602.60640000022"/>
    <n v="312423.44012943213"/>
    <n v="-177179.16627056809"/>
    <n v="-0.56711226980013263"/>
  </r>
  <r>
    <s v="BP1081"/>
    <x v="76"/>
    <s v="HYDBE"/>
    <x v="9"/>
    <n v="5912.5039999999999"/>
    <n v="4777.2199691434025"/>
    <n v="-1135.2840308565974"/>
    <n v="-0.23764533309948543"/>
  </r>
  <r>
    <s v="BP1082"/>
    <x v="77"/>
    <s v="BOMT1"/>
    <x v="3"/>
    <n v="339915.17239999998"/>
    <n v="268754.80555925536"/>
    <n v="-71160.366840744624"/>
    <n v="-0.26477802580186832"/>
  </r>
  <r>
    <s v="BP1083"/>
    <x v="78"/>
    <s v="BLRBJ"/>
    <x v="14"/>
    <n v="713096.96200000029"/>
    <n v="468562.53552512318"/>
    <n v="-244534.42647487711"/>
    <n v="-0.5218821564571412"/>
  </r>
  <r>
    <s v="BP1084"/>
    <x v="79"/>
    <s v="DELBF"/>
    <x v="0"/>
    <n v="85829.345184000005"/>
    <n v="139582.94960995906"/>
    <n v="53753.604425959056"/>
    <n v="0.38510150828711109"/>
  </r>
  <r>
    <s v="BP1085"/>
    <x v="80"/>
    <s v="MAAT1"/>
    <x v="11"/>
    <n v="43193.299200000009"/>
    <n v="30224.802060142785"/>
    <n v="-12968.497139857223"/>
    <n v="-0.42906805854516022"/>
  </r>
  <r>
    <s v="BP1086"/>
    <x v="81"/>
    <s v="MAAT1"/>
    <x v="11"/>
    <n v="285571.62179999996"/>
    <n v="157040.48353313527"/>
    <n v="-128531.1382668647"/>
    <n v="-0.81845862528654822"/>
  </r>
  <r>
    <s v="BP1087"/>
    <x v="82"/>
    <s v="PNQBW"/>
    <x v="4"/>
    <n v="100539.03519999998"/>
    <n v="97476.468369628885"/>
    <n v="-3062.5668303710991"/>
    <n v="-3.141852471263018E-2"/>
  </r>
  <r>
    <s v="BP1088"/>
    <x v="83"/>
    <s v="PNQT1"/>
    <x v="4"/>
    <n v="193824.20144000067"/>
    <n v="178781.496504323"/>
    <n v="-15042.70493567767"/>
    <n v="-8.4140166794688012E-2"/>
  </r>
  <r>
    <s v="BP1089"/>
    <x v="84"/>
    <s v="RPRB1"/>
    <x v="8"/>
    <n v="80069.017000000007"/>
    <n v="161519.11862727767"/>
    <n v="81450.101627277661"/>
    <n v="0.50427529768307078"/>
  </r>
  <r>
    <s v="BP1091"/>
    <x v="85"/>
    <s v="GAUT1"/>
    <x v="15"/>
    <n v="505893.54219999997"/>
    <n v="436961.27806894208"/>
    <n v="-68932.264131057891"/>
    <n v="-0.15775371317955095"/>
  </r>
  <r>
    <s v="BP1092"/>
    <x v="86"/>
    <s v="BOMBG"/>
    <x v="3"/>
    <n v="275440.864"/>
    <n v="161102.04923123587"/>
    <n v="-114338.81476876413"/>
    <n v="-0.70972911464738297"/>
  </r>
  <r>
    <s v="BP1093"/>
    <x v="87"/>
    <s v="IXRB1"/>
    <x v="13"/>
    <n v="149746.00240000003"/>
    <n v="139315.45577047596"/>
    <n v="-10430.546629524062"/>
    <n v="-7.4869988917155933E-2"/>
  </r>
  <r>
    <s v="BP1094"/>
    <x v="88"/>
    <s v="BLRT1"/>
    <x v="14"/>
    <n v="164116.89199999999"/>
    <n v="125188.28401906318"/>
    <n v="-38928.607980936809"/>
    <n v="-0.31096047274686595"/>
  </r>
  <r>
    <s v="BP1095"/>
    <x v="89"/>
    <s v="MAAT1"/>
    <x v="11"/>
    <n v="135013.81360000002"/>
    <n v="112869.19905830943"/>
    <n v="-22144.614541690593"/>
    <n v="-0.19619714436221392"/>
  </r>
  <r>
    <s v="BP1097"/>
    <x v="90"/>
    <s v="MAAT1"/>
    <x v="11"/>
    <n v="429725.07599999988"/>
    <n v="328037.68450341962"/>
    <n v="-101687.39149658027"/>
    <n v="-0.30998692010191969"/>
  </r>
  <r>
    <s v="BP1098"/>
    <x v="91"/>
    <s v="CCUBB"/>
    <x v="2"/>
    <n v="561201.03700000001"/>
    <n v="510056.07871131494"/>
    <n v="-51144.958288685069"/>
    <n v="-0.10027320607158659"/>
  </r>
  <r>
    <s v="BP1099"/>
    <x v="92"/>
    <s v="CCUTN"/>
    <x v="2"/>
    <n v="51507.368000000002"/>
    <n v="35547.232135585131"/>
    <n v="-15960.135864414871"/>
    <n v="-0.4489839266117634"/>
  </r>
  <r>
    <s v="BP1100"/>
    <x v="93"/>
    <s v="VGAB1"/>
    <x v="9"/>
    <n v="499850.68177600007"/>
    <n v="460117.26422210381"/>
    <n v="-39733.417553896259"/>
    <n v="-8.6354980878779825E-2"/>
  </r>
  <r>
    <s v="BP1102"/>
    <x v="94"/>
    <s v="CCUT1"/>
    <x v="2"/>
    <n v="327592.45199999993"/>
    <n v="215745.89142048018"/>
    <n v="-111846.56057951975"/>
    <n v="-0.51841803263606645"/>
  </r>
  <r>
    <s v="BP1103"/>
    <x v="95"/>
    <s v="BHOB1"/>
    <x v="8"/>
    <n v="109357.89810000001"/>
    <n v="103864.49769010948"/>
    <n v="-5493.400409890528"/>
    <n v="-5.2890068618833157E-2"/>
  </r>
  <r>
    <s v="BP1104"/>
    <x v="96"/>
    <s v="AMDT1"/>
    <x v="7"/>
    <n v="27397.922015999997"/>
    <n v="9412.3100994900014"/>
    <n v="-17985.611916509995"/>
    <n v="-1.9108605354475658"/>
  </r>
  <r>
    <s v="BP1105"/>
    <x v="97"/>
    <s v="VAPT1"/>
    <x v="7"/>
    <n v="60882.838983999995"/>
    <n v="60573.277525875877"/>
    <n v="-309.56145812411705"/>
    <n v="-5.1105284503034799E-3"/>
  </r>
  <r>
    <s v="BP1106"/>
    <x v="98"/>
    <s v="LUHB1"/>
    <x v="6"/>
    <n v="81356.575000000012"/>
    <n v="49199.68577650292"/>
    <n v="-32156.889223497092"/>
    <n v="-0.65359948373602761"/>
  </r>
  <r>
    <s v="BP1107"/>
    <x v="99"/>
    <s v="STVT1"/>
    <x v="7"/>
    <n v="74255.524200000014"/>
    <n v="44310.062860390266"/>
    <n v="-29945.461339609748"/>
    <n v="-0.67581626850677867"/>
  </r>
  <r>
    <s v="BP1108"/>
    <x v="100"/>
    <s v="IXUB1"/>
    <x v="4"/>
    <n v="267079.25936000294"/>
    <n v="185757.80435956927"/>
    <n v="-81321.455000433663"/>
    <n v="-0.43778217168749822"/>
  </r>
  <r>
    <s v="BP1109"/>
    <x v="101"/>
    <s v="PATB1"/>
    <x v="13"/>
    <n v="114035.083424"/>
    <n v="128477.08009087815"/>
    <n v="14441.996666878156"/>
    <n v="0.11240912897975749"/>
  </r>
  <r>
    <s v="BP1110"/>
    <x v="102"/>
    <s v="BOMT1"/>
    <x v="3"/>
    <n v="489140.63843999995"/>
    <n v="349028.39863314922"/>
    <n v="-140112.23980685073"/>
    <n v="-0.40143507048581883"/>
  </r>
  <r>
    <s v="BP1111"/>
    <x v="103"/>
    <s v="BDDB1"/>
    <x v="6"/>
    <n v="24724.648400000005"/>
    <n v="13703.717748320787"/>
    <n v="-11020.930651679218"/>
    <n v="-0.80422925034556336"/>
  </r>
  <r>
    <s v="BP1112"/>
    <x v="104"/>
    <s v="RUPCB1"/>
    <x v="10"/>
    <n v="61151.609799999991"/>
    <n v="31147.882512041586"/>
    <n v="-30003.727287958405"/>
    <n v="-0.96326699820956185"/>
  </r>
  <r>
    <s v="BP1113"/>
    <x v="105"/>
    <s v="UDRB1"/>
    <x v="1"/>
    <n v="33385.483999999997"/>
    <n v="18651.225738186116"/>
    <n v="-14734.25826181388"/>
    <n v="-0.78998873686072435"/>
  </r>
  <r>
    <s v="BP1114"/>
    <x v="106"/>
    <s v="CCUT1"/>
    <x v="2"/>
    <n v="697543.22159999982"/>
    <n v="648256.2307895394"/>
    <n v="-49286.990810460411"/>
    <n v="-7.603010733954943E-2"/>
  </r>
  <r>
    <s v="BP1115"/>
    <x v="107"/>
    <s v="BLRBC"/>
    <x v="14"/>
    <n v="686151.15103999979"/>
    <n v="639669.08001044544"/>
    <n v="-46482.071029554354"/>
    <n v="-7.2665808747228069E-2"/>
  </r>
  <r>
    <s v="BP1116"/>
    <x v="108"/>
    <s v="VNSB1"/>
    <x v="5"/>
    <n v="149618.39903199996"/>
    <n v="148217.34103176187"/>
    <n v="-1401.0580002380884"/>
    <n v="-9.4527265870857323E-3"/>
  </r>
  <r>
    <s v="BP1117"/>
    <x v="109"/>
    <s v="MAAT1"/>
    <x v="11"/>
    <n v="193877.41034999987"/>
    <n v="126865.45204659762"/>
    <n v="-67011.958303402251"/>
    <n v="-0.52821282092455546"/>
  </r>
  <r>
    <s v="BP1118"/>
    <x v="110"/>
    <s v="BOMBB"/>
    <x v="3"/>
    <n v="69099.745180000013"/>
    <n v="63331.396069238675"/>
    <n v="-5768.3491107613372"/>
    <n v="-9.1081982536038539E-2"/>
  </r>
  <r>
    <s v="BP1119"/>
    <x v="111"/>
    <s v="MAAT1"/>
    <x v="11"/>
    <n v="199231.07516000001"/>
    <n v="129463.64060758504"/>
    <n v="-69767.434552414968"/>
    <n v="-0.53889597283831847"/>
  </r>
  <r>
    <s v="BP1122"/>
    <x v="112"/>
    <s v="GAUT1"/>
    <x v="15"/>
    <n v="25458.301000000003"/>
    <n v="22973.67812956162"/>
    <n v="-2484.622870438383"/>
    <n v="-0.10815085231133575"/>
  </r>
  <r>
    <s v="BP1123"/>
    <x v="113"/>
    <s v="CJBT1"/>
    <x v="12"/>
    <n v="97090.363869999972"/>
    <n v="58526.153828566283"/>
    <n v="-38564.210041433689"/>
    <n v="-0.65892267847286279"/>
  </r>
  <r>
    <s v="BP1126"/>
    <x v="114"/>
    <s v="BBIB1"/>
    <x v="13"/>
    <n v="104999.87880000001"/>
    <n v="107598.90999759031"/>
    <n v="2599.0311975903023"/>
    <n v="2.4154809724824425E-2"/>
  </r>
  <r>
    <s v="BP1127"/>
    <x v="115"/>
    <s v="LKOT1"/>
    <x v="5"/>
    <n v="223563.97059999997"/>
    <n v="191263.15687124105"/>
    <n v="-32300.81372875892"/>
    <n v="-0.16888152562756206"/>
  </r>
  <r>
    <s v="BP1128"/>
    <x v="116"/>
    <s v="BLRBJ"/>
    <x v="14"/>
    <n v="350124.93020000006"/>
    <n v="311872.92898930359"/>
    <n v="-38252.001210696471"/>
    <n v="-0.12265252176474865"/>
  </r>
  <r>
    <s v="BP1129"/>
    <x v="117"/>
    <s v="NMRB1"/>
    <x v="0"/>
    <n v="77792.227100000004"/>
    <n v="155210.51143269005"/>
    <n v="77418.284332690047"/>
    <n v="0.49879536906405941"/>
  </r>
  <r>
    <s v="BP1130"/>
    <x v="118"/>
    <s v="CCUTN"/>
    <x v="2"/>
    <n v="141934.80599999998"/>
    <n v="86242.459446649242"/>
    <n v="-55692.346553350741"/>
    <n v="-0.64576482292695725"/>
  </r>
  <r>
    <s v="BP1131"/>
    <x v="119"/>
    <s v="BLRBC"/>
    <x v="14"/>
    <n v="660034.49699999986"/>
    <n v="438073.60869300924"/>
    <n v="-221960.88830699062"/>
    <n v="-0.50667486902306214"/>
  </r>
  <r>
    <s v="BP1132"/>
    <x v="120"/>
    <s v="CCUBT"/>
    <x v="2"/>
    <n v="91425.02800000002"/>
    <n v="78862.803376736148"/>
    <n v="-12562.224623263872"/>
    <n v="-0.1592921388205383"/>
  </r>
  <r>
    <s v="BP1133"/>
    <x v="121"/>
    <s v="ISKB1"/>
    <x v="4"/>
    <n v="85929.143279999989"/>
    <n v="78885.62464088593"/>
    <n v="-7043.5186391140596"/>
    <n v="-8.9287733616594159E-2"/>
  </r>
  <r>
    <s v="BP1134"/>
    <x v="122"/>
    <s v="BOMBM"/>
    <x v="3"/>
    <n v="221011.42679999996"/>
    <n v="199875.15215454798"/>
    <n v="-21136.27464545198"/>
    <n v="-0.10574738489309034"/>
  </r>
  <r>
    <s v="BP1135"/>
    <x v="123"/>
    <s v="BOMBN"/>
    <x v="3"/>
    <n v="473437.46479999996"/>
    <n v="417530.40174714715"/>
    <n v="-55907.063052852813"/>
    <n v="-0.13389938270102222"/>
  </r>
  <r>
    <s v="BP1137"/>
    <x v="124"/>
    <s v="BLRBJ"/>
    <x v="14"/>
    <n v="167559.58010000005"/>
    <n v="134942.83021626985"/>
    <n v="-32616.749883730197"/>
    <n v="-0.24170791313222098"/>
  </r>
  <r>
    <s v="BP1138"/>
    <x v="125"/>
    <s v="DWXB1"/>
    <x v="8"/>
    <n v="48623.728799999997"/>
    <n v="41506.924832533005"/>
    <n v="-7116.8039674669926"/>
    <n v="-0.17146064171655673"/>
  </r>
  <r>
    <s v="BP1139"/>
    <x v="126"/>
    <s v="BLRBN"/>
    <x v="14"/>
    <n v="153728.42127999998"/>
    <n v="146351.40225342702"/>
    <n v="-7377.0190265729616"/>
    <n v="-5.040620665730737E-2"/>
  </r>
  <r>
    <s v="BP1140"/>
    <x v="127"/>
    <s v="HYDBS"/>
    <x v="9"/>
    <n v="303287.88899999997"/>
    <n v="286502.19587881851"/>
    <n v="-16785.693121181452"/>
    <n v="-5.8588357655315407E-2"/>
  </r>
  <r>
    <s v="BP1141"/>
    <x v="128"/>
    <s v="BLRBJ"/>
    <x v="14"/>
    <n v="279112.89079999999"/>
    <n v="274506.81103785726"/>
    <n v="-4606.0797621427337"/>
    <n v="-1.6779473502781354E-2"/>
  </r>
  <r>
    <s v="BP1142"/>
    <x v="129"/>
    <s v="NAGT1"/>
    <x v="16"/>
    <n v="196394.69873599996"/>
    <n v="129296.7943640874"/>
    <n v="-67097.904371912562"/>
    <n v="-0.51894484083628001"/>
  </r>
  <r>
    <s v="BP1143"/>
    <x v="130"/>
    <s v="AMDT1"/>
    <x v="7"/>
    <n v="151837.35529599997"/>
    <n v="32793.876250880952"/>
    <n v="-119043.47904511902"/>
    <n v="-3.6300520906527822"/>
  </r>
  <r>
    <s v="BP1144"/>
    <x v="131"/>
    <s v="CCUTN"/>
    <x v="2"/>
    <n v="190341.32696999999"/>
    <n v="135442.04409338965"/>
    <n v="-54899.282876610348"/>
    <n v="-0.40533412829148041"/>
  </r>
  <r>
    <s v="BP1145"/>
    <x v="132"/>
    <s v="BOMT1"/>
    <x v="3"/>
    <n v="12022.1631"/>
    <n v="8649.6351154394943"/>
    <n v="-3372.5279845605055"/>
    <n v="-0.38990407566910928"/>
  </r>
  <r>
    <s v="BP1146"/>
    <x v="133"/>
    <s v="STVT1"/>
    <x v="7"/>
    <n v="75287.279999999955"/>
    <n v="32247.584676247403"/>
    <n v="-43039.695323752552"/>
    <n v="-1.334664154101882"/>
  </r>
  <r>
    <s v="BP1147"/>
    <x v="134"/>
    <s v="PTMB1"/>
    <x v="8"/>
    <n v="150700.367"/>
    <n v="152799.58214175285"/>
    <n v="2099.2151417528512"/>
    <n v="1.3738356560461009E-2"/>
  </r>
  <r>
    <s v="BP1148"/>
    <x v="135"/>
    <s v="NJPT1"/>
    <x v="15"/>
    <n v="185393.45658400003"/>
    <n v="109497.12753330036"/>
    <n v="-75896.329050699671"/>
    <n v="-0.69313534300356894"/>
  </r>
  <r>
    <s v="BP1150"/>
    <x v="136"/>
    <s v="BLRT1"/>
    <x v="14"/>
    <n v="188191.84571999998"/>
    <n v="104911.18064191219"/>
    <n v="-83280.665078087797"/>
    <n v="-0.79382068306280251"/>
  </r>
  <r>
    <s v="BP1151"/>
    <x v="137"/>
    <s v="BDQT1"/>
    <x v="7"/>
    <n v="35094"/>
    <n v="5041.5172774335551"/>
    <n v="-30052.482722566445"/>
    <n v="-5.9609996492692812"/>
  </r>
  <r>
    <s v="BP1152"/>
    <x v="138"/>
    <s v="HSXB1"/>
    <x v="6"/>
    <n v="22722.177343999996"/>
    <n v="13396.110999148394"/>
    <n v="-9326.0663448516025"/>
    <n v="-0.69617714763967475"/>
  </r>
  <r>
    <s v="BP1154"/>
    <x v="139"/>
    <s v="VLRB1"/>
    <x v="11"/>
    <n v="37275.392959999997"/>
    <n v="27881.062023371309"/>
    <n v="-9394.3309366286885"/>
    <n v="-0.33694308088959768"/>
  </r>
  <r>
    <s v="BP1155"/>
    <x v="140"/>
    <s v="CCUT1"/>
    <x v="2"/>
    <n v="4635.0015999999996"/>
    <n v="3127.4403290149367"/>
    <n v="-1507.5612709850629"/>
    <n v="-0.48204317665108132"/>
  </r>
  <r>
    <s v="BP1156"/>
    <x v="141"/>
    <s v="BOMBG"/>
    <x v="3"/>
    <n v="157733.24960000001"/>
    <n v="96518.828505675003"/>
    <n v="-61214.421094325007"/>
    <n v="-0.63422258684714339"/>
  </r>
  <r>
    <s v="BP1157"/>
    <x v="142"/>
    <s v="NOIT1"/>
    <x v="10"/>
    <n v="276531.12419999996"/>
    <n v="210000.25450989837"/>
    <n v="-66530.869690101594"/>
    <n v="-0.31681328122850277"/>
  </r>
  <r>
    <s v="BP1159"/>
    <x v="143"/>
    <s v="NAGT1"/>
    <x v="16"/>
    <n v="99020.821850000008"/>
    <n v="65410.852728145401"/>
    <n v="-33609.969121854607"/>
    <n v="-0.51382863424119063"/>
  </r>
  <r>
    <s v="BP1160"/>
    <x v="144"/>
    <s v="NOIT1"/>
    <x v="10"/>
    <n v="298905.18700000003"/>
    <n v="183456.10105544742"/>
    <n v="-115449.08594455261"/>
    <n v="-0.6293008805940965"/>
  </r>
  <r>
    <s v="BP1162"/>
    <x v="145"/>
    <s v="MAAT1"/>
    <x v="11"/>
    <n v="219156.81839999999"/>
    <n v="208720.1452668159"/>
    <n v="-10436.673133184086"/>
    <n v="-5.0003190251915734E-2"/>
  </r>
  <r>
    <s v="BP1163"/>
    <x v="146"/>
    <s v="DELBF"/>
    <x v="0"/>
    <n v="104071.55600000001"/>
    <n v="96436.533729961302"/>
    <n v="-7635.0222700387094"/>
    <n v="-7.9171471378451555E-2"/>
  </r>
  <r>
    <s v="BP1164"/>
    <x v="147"/>
    <s v="SNPB1"/>
    <x v="0"/>
    <n v="350610.23560000001"/>
    <n v="207635.00406493116"/>
    <n v="-142975.23153506886"/>
    <n v="-0.68858924909577368"/>
  </r>
  <r>
    <s v="BP1166"/>
    <x v="148"/>
    <s v="MAAT1"/>
    <x v="11"/>
    <n v="166091.16528799999"/>
    <n v="123137.03432657701"/>
    <n v="-42954.130961422983"/>
    <n v="-0.34883194317886923"/>
  </r>
  <r>
    <s v="BP1167"/>
    <x v="149"/>
    <s v="CJBT1"/>
    <x v="12"/>
    <n v="477305.8322"/>
    <n v="251853.11190264099"/>
    <n v="-225452.72029735902"/>
    <n v="-0.89517544013715589"/>
  </r>
  <r>
    <s v="BP1168"/>
    <x v="150"/>
    <s v="STVT1"/>
    <x v="7"/>
    <n v="36371.480000000003"/>
    <n v="12662.191234540689"/>
    <n v="-23709.288765459314"/>
    <n v="-1.8724475350509386"/>
  </r>
  <r>
    <s v="BP1169"/>
    <x v="151"/>
    <s v="NAGT1"/>
    <x v="16"/>
    <n v="108693.48759999999"/>
    <n v="57517.992239337073"/>
    <n v="-51175.495360662921"/>
    <n v="-0.8897302108132964"/>
  </r>
  <r>
    <s v="BP1171"/>
    <x v="152"/>
    <s v="AMDBC"/>
    <x v="7"/>
    <n v="26452"/>
    <n v="10107.177123675472"/>
    <n v="-16344.822876324528"/>
    <n v="-1.6171501376024899"/>
  </r>
  <r>
    <s v="BP1172"/>
    <x v="153"/>
    <s v="DELBD"/>
    <x v="0"/>
    <n v="55846.942900000009"/>
    <n v="32851.073658888919"/>
    <n v="-22995.86924111109"/>
    <n v="-0.70000358222352388"/>
  </r>
  <r>
    <s v="BP1173"/>
    <x v="154"/>
    <s v="PNQBH"/>
    <x v="4"/>
    <n v="66780.123200000002"/>
    <n v="57912.716048887778"/>
    <n v="-8867.4071511122238"/>
    <n v="-0.15311675493904803"/>
  </r>
  <r>
    <s v="BP1174"/>
    <x v="155"/>
    <s v="TRVB1"/>
    <x v="12"/>
    <n v="228664.89236000006"/>
    <n v="178205.00079483012"/>
    <n v="-50459.891565169935"/>
    <n v="-0.28315642849588213"/>
  </r>
  <r>
    <s v="BP1175"/>
    <x v="156"/>
    <s v="JDHB1"/>
    <x v="1"/>
    <n v="62156.816968000021"/>
    <n v="32824.083095950467"/>
    <n v="-29332.733872049554"/>
    <n v="-0.89363452396537335"/>
  </r>
  <r>
    <s v="BP1177"/>
    <x v="157"/>
    <s v="BOMBN"/>
    <x v="3"/>
    <n v="114302.47372800006"/>
    <n v="81905.59637017698"/>
    <n v="-32396.877357823076"/>
    <n v="-0.39553924021752501"/>
  </r>
  <r>
    <s v="BP1178"/>
    <x v="158"/>
    <s v="VTZB1"/>
    <x v="9"/>
    <n v="207761.56425999996"/>
    <n v="129900.52034575536"/>
    <n v="-77861.043914244598"/>
    <n v="-0.59938977693855555"/>
  </r>
  <r>
    <s v="BP1179"/>
    <x v="159"/>
    <s v="IXWT1"/>
    <x v="13"/>
    <n v="70192.520400000009"/>
    <n v="36418.590156524559"/>
    <n v="-33773.93024347545"/>
    <n v="-0.92738159545214283"/>
  </r>
  <r>
    <s v="BP1181"/>
    <x v="160"/>
    <s v="BLRBJ"/>
    <x v="14"/>
    <n v="4772.4888000000001"/>
    <n v="4280.1844849824229"/>
    <n v="-492.30431501757721"/>
    <n v="-0.11501941487449668"/>
  </r>
  <r>
    <s v="BP1184"/>
    <x v="161"/>
    <s v="MSBB1"/>
    <x v="2"/>
    <n v="56525.480479999998"/>
    <n v="31093.586437041115"/>
    <n v="-25431.894042958884"/>
    <n v="-0.817914462664314"/>
  </r>
  <r>
    <s v="BP1185"/>
    <x v="162"/>
    <s v="GAUT1"/>
    <x v="15"/>
    <n v="90417.079583999992"/>
    <n v="85049.326041180117"/>
    <n v="-5367.7535428198753"/>
    <n v="-6.3113416562770377E-2"/>
  </r>
  <r>
    <s v="BP1186"/>
    <x v="163"/>
    <s v="CCUBT"/>
    <x v="2"/>
    <n v="212832.17322"/>
    <n v="160051.99824359527"/>
    <n v="-52780.174976404727"/>
    <n v="-0.32976892232282273"/>
  </r>
  <r>
    <s v="BP1187"/>
    <x v="164"/>
    <s v="SXVB1"/>
    <x v="12"/>
    <n v="110036.94799999999"/>
    <n v="84257.765034447177"/>
    <n v="-25779.182965552813"/>
    <n v="-0.30595616860966446"/>
  </r>
  <r>
    <s v="BP1188"/>
    <x v="165"/>
    <s v="BLRBC"/>
    <x v="14"/>
    <n v="344982.97739999997"/>
    <n v="212151.39555059056"/>
    <n v="-132831.58184940941"/>
    <n v="-0.62611693646735311"/>
  </r>
  <r>
    <s v="BP1189"/>
    <x v="166"/>
    <s v="CCUBT"/>
    <x v="2"/>
    <n v="10724.507000000001"/>
    <n v="6186.1810866888591"/>
    <n v="-4538.3259133111424"/>
    <n v="-0.73362319170974544"/>
  </r>
  <r>
    <s v="BP1190"/>
    <x v="167"/>
    <s v="DELB2"/>
    <x v="0"/>
    <n v="356757.29363999999"/>
    <n v="328013.40908278618"/>
    <n v="-28743.884557213809"/>
    <n v="-8.7630211940388197E-2"/>
  </r>
  <r>
    <s v="BP1192"/>
    <x v="168"/>
    <s v="DELB3"/>
    <x v="0"/>
    <n v="10877.0808"/>
    <n v="6997.0961377039339"/>
    <n v="-3879.9846622960658"/>
    <n v="-0.55451355618636189"/>
  </r>
  <r>
    <s v="BP1193"/>
    <x v="169"/>
    <s v="PNQBW"/>
    <x v="4"/>
    <n v="74704.494815999991"/>
    <n v="59948.299416667396"/>
    <n v="-14756.195399332595"/>
    <n v="-0.2461486905036365"/>
  </r>
  <r>
    <s v="BP1195"/>
    <x v="170"/>
    <s v="HYDBS"/>
    <x v="9"/>
    <n v="527104.06336000015"/>
    <n v="486581.43415228912"/>
    <n v="-40522.629207711027"/>
    <n v="-8.3280261768122352E-2"/>
  </r>
  <r>
    <s v="BP1196"/>
    <x v="171"/>
    <s v="PNQBW"/>
    <x v="4"/>
    <n v="64371.169440000005"/>
    <n v="45189.945077956319"/>
    <n v="-19181.224362043686"/>
    <n v="-0.42445779318727911"/>
  </r>
  <r>
    <s v="BP1198"/>
    <x v="172"/>
    <s v="IXJB1"/>
    <x v="6"/>
    <n v="78658.508975999997"/>
    <n v="63698.433267065695"/>
    <n v="-14960.075708934302"/>
    <n v="-0.23485782838977898"/>
  </r>
  <r>
    <s v="BP1199"/>
    <x v="173"/>
    <s v="KRNB1"/>
    <x v="6"/>
    <n v="78482.687279999998"/>
    <n v="48939.635317833956"/>
    <n v="-29543.051962166042"/>
    <n v="-0.60366309986376909"/>
  </r>
  <r>
    <s v="BP1200"/>
    <x v="174"/>
    <s v="PNQT1"/>
    <x v="4"/>
    <n v="62618.914336000002"/>
    <n v="40540.26478250324"/>
    <n v="-22078.649553496762"/>
    <n v="-0.54461039344335216"/>
  </r>
  <r>
    <s v="BP1203"/>
    <x v="175"/>
    <s v="BDQT1"/>
    <x v="7"/>
    <n v="38389.785944000003"/>
    <n v="19840.254595257782"/>
    <n v="-18549.531348742221"/>
    <n v="-0.93494421957548524"/>
  </r>
  <r>
    <s v="BP1205"/>
    <x v="176"/>
    <s v="MYQB1"/>
    <x v="14"/>
    <n v="231090.092"/>
    <n v="154995.20675938917"/>
    <n v="-76094.885240610834"/>
    <n v="-0.49094992568859697"/>
  </r>
  <r>
    <s v="BP1206"/>
    <x v="177"/>
    <s v="CCJB1"/>
    <x v="12"/>
    <n v="224720.69764000003"/>
    <n v="114045.3095529358"/>
    <n v="-110675.38808706423"/>
    <n v="-0.97045102969090224"/>
  </r>
  <r>
    <s v="BP1207"/>
    <x v="178"/>
    <s v="CJBT1"/>
    <x v="12"/>
    <n v="383230.70559999993"/>
    <n v="244087.56941880734"/>
    <n v="-139143.13618119259"/>
    <n v="-0.57005416749613214"/>
  </r>
  <r>
    <s v="BP1208"/>
    <x v="179"/>
    <s v="HBXB1"/>
    <x v="14"/>
    <n v="168378.4037"/>
    <n v="166751.74832859164"/>
    <n v="-1626.6553714083566"/>
    <n v="-9.754952423065219E-3"/>
  </r>
  <r>
    <s v="BP1209"/>
    <x v="180"/>
    <s v="BVCB1"/>
    <x v="7"/>
    <n v="19176.379000000001"/>
    <n v="5958.8762529929299"/>
    <n v="-13217.502747007071"/>
    <n v="-2.2181200256287239"/>
  </r>
  <r>
    <s v="BP1210"/>
    <x v="181"/>
    <s v="GGKB1"/>
    <x v="15"/>
    <n v="5288"/>
    <n v="4298.7700928628046"/>
    <n v="-989.22990713719537"/>
    <n v="-0.23011928662563316"/>
  </r>
  <r>
    <s v="BP1211"/>
    <x v="182"/>
    <s v="STBB1"/>
    <x v="2"/>
    <n v="64811.462119999997"/>
    <n v="52289.142324498716"/>
    <n v="-12522.31979550128"/>
    <n v="-0.23948221827372129"/>
  </r>
  <r>
    <s v="BP1212"/>
    <x v="183"/>
    <s v="ANGB1"/>
    <x v="4"/>
    <n v="53369.011399999974"/>
    <n v="37783.453834135908"/>
    <n v="-15585.557565864066"/>
    <n v="-0.4124968996821331"/>
  </r>
  <r>
    <s v="BP1213"/>
    <x v="184"/>
    <s v="CCUB6"/>
    <x v="2"/>
    <n v="87154.37372399999"/>
    <n v="58967.371934119852"/>
    <n v="-28187.001789880138"/>
    <n v="-0.47801014129256969"/>
  </r>
  <r>
    <s v="BP1215"/>
    <x v="185"/>
    <s v="KLHB1"/>
    <x v="4"/>
    <n v="51433.274999999994"/>
    <n v="38693.25633799658"/>
    <n v="-12740.018662003415"/>
    <n v="-0.32925682322303751"/>
  </r>
  <r>
    <s v="BP1216"/>
    <x v="186"/>
    <s v="BDDB1"/>
    <x v="6"/>
    <n v="24790.676800000001"/>
    <n v="18698.193900516155"/>
    <n v="-6092.4828994838463"/>
    <n v="-0.3258326944248699"/>
  </r>
  <r>
    <s v="BP1217"/>
    <x v="187"/>
    <s v="RAJB1"/>
    <x v="7"/>
    <n v="78553.013183999996"/>
    <n v="11737.89370301184"/>
    <n v="-66815.119480988156"/>
    <n v="-5.692258012512414"/>
  </r>
  <r>
    <s v="BP1218"/>
    <x v="188"/>
    <s v="NOIT1"/>
    <x v="17"/>
    <n v="208553.6784"/>
    <n v="161758.19501519529"/>
    <n v="-46795.483384804713"/>
    <n v="-0.28929281376074223"/>
  </r>
  <r>
    <s v="BP1219"/>
    <x v="189"/>
    <s v="RJAB1"/>
    <x v="9"/>
    <n v="52615.448999999986"/>
    <n v="39938.076432417685"/>
    <n v="-12677.372567582301"/>
    <n v="-0.31742571751132442"/>
  </r>
  <r>
    <s v="BP1220"/>
    <x v="190"/>
    <s v="BNWB1"/>
    <x v="0"/>
    <n v="10675.511999999999"/>
    <n v="9004.2186173461523"/>
    <n v="-1671.2933826538465"/>
    <n v="-0.1856122617274294"/>
  </r>
  <r>
    <s v="BP1223"/>
    <x v="191"/>
    <s v="BDQT1"/>
    <x v="7"/>
    <n v="187014.09524600004"/>
    <n v="92225.256194979564"/>
    <n v="-94788.839051020477"/>
    <n v="-1.0277969719121307"/>
  </r>
  <r>
    <s v="BP1224"/>
    <x v="192"/>
    <s v="JAIT1"/>
    <x v="1"/>
    <n v="256006.57760000002"/>
    <n v="156134.50301061635"/>
    <n v="-99872.074589383672"/>
    <n v="-0.63965409735600132"/>
  </r>
  <r>
    <s v="BP1225"/>
    <x v="193"/>
    <s v="UHLB1"/>
    <x v="6"/>
    <n v="68349.36"/>
    <n v="59801.306106102471"/>
    <n v="-8548.0538938975296"/>
    <n v="-0.14294092304156608"/>
  </r>
  <r>
    <s v="BP1226"/>
    <x v="194"/>
    <s v="BKNB1"/>
    <x v="1"/>
    <n v="56813.166499999999"/>
    <n v="50148.293024195162"/>
    <n v="-6664.8734758048377"/>
    <n v="-0.13290329687970079"/>
  </r>
  <r>
    <s v="BP1228"/>
    <x v="195"/>
    <s v="KTUB1"/>
    <x v="1"/>
    <n v="63570.173000000003"/>
    <n v="40124.416687195582"/>
    <n v="-23445.75631280442"/>
    <n v="-0.58432640891914522"/>
  </r>
  <r>
    <s v="BP1229"/>
    <x v="196"/>
    <s v="STVT1"/>
    <x v="7"/>
    <n v="251545.7062500001"/>
    <n v="19214.75062867544"/>
    <n v="-232330.95562132465"/>
    <n v="-12.09128133438286"/>
  </r>
  <r>
    <s v="BP1230"/>
    <x v="197"/>
    <s v="DELT1"/>
    <x v="0"/>
    <n v="234418.5362"/>
    <n v="233275.22666756937"/>
    <n v="-1143.3095324306341"/>
    <n v="-4.9011185146544348E-3"/>
  </r>
  <r>
    <s v="BP1231"/>
    <x v="198"/>
    <s v="SMEB1"/>
    <x v="14"/>
    <n v="47419.639600000002"/>
    <n v="28414.678634385073"/>
    <n v="-19004.96096561493"/>
    <n v="-0.6688430726299579"/>
  </r>
  <r>
    <s v="BP1234"/>
    <x v="199"/>
    <s v="MAAT1"/>
    <x v="11"/>
    <n v="35199.85409999999"/>
    <n v="29470.014153020431"/>
    <n v="-5729.8399469795586"/>
    <n v="-0.19442949423871578"/>
  </r>
  <r>
    <s v="BP1235"/>
    <x v="200"/>
    <s v="CCUB6"/>
    <x v="2"/>
    <n v="97962.862183999998"/>
    <n v="56975.990529470371"/>
    <n v="-40986.871654529627"/>
    <n v="-0.71937093631271753"/>
  </r>
  <r>
    <s v="BP1236"/>
    <x v="201"/>
    <s v="SLIB1"/>
    <x v="4"/>
    <n v="29351.427199999998"/>
    <n v="28203.868861133597"/>
    <n v="-1147.5583388664018"/>
    <n v="-4.0687975983599793E-2"/>
  </r>
  <r>
    <s v="BP1237"/>
    <x v="202"/>
    <s v="AMDT1"/>
    <x v="7"/>
    <n v="61786.355999999992"/>
    <n v="39833.290219168477"/>
    <n v="-21953.065780831515"/>
    <n v="-0.55112358683007601"/>
  </r>
  <r>
    <s v="BP1239"/>
    <x v="203"/>
    <s v="GAUT1"/>
    <x v="15"/>
    <n v="30696.902500000004"/>
    <n v="20024.608387466706"/>
    <n v="-10672.294112533298"/>
    <n v="-0.53295894261847487"/>
  </r>
  <r>
    <s v="BP1240"/>
    <x v="204"/>
    <s v="MSHB1"/>
    <x v="7"/>
    <n v="11082.454"/>
    <n v="1041.6164535348087"/>
    <n v="-10040.837546465191"/>
    <n v="-9.6396687210448775"/>
  </r>
  <r>
    <s v="BP1241"/>
    <x v="205"/>
    <s v="MDIB1"/>
    <x v="6"/>
    <n v="16959.602199999998"/>
    <n v="15919.37167990446"/>
    <n v="-1040.2305200955379"/>
    <n v="-6.5343692013212731E-2"/>
  </r>
  <r>
    <s v="BP1242"/>
    <x v="206"/>
    <s v="BUPCB1"/>
    <x v="6"/>
    <n v="51081.410400000008"/>
    <n v="30756.103263665522"/>
    <n v="-20325.307136334486"/>
    <n v="-0.66085443146324352"/>
  </r>
  <r>
    <s v="BP1243"/>
    <x v="207"/>
    <s v="IXCB1"/>
    <x v="6"/>
    <n v="1603.1"/>
    <n v="1267.9406973087725"/>
    <n v="-335.15930269122737"/>
    <n v="-0.26433357916707712"/>
  </r>
  <r>
    <s v="BP1245"/>
    <x v="208"/>
    <s v="IDRT1"/>
    <x v="8"/>
    <n v="84243.656499999997"/>
    <n v="130756.18200106433"/>
    <n v="46512.52550106433"/>
    <n v="0.35571951390172685"/>
  </r>
  <r>
    <s v="BP1246"/>
    <x v="209"/>
    <s v="LUHB1"/>
    <x v="6"/>
    <n v="81818.302879999974"/>
    <n v="77591.359823686085"/>
    <n v="-4226.9430563138885"/>
    <n v="-5.4476981276252126E-2"/>
  </r>
  <r>
    <s v="BP1247"/>
    <x v="210"/>
    <s v="DELBO"/>
    <x v="0"/>
    <n v="257055.33892000007"/>
    <n v="209163.60637167341"/>
    <n v="-47891.732548326661"/>
    <n v="-0.22896780840174183"/>
  </r>
  <r>
    <s v="BP1248"/>
    <x v="211"/>
    <s v="PATB1"/>
    <x v="13"/>
    <n v="108663.59781200001"/>
    <n v="117079.7318367877"/>
    <n v="8416.1340247876942"/>
    <n v="7.1883782895232562E-2"/>
  </r>
  <r>
    <s v="BP1249"/>
    <x v="212"/>
    <s v="JLRB1"/>
    <x v="8"/>
    <n v="66471.293015999996"/>
    <n v="84057.400431210102"/>
    <n v="17586.107415210106"/>
    <n v="0.20921545664027544"/>
  </r>
  <r>
    <s v="BP1250"/>
    <x v="213"/>
    <s v="LKOBD"/>
    <x v="5"/>
    <n v="174786.85313600002"/>
    <n v="142446.47315274758"/>
    <n v="-32340.379983252438"/>
    <n v="-0.22703531556427756"/>
  </r>
  <r>
    <s v="BP1251"/>
    <x v="214"/>
    <s v="COHB1"/>
    <x v="15"/>
    <n v="11030.603000000001"/>
    <n v="7886.326543996337"/>
    <n v="-3144.276456003664"/>
    <n v="-0.39869975437389449"/>
  </r>
  <r>
    <s v="BP1252"/>
    <x v="215"/>
    <s v="PABB1"/>
    <x v="16"/>
    <n v="37825.353800000012"/>
    <n v="35580.389888192498"/>
    <n v="-2244.9639118075138"/>
    <n v="-6.309553995507268E-2"/>
  </r>
  <r>
    <s v="BP1253"/>
    <x v="216"/>
    <s v="BIAB1"/>
    <x v="8"/>
    <n v="30598.070184"/>
    <n v="24426.316168683334"/>
    <n v="-6171.7540153166665"/>
    <n v="-0.25266822768917535"/>
  </r>
  <r>
    <s v="BP1254"/>
    <x v="217"/>
    <s v="MAAT1"/>
    <x v="11"/>
    <n v="126922.50080000007"/>
    <n v="73258.973941094722"/>
    <n v="-53663.526858905345"/>
    <n v="-0.73251813357438678"/>
  </r>
  <r>
    <s v="BP1256"/>
    <x v="218"/>
    <s v="GWLB1"/>
    <x v="8"/>
    <n v="73429.289119999987"/>
    <n v="71854.145940255577"/>
    <n v="-1575.1431797444093"/>
    <n v="-2.1921395893482479E-2"/>
  </r>
  <r>
    <s v="BP1258"/>
    <x v="219"/>
    <s v="SIKB1"/>
    <x v="1"/>
    <n v="19895.952799999999"/>
    <n v="13951.626403049817"/>
    <n v="-5944.3263969501822"/>
    <n v="-0.42606691329196977"/>
  </r>
  <r>
    <s v="BP1259"/>
    <x v="220"/>
    <s v="AMDT1"/>
    <x v="7"/>
    <n v="44740.833599999998"/>
    <n v="7103.2057058461787"/>
    <n v="-37637.627894153818"/>
    <n v="-5.2986819547090942"/>
  </r>
  <r>
    <s v="BP1260"/>
    <x v="221"/>
    <s v="MBRB1"/>
    <x v="9"/>
    <n v="27334.87"/>
    <n v="20276.65572831258"/>
    <n v="-7058.2142716874187"/>
    <n v="-0.34809558174980182"/>
  </r>
  <r>
    <s v="BP1261"/>
    <x v="222"/>
    <s v="BLRBM"/>
    <x v="14"/>
    <n v="65796.029999999984"/>
    <n v="56885.389289366554"/>
    <n v="-8910.64071063343"/>
    <n v="-0.15664199229272172"/>
  </r>
  <r>
    <s v="BP1262"/>
    <x v="223"/>
    <s v="WRLB1"/>
    <x v="9"/>
    <n v="38589.278400000003"/>
    <n v="25118.01790999456"/>
    <n v="-13471.260490005443"/>
    <n v="-0.53631861153523486"/>
  </r>
  <r>
    <s v="BP1263"/>
    <x v="224"/>
    <s v="KRMB1"/>
    <x v="9"/>
    <n v="29146.302479999998"/>
    <n v="28789.310097278914"/>
    <n v="-356.99238272108414"/>
    <n v="-1.2400171505145796E-2"/>
  </r>
  <r>
    <s v="BP1264"/>
    <x v="225"/>
    <s v="DELBZ"/>
    <x v="17"/>
    <n v="146474.83259999999"/>
    <n v="88793.039520117847"/>
    <n v="-57681.793079882147"/>
    <n v="-0.64962066161518417"/>
  </r>
  <r>
    <s v="BP1265"/>
    <x v="226"/>
    <s v="RUPCB1"/>
    <x v="17"/>
    <n v="133276.95120000001"/>
    <n v="114189.47485917859"/>
    <n v="-19087.47634082142"/>
    <n v="-0.16715617936206983"/>
  </r>
  <r>
    <s v="BP1266"/>
    <x v="227"/>
    <s v="BKRB1"/>
    <x v="13"/>
    <n v="18048.858"/>
    <n v="14329.317993474273"/>
    <n v="-3719.5400065257272"/>
    <n v="-0.25957550863339385"/>
  </r>
  <r>
    <s v="BP1267"/>
    <x v="228"/>
    <s v="NGAB1"/>
    <x v="15"/>
    <n v="177556.45197600007"/>
    <n v="128651.28849598562"/>
    <n v="-48905.163480014453"/>
    <n v="-0.38013737795980546"/>
  </r>
  <r>
    <s v="BP1268"/>
    <x v="229"/>
    <s v="HYDT1"/>
    <x v="9"/>
    <n v="148055.26620000001"/>
    <n v="136714.54773222501"/>
    <n v="-11340.718467775005"/>
    <n v="-8.2951804733958703E-2"/>
  </r>
  <r>
    <s v="BP1269"/>
    <x v="230"/>
    <s v="COKB1"/>
    <x v="12"/>
    <n v="256461.20373000001"/>
    <n v="131821.24577780243"/>
    <n v="-124639.95795219758"/>
    <n v="-0.94552253103638839"/>
  </r>
  <r>
    <s v="BP1270"/>
    <x v="231"/>
    <s v="BNGB1"/>
    <x v="15"/>
    <n v="58732.144000000008"/>
    <n v="35505.950795076744"/>
    <n v="-23226.193204923264"/>
    <n v="-0.65414930975862806"/>
  </r>
  <r>
    <s v="BP1271"/>
    <x v="232"/>
    <s v="AKDB1"/>
    <x v="16"/>
    <n v="20316.043280000002"/>
    <n v="15290.830425560967"/>
    <n v="-5025.2128544390343"/>
    <n v="-0.32864224601161102"/>
  </r>
  <r>
    <s v="BP1272"/>
    <x v="233"/>
    <s v="BBIB1"/>
    <x v="13"/>
    <n v="32771.3024"/>
    <n v="57828.704065994207"/>
    <n v="25057.401665994206"/>
    <n v="0.43330387686707728"/>
  </r>
  <r>
    <s v="BP1273"/>
    <x v="234"/>
    <s v="KUNB1"/>
    <x v="9"/>
    <n v="32495.743999999995"/>
    <n v="24567.271522209143"/>
    <n v="-7928.4724777908523"/>
    <n v="-0.32272499087346379"/>
  </r>
  <r>
    <s v="BP1274"/>
    <x v="235"/>
    <s v="AIIB1"/>
    <x v="1"/>
    <n v="37059.839980000012"/>
    <n v="28697.987956037632"/>
    <n v="-8361.8520239623795"/>
    <n v="-0.29137415615240614"/>
  </r>
  <r>
    <s v="BP1275"/>
    <x v="236"/>
    <s v="AMDBC"/>
    <x v="7"/>
    <n v="812.4"/>
    <n v="744.30830420710652"/>
    <n v="-68.091695792893461"/>
    <n v="-9.1483187018086387E-2"/>
  </r>
  <r>
    <s v="BP1276"/>
    <x v="237"/>
    <s v="NAGT1"/>
    <x v="16"/>
    <n v="93772.114391999989"/>
    <n v="50474.599370218704"/>
    <n v="-43297.515021781284"/>
    <n v="-0.8578079977258406"/>
  </r>
  <r>
    <s v="BP1277"/>
    <x v="238"/>
    <s v="DELBG"/>
    <x v="0"/>
    <n v="92315.859763999993"/>
    <n v="62477.338109583805"/>
    <n v="-29838.521654416189"/>
    <n v="-0.47758951577098424"/>
  </r>
  <r>
    <s v="BP1279"/>
    <x v="239"/>
    <s v="DBDB1"/>
    <x v="13"/>
    <n v="16756.694"/>
    <n v="14565.559464126303"/>
    <n v="-2191.1345358736962"/>
    <n v="-0.1504325694643085"/>
  </r>
  <r>
    <s v="BP1281"/>
    <x v="240"/>
    <s v="PGTB1"/>
    <x v="12"/>
    <n v="32454.938999999995"/>
    <n v="19141.361735278362"/>
    <n v="-13313.577264721633"/>
    <n v="-0.6955397138848346"/>
  </r>
  <r>
    <s v="BP1282"/>
    <x v="241"/>
    <s v="CCUBT"/>
    <x v="2"/>
    <n v="97320.778000000006"/>
    <n v="64466.372763452157"/>
    <n v="-32854.405236547849"/>
    <n v="-0.50963632399640701"/>
  </r>
  <r>
    <s v="BP1284"/>
    <x v="242"/>
    <s v="BBKB1"/>
    <x v="5"/>
    <n v="40390.749199999998"/>
    <n v="34190.264495685544"/>
    <n v="-6200.4847043144546"/>
    <n v="-0.18135234680904241"/>
  </r>
  <r>
    <s v="BP1285"/>
    <x v="243"/>
    <s v="BWNB1"/>
    <x v="2"/>
    <n v="47947.354751999999"/>
    <n v="31181.544292709408"/>
    <n v="-16765.810459290591"/>
    <n v="-0.53768377543797996"/>
  </r>
  <r>
    <s v="BP1287"/>
    <x v="244"/>
    <s v="HWB1"/>
    <x v="17"/>
    <n v="313287.61360000004"/>
    <n v="170285.18973581961"/>
    <n v="-143002.42386418043"/>
    <n v="-0.83978192164588328"/>
  </r>
  <r>
    <s v="BP1288"/>
    <x v="245"/>
    <s v="MAAT1"/>
    <x v="11"/>
    <n v="2877.056"/>
    <n v="2126.629203811327"/>
    <n v="-750.42679618867305"/>
    <n v="-0.35287148076578861"/>
  </r>
  <r>
    <s v="BP1289"/>
    <x v="246"/>
    <s v="AMDT1"/>
    <x v="7"/>
    <n v="129959.92400000003"/>
    <n v="75155.343453675232"/>
    <n v="-54804.580546324796"/>
    <n v="-0.72921735205834859"/>
  </r>
  <r>
    <s v="BP1290"/>
    <x v="247"/>
    <s v="TUPT1"/>
    <x v="12"/>
    <n v="104035.81416800001"/>
    <n v="88846.817998696788"/>
    <n v="-15188.996169303224"/>
    <n v="-0.17095712048490039"/>
  </r>
  <r>
    <s v="BP1291"/>
    <x v="248"/>
    <s v="CCUT1"/>
    <x v="2"/>
    <n v="60115.520399999994"/>
    <n v="44559.937315534502"/>
    <n v="-15555.583084465492"/>
    <n v="-0.34909346874333458"/>
  </r>
  <r>
    <s v="BP1293"/>
    <x v="249"/>
    <s v="BLRT1"/>
    <x v="14"/>
    <n v="915662.31726000027"/>
    <n v="694540.68598599499"/>
    <n v="-221121.63127400528"/>
    <n v="-0.31837102668808098"/>
  </r>
  <r>
    <s v="BP1294"/>
    <x v="250"/>
    <s v="MAAT1"/>
    <x v="11"/>
    <n v="88792.604800000016"/>
    <n v="53977.951828729478"/>
    <n v="-34814.652971270538"/>
    <n v="-0.64497914040414972"/>
  </r>
  <r>
    <s v="BP1295"/>
    <x v="251"/>
    <s v="PNQBP"/>
    <x v="4"/>
    <n v="160577.41225599998"/>
    <n v="140809.74995576887"/>
    <n v="-19767.66230023111"/>
    <n v="-0.1403856075764677"/>
  </r>
  <r>
    <s v="BP1296"/>
    <x v="252"/>
    <s v="AMDBP"/>
    <x v="7"/>
    <n v="22979.535200000002"/>
    <n v="14574.070793404973"/>
    <n v="-8405.4644065950288"/>
    <n v="-0.57674101668276867"/>
  </r>
  <r>
    <s v="BP1297"/>
    <x v="253"/>
    <s v="BGMB1"/>
    <x v="14"/>
    <n v="55467.549199999987"/>
    <n v="43699.840109842356"/>
    <n v="-11767.70909015763"/>
    <n v="-0.26928494613661602"/>
  </r>
  <r>
    <s v="BP1298"/>
    <x v="254"/>
    <s v="AKVB1"/>
    <x v="7"/>
    <n v="63350.243199999997"/>
    <n v="23340.920231854023"/>
    <n v="-40009.322968145978"/>
    <n v="-1.7141279165824879"/>
  </r>
  <r>
    <s v="BP1299"/>
    <x v="255"/>
    <s v="STVT1"/>
    <x v="7"/>
    <n v="47018.001600000003"/>
    <n v="36462.95362853499"/>
    <n v="-10555.047971465014"/>
    <n v="-0.28947320282921069"/>
  </r>
  <r>
    <s v="BP1300"/>
    <x v="256"/>
    <s v="ALJB1"/>
    <x v="17"/>
    <n v="26776.117600000001"/>
    <n v="15768.48482731679"/>
    <n v="-11007.632772683211"/>
    <n v="-0.69807802672416319"/>
  </r>
  <r>
    <s v="BP1301"/>
    <x v="257"/>
    <s v="BLRBM"/>
    <x v="14"/>
    <n v="54941.203959999999"/>
    <n v="53971.555947398352"/>
    <n v="-969.64801260164677"/>
    <n v="-1.7965908071034365E-2"/>
  </r>
  <r>
    <s v="BP1302"/>
    <x v="258"/>
    <s v="AMDBC"/>
    <x v="7"/>
    <n v="69132.501231999981"/>
    <n v="52203.104997488474"/>
    <n v="-16929.396234511507"/>
    <n v="-0.32429864536460029"/>
  </r>
  <r>
    <s v="BP1304"/>
    <x v="259"/>
    <s v="BOMT1"/>
    <x v="3"/>
    <n v="80669.376799999853"/>
    <n v="45479.422041063881"/>
    <n v="-35189.954758935972"/>
    <n v="-0.77375553997063917"/>
  </r>
  <r>
    <s v="BP1305"/>
    <x v="260"/>
    <s v="UJNB1"/>
    <x v="8"/>
    <n v="10815.735500000001"/>
    <n v="6247.0606368726494"/>
    <n v="-4568.6748631273513"/>
    <n v="-0.73133192211409082"/>
  </r>
  <r>
    <s v="BP1307"/>
    <x v="261"/>
    <s v="HYDBS"/>
    <x v="9"/>
    <n v="208659.79108000002"/>
    <n v="136515.80386805924"/>
    <n v="-72143.987211940781"/>
    <n v="-0.52846619342085122"/>
  </r>
  <r>
    <s v="BP1309"/>
    <x v="262"/>
    <s v="MZAB1"/>
    <x v="17"/>
    <n v="24895.047600000002"/>
    <n v="24563.003960359652"/>
    <n v="-332.04363964034928"/>
    <n v="-1.3518038761716972E-2"/>
  </r>
  <r>
    <s v="BP1310"/>
    <x v="263"/>
    <s v="NLRB1"/>
    <x v="11"/>
    <n v="31590.162575999995"/>
    <n v="16692.370608054152"/>
    <n v="-14897.791967945843"/>
    <n v="-0.89249108576331171"/>
  </r>
  <r>
    <s v="BP1312"/>
    <x v="264"/>
    <s v="BLRBN"/>
    <x v="14"/>
    <n v="56550.14439999999"/>
    <n v="50195.567763726096"/>
    <n v="-6354.5766362738941"/>
    <n v="-0.12659636934849133"/>
  </r>
  <r>
    <s v="BP1313"/>
    <x v="265"/>
    <s v="SKMB1"/>
    <x v="9"/>
    <n v="72467.542320000008"/>
    <n v="62496.884834003205"/>
    <n v="-9970.6574859968023"/>
    <n v="-0.15953847159709925"/>
  </r>
  <r>
    <s v="BP1314"/>
    <x v="266"/>
    <s v="BHOB1"/>
    <x v="8"/>
    <n v="28540.421999999999"/>
    <n v="24873.966579198859"/>
    <n v="-3666.4554208011396"/>
    <n v="-0.14740131651810029"/>
  </r>
  <r>
    <s v="BP1315"/>
    <x v="267"/>
    <s v="BBIB1"/>
    <x v="18"/>
    <n v="68944.754400000005"/>
    <n v="29250.454628354648"/>
    <n v="-39694.299771645354"/>
    <n v="-1.3570489852546328"/>
  </r>
  <r>
    <s v="BP1317"/>
    <x v="268"/>
    <s v="STVT1"/>
    <x v="7"/>
    <n v="22724"/>
    <n v="4466.0790200396841"/>
    <n v="-18257.920979960316"/>
    <n v="-4.088132094849966"/>
  </r>
  <r>
    <s v="BP1318"/>
    <x v="269"/>
    <s v="BDQT1"/>
    <x v="7"/>
    <n v="136284"/>
    <n v="61680.103608114805"/>
    <n v="-74603.896391885195"/>
    <n v="-1.2095293624323631"/>
  </r>
  <r>
    <s v="BP1319"/>
    <x v="270"/>
    <s v="AMDT1"/>
    <x v="7"/>
    <n v="152761"/>
    <n v="86832.960867592148"/>
    <n v="-65928.039132407852"/>
    <n v="-0.75925130818628528"/>
  </r>
  <r>
    <s v="BP1320"/>
    <x v="271"/>
    <s v="DGRB1"/>
    <x v="2"/>
    <n v="35753.831999999995"/>
    <n v="34257.278507969153"/>
    <n v="-1496.5534920308419"/>
    <n v="-4.368570876646561E-2"/>
  </r>
  <r>
    <s v="BP1322"/>
    <x v="272"/>
    <s v="ASNB1"/>
    <x v="2"/>
    <n v="35991.846000000005"/>
    <n v="30207.914641453117"/>
    <n v="-5783.9313585468881"/>
    <n v="-0.19147072637082435"/>
  </r>
  <r>
    <s v="BP1324"/>
    <x v="273"/>
    <s v="AMDBP"/>
    <x v="7"/>
    <n v="36620.83728"/>
    <n v="11610.612907422201"/>
    <n v="-25010.224372577799"/>
    <n v="-2.1540830421268944"/>
  </r>
  <r>
    <s v="BP1327"/>
    <x v="274"/>
    <s v="BDQT1"/>
    <x v="7"/>
    <n v="21399"/>
    <n v="17570.84919894964"/>
    <n v="-3828.1508010503603"/>
    <n v="-0.21786942439180468"/>
  </r>
  <r>
    <s v="BP1328"/>
    <x v="275"/>
    <s v="BDQT1"/>
    <x v="7"/>
    <n v="156737"/>
    <n v="123213.64071313376"/>
    <n v="-33523.359286866238"/>
    <n v="-0.27207506484542071"/>
  </r>
  <r>
    <s v="BP1329"/>
    <x v="276"/>
    <s v="BDQT1"/>
    <x v="7"/>
    <n v="97661"/>
    <n v="43395.029752507151"/>
    <n v="-54265.970247492849"/>
    <n v="-1.2505111888846585"/>
  </r>
  <r>
    <s v="BP1330"/>
    <x v="277"/>
    <s v="AMDBP"/>
    <x v="7"/>
    <n v="101924.88160000001"/>
    <n v="68251.613256207391"/>
    <n v="-33673.268343792617"/>
    <n v="-0.49336955915441427"/>
  </r>
  <r>
    <s v="BP1331"/>
    <x v="278"/>
    <s v="AMDBL"/>
    <x v="7"/>
    <n v="60525.494399999996"/>
    <n v="5138.849705816694"/>
    <n v="-55386.644694183298"/>
    <n v="-10.778023850647127"/>
  </r>
  <r>
    <s v="BP1332"/>
    <x v="279"/>
    <s v="VAPT1"/>
    <x v="7"/>
    <n v="81737.72"/>
    <n v="67307.695444082405"/>
    <n v="-14430.024555917596"/>
    <n v="-0.21438892626929576"/>
  </r>
  <r>
    <s v="BP1333"/>
    <x v="280"/>
    <s v="ATPB1"/>
    <x v="9"/>
    <n v="30123.931999999993"/>
    <n v="24414.176973295562"/>
    <n v="-5709.7550267044317"/>
    <n v="-0.2338704693158328"/>
  </r>
  <r>
    <s v="BP1334"/>
    <x v="281"/>
    <s v="RAJB1"/>
    <x v="7"/>
    <n v="28283.360000000001"/>
    <n v="6489.8369612275828"/>
    <n v="-21793.523038772419"/>
    <n v="-3.3581002371822408"/>
  </r>
  <r>
    <s v="BP1335"/>
    <x v="282"/>
    <s v="AMDBP"/>
    <x v="7"/>
    <n v="85524.036800000002"/>
    <n v="57868.480364122479"/>
    <n v="-27655.556435877523"/>
    <n v="-0.47790362321357105"/>
  </r>
  <r>
    <s v="BP1336"/>
    <x v="283"/>
    <s v="JGAB1"/>
    <x v="7"/>
    <n v="121180"/>
    <n v="73367.308383054638"/>
    <n v="-47812.691616945362"/>
    <n v="-0.6516893241784576"/>
  </r>
  <r>
    <s v="BP1338"/>
    <x v="284"/>
    <s v="AMDBP"/>
    <x v="7"/>
    <n v="43101.428800000009"/>
    <n v="14793.643655087924"/>
    <n v="-28307.785144912086"/>
    <n v="-1.9135100050335667"/>
  </r>
  <r>
    <s v="BP1339"/>
    <x v="285"/>
    <s v="VAPT1"/>
    <x v="7"/>
    <n v="30083.262999999999"/>
    <n v="6448.8527245637169"/>
    <n v="-23634.410275436283"/>
    <n v="-3.6649015390617743"/>
  </r>
  <r>
    <s v="BP1340"/>
    <x v="286"/>
    <s v="RBLB1"/>
    <x v="5"/>
    <n v="4774.866"/>
    <n v="2596.6290419285569"/>
    <n v="-2178.236958071443"/>
    <n v="-0.83887106047833171"/>
  </r>
  <r>
    <s v="BP1341"/>
    <x v="287"/>
    <s v="BOMT1"/>
    <x v="3"/>
    <n v="155916.67039999994"/>
    <n v="141047.92448249474"/>
    <n v="-14868.745917505206"/>
    <n v="-0.10541626877572768"/>
  </r>
  <r>
    <s v="BP1342"/>
    <x v="288"/>
    <s v="BDQT1"/>
    <x v="7"/>
    <n v="28498"/>
    <n v="26302.187589666148"/>
    <n v="-2195.8124103338523"/>
    <n v="-8.348402211215937E-2"/>
  </r>
  <r>
    <s v="BP1343"/>
    <x v="289"/>
    <s v="CDRB1"/>
    <x v="16"/>
    <n v="8453.2919999999995"/>
    <n v="7116.4408615289431"/>
    <n v="-1336.8511384710564"/>
    <n v="-0.18785389557552487"/>
  </r>
  <r>
    <s v="BP1344"/>
    <x v="290"/>
    <s v="JNDB1"/>
    <x v="7"/>
    <n v="18188.14"/>
    <n v="5989.241978045161"/>
    <n v="-12198.898021954839"/>
    <n v="-2.0368016631607961"/>
  </r>
  <r>
    <s v="BP1345"/>
    <x v="291"/>
    <s v="BLRT1"/>
    <x v="14"/>
    <n v="212097.34368000005"/>
    <n v="195126.29171952399"/>
    <n v="-16971.051960476063"/>
    <n v="-8.6974706539651669E-2"/>
  </r>
  <r>
    <s v="BP1346"/>
    <x v="292"/>
    <s v="NOIT1"/>
    <x v="10"/>
    <n v="102510.704"/>
    <n v="100066.75872567765"/>
    <n v="-2443.9452743223519"/>
    <n v="-2.4423148160741044E-2"/>
  </r>
  <r>
    <s v="BP1347"/>
    <x v="293"/>
    <s v="DELBF"/>
    <x v="0"/>
    <n v="15446.662200000001"/>
    <n v="14838.898656696385"/>
    <n v="-607.76354330361573"/>
    <n v="-4.0957456302146041E-2"/>
  </r>
  <r>
    <s v="BP1350"/>
    <x v="294"/>
    <s v="BOMBG"/>
    <x v="3"/>
    <n v="988.46715999999992"/>
    <n v="802.11503448134351"/>
    <n v="-186.35212551865641"/>
    <n v="-0.23232593519351469"/>
  </r>
  <r>
    <s v="BP1353"/>
    <x v="295"/>
    <s v="MNPB1"/>
    <x v="14"/>
    <n v="86167.323000000004"/>
    <n v="44896.283284376179"/>
    <n v="-41271.039715623825"/>
    <n v="-0.91925292466216391"/>
  </r>
  <r>
    <s v="BP1356"/>
    <x v="296"/>
    <s v="CCUBD"/>
    <x v="2"/>
    <n v="992"/>
    <n v="822.19737580427818"/>
    <n v="-169.80262419572182"/>
    <n v="-0.2065229459405899"/>
  </r>
  <r>
    <s v="BP1357"/>
    <x v="297"/>
    <s v="GNCB1"/>
    <x v="7"/>
    <n v="24867.994599999998"/>
    <n v="12643.490413589292"/>
    <n v="-12224.504186410706"/>
    <n v="-0.96686150631883605"/>
  </r>
  <r>
    <s v="BP1358"/>
    <x v="298"/>
    <s v="BLRBJ"/>
    <x v="14"/>
    <n v="78898.866688000024"/>
    <n v="50726.18983792072"/>
    <n v="-28172.676850079304"/>
    <n v="-0.55538720609799519"/>
  </r>
  <r>
    <s v="BP1359"/>
    <x v="299"/>
    <s v="DELBP"/>
    <x v="0"/>
    <n v="181698.8492"/>
    <n v="117103.09112964336"/>
    <n v="-64595.758070356635"/>
    <n v="-0.55161445737451531"/>
  </r>
  <r>
    <s v="BP1360"/>
    <x v="300"/>
    <s v="HYDT1"/>
    <x v="9"/>
    <n v="174052.40560000122"/>
    <n v="159707.41577659897"/>
    <n v="-14344.989823402255"/>
    <n v="-8.9820436663180583E-2"/>
  </r>
  <r>
    <s v="BP1361"/>
    <x v="301"/>
    <s v="KNUB1"/>
    <x v="5"/>
    <n v="75613.1774"/>
    <n v="73803.790096546465"/>
    <n v="-1809.3873034535354"/>
    <n v="-2.4516184075188883E-2"/>
  </r>
  <r>
    <s v="BP1362"/>
    <x v="302"/>
    <s v="KLHB1"/>
    <x v="4"/>
    <n v="4777.1779999999999"/>
    <n v="4350.5015096113329"/>
    <n v="-426.67649038866693"/>
    <n v="-9.807524246251452E-2"/>
  </r>
  <r>
    <s v="BP1363"/>
    <x v="303"/>
    <s v="GNCB1"/>
    <x v="7"/>
    <n v="128071"/>
    <n v="23560.66190357352"/>
    <n v="-104510.33809642648"/>
    <n v="-4.4357980486352577"/>
  </r>
  <r>
    <s v="BP1364"/>
    <x v="304"/>
    <s v="GNCB1"/>
    <x v="7"/>
    <n v="25674"/>
    <n v="4075.4628127403316"/>
    <n v="-21598.53718725967"/>
    <n v="-5.2996526234371073"/>
  </r>
  <r>
    <s v="BP1365"/>
    <x v="305"/>
    <s v="SLNB1"/>
    <x v="5"/>
    <n v="15190.0034"/>
    <n v="11980.655646770481"/>
    <n v="-3209.3477532295183"/>
    <n v="-0.26787747247327265"/>
  </r>
  <r>
    <s v="BP1367"/>
    <x v="306"/>
    <s v="BDQT1"/>
    <x v="7"/>
    <n v="44237"/>
    <n v="31992.051864244233"/>
    <n v="-12244.948135755767"/>
    <n v="-0.38274969632195666"/>
  </r>
  <r>
    <s v="BP1368"/>
    <x v="307"/>
    <s v="IXUB1"/>
    <x v="4"/>
    <n v="36029.847999999998"/>
    <n v="22249.25065895357"/>
    <n v="-13780.597341046428"/>
    <n v="-0.61937354890200869"/>
  </r>
  <r>
    <s v="BP1369"/>
    <x v="308"/>
    <s v="PNQBR"/>
    <x v="4"/>
    <n v="15318.569000000001"/>
    <n v="8354.7783180489751"/>
    <n v="-6963.7906819510263"/>
    <n v="-0.83350992891182119"/>
  </r>
  <r>
    <s v="BP1370"/>
    <x v="309"/>
    <s v="ATQB1"/>
    <x v="6"/>
    <n v="136016.63000000003"/>
    <n v="78646.011974443958"/>
    <n v="-57370.618025556076"/>
    <n v="-0.72947904903555283"/>
  </r>
  <r>
    <s v="BP1371"/>
    <x v="310"/>
    <s v="BDDB1"/>
    <x v="6"/>
    <n v="75281.012159999998"/>
    <n v="70123.253710439923"/>
    <n v="-5157.758449560075"/>
    <n v="-7.3552754281169211E-2"/>
  </r>
  <r>
    <s v="BP1372"/>
    <x v="311"/>
    <s v="BLRBJ"/>
    <x v="14"/>
    <n v="302726.10640000005"/>
    <n v="254510.73541105355"/>
    <n v="-48215.370988946495"/>
    <n v="-0.18944336831637032"/>
  </r>
  <r>
    <s v="BP1373"/>
    <x v="312"/>
    <s v="IDRT1"/>
    <x v="8"/>
    <n v="72761.729000000007"/>
    <n v="82462.8260942583"/>
    <n v="9701.0970942582935"/>
    <n v="0.11764206435478639"/>
  </r>
  <r>
    <s v="BP1375"/>
    <x v="313"/>
    <s v="PNVB1"/>
    <x v="3"/>
    <n v="6475.3150000000005"/>
    <n v="4763.7853450350649"/>
    <n v="-1711.5296549649356"/>
    <n v="-0.3592793400627789"/>
  </r>
  <r>
    <s v="BP1376"/>
    <x v="314"/>
    <s v="ATQB1"/>
    <x v="6"/>
    <n v="109160.65"/>
    <n v="70389.602550253549"/>
    <n v="-38771.047449746446"/>
    <n v="-0.55080645500259029"/>
  </r>
  <r>
    <s v="BP1377"/>
    <x v="315"/>
    <s v="GNCB1"/>
    <x v="7"/>
    <n v="58899.704799999992"/>
    <n v="17011.759078401352"/>
    <n v="-41887.94572159864"/>
    <n v="-2.4622936128210782"/>
  </r>
  <r>
    <s v="BP1378"/>
    <x v="316"/>
    <s v="HYDBB"/>
    <x v="9"/>
    <n v="188355.95884800001"/>
    <n v="138365.84635776113"/>
    <n v="-49990.112490238884"/>
    <n v="-0.36128939189938236"/>
  </r>
  <r>
    <s v="BP1383"/>
    <x v="317"/>
    <s v="IDRT1"/>
    <x v="8"/>
    <n v="164359.3688"/>
    <n v="245696.20288108461"/>
    <n v="81336.834081084613"/>
    <n v="0.33104636183755398"/>
  </r>
  <r>
    <s v="BP1384"/>
    <x v="318"/>
    <s v="MAUB1"/>
    <x v="5"/>
    <n v="17024.246768000001"/>
    <n v="8752.2345551872895"/>
    <n v="-8272.0122128127114"/>
    <n v="-0.94513145878957749"/>
  </r>
  <r>
    <s v="BP1385"/>
    <x v="319"/>
    <s v="BLRBJ"/>
    <x v="14"/>
    <n v="111222.08240000001"/>
    <n v="58292.063633398015"/>
    <n v="-52930.018766601999"/>
    <n v="-0.90801415265518459"/>
  </r>
  <r>
    <s v="BP1386"/>
    <x v="320"/>
    <s v="LKOT1"/>
    <x v="5"/>
    <n v="127834.68328"/>
    <n v="78664.942768521476"/>
    <n v="-49169.740511478522"/>
    <n v="-0.62505277167956275"/>
  </r>
  <r>
    <s v="BP1387"/>
    <x v="321"/>
    <s v="BOMBV"/>
    <x v="3"/>
    <n v="136677.71803000008"/>
    <n v="100089.18841141539"/>
    <n v="-36588.529618584682"/>
    <n v="-0.36555925968934799"/>
  </r>
  <r>
    <s v="BP1390"/>
    <x v="322"/>
    <s v="IDRT1"/>
    <x v="8"/>
    <n v="108153.5196"/>
    <n v="101146.39732736572"/>
    <n v="-7007.1222726342821"/>
    <n v="-6.9277032675275185E-2"/>
  </r>
  <r>
    <s v="BP1392"/>
    <x v="323"/>
    <s v="BOMBM"/>
    <x v="3"/>
    <n v="24180.088959999997"/>
    <n v="17657.675162675252"/>
    <n v="-6522.4137973247452"/>
    <n v="-0.36938123151748803"/>
  </r>
  <r>
    <s v="BP1393"/>
    <x v="324"/>
    <s v="DELBF"/>
    <x v="0"/>
    <n v="88629.416799999948"/>
    <n v="53841.634805694113"/>
    <n v="-34787.781994305835"/>
    <n v="-0.64611303352599525"/>
  </r>
  <r>
    <s v="BP1394"/>
    <x v="325"/>
    <s v="DELBG"/>
    <x v="0"/>
    <n v="209570.068"/>
    <n v="239927.40773712823"/>
    <n v="30357.339737128234"/>
    <n v="0.12652718596613463"/>
  </r>
  <r>
    <s v="BP1395"/>
    <x v="326"/>
    <s v="ADNB1"/>
    <x v="5"/>
    <n v="4182.1900000000005"/>
    <n v="2411.821136270572"/>
    <n v="-1770.3688637294285"/>
    <n v="-0.73403820752104831"/>
  </r>
  <r>
    <s v="BP1396"/>
    <x v="327"/>
    <s v="DELB11"/>
    <x v="0"/>
    <n v="254743.07920000001"/>
    <n v="189418.16059678671"/>
    <n v="-65324.9186032133"/>
    <n v="-0.34487146531989643"/>
  </r>
  <r>
    <s v="BP1397"/>
    <x v="328"/>
    <s v="MTJB1"/>
    <x v="10"/>
    <n v="14308.3732"/>
    <n v="10376.474756271997"/>
    <n v="-3931.8984437280033"/>
    <n v="-0.37892430098684443"/>
  </r>
  <r>
    <s v="BP1399"/>
    <x v="329"/>
    <s v="BNGB1"/>
    <x v="15"/>
    <n v="562.79999999999995"/>
    <n v="445.05324141456362"/>
    <n v="-117.74675858543634"/>
    <n v="-0.26456780364342108"/>
  </r>
  <r>
    <s v="BP1400"/>
    <x v="330"/>
    <s v="DELT1"/>
    <x v="0"/>
    <n v="263086.84227999998"/>
    <n v="310334.84007218661"/>
    <n v="47247.997792186623"/>
    <n v="0.15224844809946678"/>
  </r>
  <r>
    <s v="BP1401"/>
    <x v="331"/>
    <s v="BAYB1"/>
    <x v="14"/>
    <n v="33062.908000000003"/>
    <n v="18119.317997176029"/>
    <n v="-14943.590002823974"/>
    <n v="-0.82473247641842784"/>
  </r>
  <r>
    <s v="BP1403"/>
    <x v="332"/>
    <s v="SGOB1"/>
    <x v="8"/>
    <n v="7159.7940000000008"/>
    <n v="5302.8289420757883"/>
    <n v="-1856.9650579242125"/>
    <n v="-0.35018385058396867"/>
  </r>
  <r>
    <s v="BP1404"/>
    <x v="333"/>
    <s v="NOIT1"/>
    <x v="10"/>
    <n v="58994.794399999999"/>
    <n v="34850.123815175066"/>
    <n v="-24144.670584824933"/>
    <n v="-0.69281448504671961"/>
  </r>
  <r>
    <s v="BP1406"/>
    <x v="334"/>
    <s v="IXCB1"/>
    <x v="6"/>
    <n v="44748.619560000006"/>
    <n v="23520.045007862151"/>
    <n v="-21228.574552137856"/>
    <n v="-0.90257372148062154"/>
  </r>
  <r>
    <s v="BP1410"/>
    <x v="335"/>
    <s v="NZBB1"/>
    <x v="9"/>
    <n v="7914.2"/>
    <n v="4329.8388937788377"/>
    <n v="-3584.3611062211621"/>
    <n v="-0.82782782319481063"/>
  </r>
  <r>
    <s v="BP1411"/>
    <x v="336"/>
    <s v="GONB1"/>
    <x v="5"/>
    <n v="9810.0020000000004"/>
    <n v="9528.9601741072038"/>
    <n v="-281.04182589279662"/>
    <n v="-2.9493441126605218E-2"/>
  </r>
  <r>
    <s v="BP1412"/>
    <x v="337"/>
    <s v="BOMBM"/>
    <x v="3"/>
    <n v="10097.011199999999"/>
    <n v="7546.5708023826273"/>
    <n v="-2550.4403976173717"/>
    <n v="-0.33796017613882834"/>
  </r>
  <r>
    <s v="BP1413"/>
    <x v="338"/>
    <s v="IXWT1"/>
    <x v="13"/>
    <n v="65208.082399999999"/>
    <n v="68469.093375867873"/>
    <n v="3261.0109758678736"/>
    <n v="4.7627488770243101E-2"/>
  </r>
  <r>
    <s v="BP1414"/>
    <x v="339"/>
    <s v="IXRB1"/>
    <x v="13"/>
    <n v="79568.526400000002"/>
    <n v="72209.563272378"/>
    <n v="-7358.9631276220025"/>
    <n v="-0.10191119838051968"/>
  </r>
  <r>
    <s v="BP1416"/>
    <x v="340"/>
    <s v="ISKB1"/>
    <x v="4"/>
    <n v="78585.644"/>
    <n v="40592.162386800162"/>
    <n v="-37993.481613199838"/>
    <n v="-0.93598072581505609"/>
  </r>
  <r>
    <s v="BP1417"/>
    <x v="341"/>
    <s v="AMDBP"/>
    <x v="7"/>
    <n v="18423.816000000003"/>
    <n v="14115.360143831762"/>
    <n v="-4308.4558561682406"/>
    <n v="-0.30523173424313815"/>
  </r>
  <r>
    <s v="BP1419"/>
    <x v="342"/>
    <s v="DELB2"/>
    <x v="0"/>
    <n v="9179.003200000001"/>
    <n v="7398.3948433777077"/>
    <n v="-1780.6083566222933"/>
    <n v="-0.24067495643546427"/>
  </r>
  <r>
    <s v="BP1420"/>
    <x v="343"/>
    <s v="CCUTN"/>
    <x v="2"/>
    <n v="57679.062240000021"/>
    <n v="50277.416761565088"/>
    <n v="-7401.6454784349335"/>
    <n v="-0.14721610526524051"/>
  </r>
  <r>
    <s v="BP1422"/>
    <x v="344"/>
    <s v="DELBZ"/>
    <x v="10"/>
    <n v="226591.89121600005"/>
    <n v="192567.10468269431"/>
    <n v="-34024.786533305742"/>
    <n v="-0.17669054426180764"/>
  </r>
  <r>
    <s v="BP1423"/>
    <x v="345"/>
    <s v="GOIB1"/>
    <x v="4"/>
    <n v="10915.963999999998"/>
    <n v="6128.8888496442323"/>
    <n v="-4787.0751503557658"/>
    <n v="-0.78106737906229839"/>
  </r>
  <r>
    <s v="BP1424"/>
    <x v="346"/>
    <s v="GOIB1"/>
    <x v="4"/>
    <n v="10574.821920000002"/>
    <n v="7139.4944566891663"/>
    <n v="-3435.3274633108358"/>
    <n v="-0.48117236929740786"/>
  </r>
  <r>
    <s v="BP1426"/>
    <x v="347"/>
    <s v="GOIB1"/>
    <x v="4"/>
    <n v="55725.488000000005"/>
    <n v="39903.891120565633"/>
    <n v="-15821.596879434372"/>
    <n v="-0.39649258343330457"/>
  </r>
  <r>
    <s v="BP1427"/>
    <x v="348"/>
    <s v="DELBG"/>
    <x v="0"/>
    <n v="100315.1920800001"/>
    <n v="79853.319256114235"/>
    <n v="-20461.87282388586"/>
    <n v="-0.25624323465200388"/>
  </r>
  <r>
    <s v="BP1432"/>
    <x v="349"/>
    <s v="HYDB7"/>
    <x v="9"/>
    <n v="152375.52720000001"/>
    <n v="115093.04409752171"/>
    <n v="-37282.483102478305"/>
    <n v="-0.32393341747819066"/>
  </r>
  <r>
    <s v="BP1433"/>
    <x v="350"/>
    <s v="BLRBM"/>
    <x v="14"/>
    <n v="196389.15221999996"/>
    <n v="142756.75835792307"/>
    <n v="-53632.393862076889"/>
    <n v="-0.37569075173035593"/>
  </r>
  <r>
    <s v="BP1435"/>
    <x v="351"/>
    <s v="PNQBH"/>
    <x v="4"/>
    <n v="11586.945199999998"/>
    <n v="8981.0461011515545"/>
    <n v="-2605.8990988484438"/>
    <n v="-0.29015540834539466"/>
  </r>
  <r>
    <s v="BP1436"/>
    <x v="352"/>
    <s v="NOIT1"/>
    <x v="10"/>
    <n v="233360.91520000002"/>
    <n v="126391.2294828013"/>
    <n v="-106969.68571719872"/>
    <n v="-0.84633788400448018"/>
  </r>
  <r>
    <s v="BP1439"/>
    <x v="353"/>
    <s v="AMDBP"/>
    <x v="7"/>
    <n v="4817.9873200000002"/>
    <n v="692.78872385898842"/>
    <n v="-4125.1985961410119"/>
    <n v="-5.9544828806720922"/>
  </r>
  <r>
    <s v="BP1440"/>
    <x v="354"/>
    <s v="DELBO"/>
    <x v="0"/>
    <n v="147837.19080000001"/>
    <n v="192966.90960390755"/>
    <n v="45129.718803907541"/>
    <n v="0.23387283807644951"/>
  </r>
  <r>
    <s v="BP1441"/>
    <x v="355"/>
    <s v="HYDBE"/>
    <x v="9"/>
    <n v="35032.186400000006"/>
    <n v="29713.705830555322"/>
    <n v="-5318.4805694446841"/>
    <n v="-0.17899081991905438"/>
  </r>
  <r>
    <s v="BP1442"/>
    <x v="356"/>
    <s v="HYDBE"/>
    <x v="9"/>
    <n v="17379.603599999999"/>
    <n v="11804.773454599797"/>
    <n v="-5574.8301454002012"/>
    <n v="-0.47225219245761441"/>
  </r>
  <r>
    <s v="BP1443"/>
    <x v="357"/>
    <s v="LUHB1"/>
    <x v="6"/>
    <n v="72315.708000000013"/>
    <n v="44224.249184426844"/>
    <n v="-28091.458815573169"/>
    <n v="-0.6352048781749654"/>
  </r>
  <r>
    <s v="BP1444"/>
    <x v="358"/>
    <s v="GAUT1"/>
    <x v="15"/>
    <n v="106318.52624000001"/>
    <n v="82073.556248401321"/>
    <n v="-24244.969991598686"/>
    <n v="-0.29540537902634073"/>
  </r>
  <r>
    <s v="BP1446"/>
    <x v="359"/>
    <s v="LUHB1"/>
    <x v="6"/>
    <n v="88509.479999999967"/>
    <n v="64150.604739119692"/>
    <n v="-24358.875260880275"/>
    <n v="-0.37971388360156777"/>
  </r>
  <r>
    <s v="BP1448"/>
    <x v="360"/>
    <s v="IXWT1"/>
    <x v="13"/>
    <n v="10314"/>
    <n v="9290.7403717080451"/>
    <n v="-1023.2596282919549"/>
    <n v="-0.11013757648507348"/>
  </r>
  <r>
    <s v="BP1451"/>
    <x v="361"/>
    <s v="DELBZ"/>
    <x v="10"/>
    <n v="117947.0123"/>
    <n v="101812.95897605437"/>
    <n v="-16134.053323945627"/>
    <n v="-0.15846758100548117"/>
  </r>
  <r>
    <s v="BP1453"/>
    <x v="362"/>
    <s v="NAGT1"/>
    <x v="16"/>
    <n v="277764.2378"/>
    <n v="230718.82912378825"/>
    <n v="-47045.408676211751"/>
    <n v="-0.20390797255203796"/>
  </r>
  <r>
    <s v="BP1455"/>
    <x v="363"/>
    <s v="DELBO"/>
    <x v="0"/>
    <n v="18441.606400000001"/>
    <n v="14800.304375402906"/>
    <n v="-3641.3020245970947"/>
    <n v="-0.24602886077455879"/>
  </r>
  <r>
    <s v="BP1456"/>
    <x v="364"/>
    <s v="DELBC"/>
    <x v="0"/>
    <n v="12297.647200000001"/>
    <n v="10196.345529401904"/>
    <n v="-2101.3016705980972"/>
    <n v="-0.20608380370583176"/>
  </r>
  <r>
    <s v="BP1458"/>
    <x v="365"/>
    <s v="DELB3"/>
    <x v="0"/>
    <n v="237964.58704000001"/>
    <n v="223632.27732051196"/>
    <n v="-14332.309719488054"/>
    <n v="-6.4088734824923541E-2"/>
  </r>
  <r>
    <s v="BP1459"/>
    <x v="366"/>
    <s v="KRNB1"/>
    <x v="6"/>
    <n v="21889.714800000002"/>
    <n v="11757.565777181857"/>
    <n v="-10132.149022818145"/>
    <n v="-0.86175567416189236"/>
  </r>
  <r>
    <s v="BP1460"/>
    <x v="367"/>
    <s v="TENB1"/>
    <x v="12"/>
    <n v="58982.020999999993"/>
    <n v="46581.00307469684"/>
    <n v="-12401.017925303153"/>
    <n v="-0.2662247935154381"/>
  </r>
  <r>
    <s v="BP1461"/>
    <x v="368"/>
    <s v="PNQT1"/>
    <x v="4"/>
    <n v="21942.911999999997"/>
    <n v="17348.873453192311"/>
    <n v="-4594.0385468076856"/>
    <n v="-0.26480327723886599"/>
  </r>
  <r>
    <s v="BP1462"/>
    <x v="369"/>
    <s v="IXWT1"/>
    <x v="13"/>
    <n v="41443.206100000003"/>
    <n v="44515.472937896418"/>
    <n v="3072.2668378964154"/>
    <n v="6.9015707014559585E-2"/>
  </r>
  <r>
    <s v="BP1464"/>
    <x v="370"/>
    <s v="SXRB1"/>
    <x v="6"/>
    <n v="21525.972599999997"/>
    <n v="17132.830039280794"/>
    <n v="-4393.1425607192032"/>
    <n v="-0.2564166311489085"/>
  </r>
  <r>
    <s v="BP1467"/>
    <x v="371"/>
    <s v="BLRBC"/>
    <x v="14"/>
    <n v="194022.03933200001"/>
    <n v="145842.31911415109"/>
    <n v="-48179.720217848924"/>
    <n v="-0.33035486894677363"/>
  </r>
  <r>
    <s v="BP1469"/>
    <x v="372"/>
    <s v="BOMT1"/>
    <x v="3"/>
    <n v="329756.60399999982"/>
    <n v="323615.18895742303"/>
    <n v="-6141.4150425767875"/>
    <n v="-1.8977524084584276E-2"/>
  </r>
  <r>
    <s v="BP1470"/>
    <x v="373"/>
    <s v="BOMT1"/>
    <x v="3"/>
    <n v="123307.79000000007"/>
    <n v="115983.03613713509"/>
    <n v="-7324.7538628649781"/>
    <n v="-6.3153665456768995E-2"/>
  </r>
  <r>
    <s v="BP1472"/>
    <x v="374"/>
    <s v="BHOB1"/>
    <x v="8"/>
    <n v="2547.4810000000002"/>
    <n v="1527.9093783324754"/>
    <n v="-1019.5716216675248"/>
    <n v="-0.66729849042504175"/>
  </r>
  <r>
    <s v="BP1473"/>
    <x v="375"/>
    <s v="KRBB1"/>
    <x v="16"/>
    <n v="2491.9800000000005"/>
    <n v="1987.7444456608682"/>
    <n v="-504.23555433913225"/>
    <n v="-0.25367222403254575"/>
  </r>
  <r>
    <s v="BP1474"/>
    <x v="376"/>
    <s v="BGPB1"/>
    <x v="13"/>
    <n v="31692.119999999992"/>
    <n v="19123.211722677865"/>
    <n v="-12568.908277322127"/>
    <n v="-0.65725927525118022"/>
  </r>
  <r>
    <s v="BP1475"/>
    <x v="377"/>
    <s v="DBRB1"/>
    <x v="13"/>
    <n v="11186.63"/>
    <n v="6266.9188215923277"/>
    <n v="-4919.7111784076715"/>
    <n v="-0.78502870684347692"/>
  </r>
  <r>
    <s v="BP1476"/>
    <x v="378"/>
    <s v="AMBT1"/>
    <x v="6"/>
    <n v="63529.326000000001"/>
    <n v="40535.653202147223"/>
    <n v="-22993.672797852778"/>
    <n v="-0.56724564627553042"/>
  </r>
  <r>
    <s v="BP1477"/>
    <x v="379"/>
    <s v="RPRB1"/>
    <x v="16"/>
    <n v="77310.795200000008"/>
    <n v="75517.369631614376"/>
    <n v="-1793.4255683856318"/>
    <n v="-2.3748517422339313E-2"/>
  </r>
  <r>
    <s v="BP1478"/>
    <x v="380"/>
    <s v="BDQT1"/>
    <x v="7"/>
    <n v="48446.298000000003"/>
    <n v="24236.884972116812"/>
    <n v="-24209.413027883191"/>
    <n v="-0.99886652330671921"/>
  </r>
  <r>
    <s v="BP1480"/>
    <x v="381"/>
    <s v="PNQB9"/>
    <x v="4"/>
    <n v="55774.548464000007"/>
    <n v="45318.172753311344"/>
    <n v="-10456.375710688662"/>
    <n v="-0.23073250917700841"/>
  </r>
  <r>
    <s v="BP1481"/>
    <x v="382"/>
    <s v="BOMT2"/>
    <x v="3"/>
    <n v="225982.28239999997"/>
    <n v="166621.42410692206"/>
    <n v="-59360.858293077908"/>
    <n v="-0.35626185894909684"/>
  </r>
  <r>
    <s v="BP1482"/>
    <x v="383"/>
    <s v="SNPB1"/>
    <x v="0"/>
    <n v="194582.93350400002"/>
    <n v="129521.69943241143"/>
    <n v="-65061.23407158858"/>
    <n v="-0.502319181702365"/>
  </r>
  <r>
    <s v="BP1483"/>
    <x v="384"/>
    <s v="PNQB8"/>
    <x v="4"/>
    <n v="62914.986976000007"/>
    <n v="45336.32873604662"/>
    <n v="-17578.658239953387"/>
    <n v="-0.38773890012793893"/>
  </r>
  <r>
    <s v="BP1484"/>
    <x v="385"/>
    <s v="CCUB5"/>
    <x v="2"/>
    <n v="102494.516"/>
    <n v="52669.159071507209"/>
    <n v="-49825.356928492794"/>
    <n v="-0.9460063119831954"/>
  </r>
  <r>
    <s v="BP1485"/>
    <x v="386"/>
    <s v="LDAB1"/>
    <x v="2"/>
    <n v="82095.515567999988"/>
    <n v="50212.713922583644"/>
    <n v="-31882.801645416344"/>
    <n v="-0.63495475856119288"/>
  </r>
  <r>
    <s v="BP1487"/>
    <x v="387"/>
    <s v="BOMT1"/>
    <x v="3"/>
    <n v="126539.10869999998"/>
    <n v="101617.29156384384"/>
    <n v="-24921.81713615614"/>
    <n v="-0.24525173572942877"/>
  </r>
  <r>
    <s v="BP1488"/>
    <x v="388"/>
    <s v="CCUTN"/>
    <x v="2"/>
    <n v="110828.95042000002"/>
    <n v="62139.212468248166"/>
    <n v="-48689.737951751857"/>
    <n v="-0.78355898019517534"/>
  </r>
  <r>
    <s v="BP1489"/>
    <x v="389"/>
    <s v="CCUBT"/>
    <x v="2"/>
    <n v="65243.898000000001"/>
    <n v="63206.319754959972"/>
    <n v="-2037.5782450400293"/>
    <n v="-3.2236938536199695E-2"/>
  </r>
  <r>
    <s v="BP1490"/>
    <x v="390"/>
    <s v="STRB1"/>
    <x v="4"/>
    <n v="2812.6"/>
    <n v="2771.2092122980257"/>
    <n v="-41.390787701974205"/>
    <n v="-1.4936002492446568E-2"/>
  </r>
  <r>
    <s v="BP1491"/>
    <x v="391"/>
    <s v="CCUB5"/>
    <x v="2"/>
    <n v="39868.769"/>
    <n v="33787.241088509858"/>
    <n v="-6081.5279114901423"/>
    <n v="-0.17999480619204236"/>
  </r>
  <r>
    <s v="BP1492"/>
    <x v="392"/>
    <s v="MAABG"/>
    <x v="11"/>
    <n v="313217.74218"/>
    <n v="228864.91208217098"/>
    <n v="-84352.830097829021"/>
    <n v="-0.36857039084935495"/>
  </r>
  <r>
    <s v="BP1493"/>
    <x v="393"/>
    <s v="MYQB1"/>
    <x v="14"/>
    <n v="74055.895999999993"/>
    <n v="71543.359893040921"/>
    <n v="-2512.5361069590726"/>
    <n v="-3.5119067803292658E-2"/>
  </r>
  <r>
    <s v="BP1494"/>
    <x v="394"/>
    <s v="MYQB1"/>
    <x v="14"/>
    <n v="4502.1409999999996"/>
    <n v="2782.8059974627895"/>
    <n v="-1719.3350025372101"/>
    <n v="-0.6178422082260876"/>
  </r>
  <r>
    <s v="BP1495"/>
    <x v="395"/>
    <s v="PNQBK"/>
    <x v="4"/>
    <n v="58042.718479999989"/>
    <n v="44721.181084989017"/>
    <n v="-13321.537395010972"/>
    <n v="-0.29787982051937445"/>
  </r>
  <r>
    <s v="BP1496"/>
    <x v="396"/>
    <s v="BDQT1"/>
    <x v="7"/>
    <n v="14871.614399999999"/>
    <n v="5924.0584813249043"/>
    <n v="-8947.5559186750943"/>
    <n v="-1.5103760280020042"/>
  </r>
  <r>
    <s v="BP1498"/>
    <x v="397"/>
    <s v="NAGT1"/>
    <x v="16"/>
    <n v="645.79999999999995"/>
    <n v="325.64894893132021"/>
    <n v="-320.15105106867975"/>
    <n v="-0.98311710238684058"/>
  </r>
  <r>
    <s v="BP1499"/>
    <x v="398"/>
    <s v="BHLB1"/>
    <x v="1"/>
    <n v="7559.3599999999988"/>
    <n v="5370.0849537575987"/>
    <n v="-2189.2750462424001"/>
    <n v="-0.4076797788292908"/>
  </r>
  <r>
    <s v="BP1500"/>
    <x v="399"/>
    <s v="JUCB1"/>
    <x v="6"/>
    <n v="10234.567999999999"/>
    <n v="5885.1235714185686"/>
    <n v="-4349.4444285814307"/>
    <n v="-0.73905745152145152"/>
  </r>
  <r>
    <s v="BP1501"/>
    <x v="400"/>
    <s v="PATB1"/>
    <x v="13"/>
    <n v="34043.659"/>
    <n v="36355.982242088416"/>
    <n v="2312.323242088416"/>
    <n v="6.3602276695236604E-2"/>
  </r>
  <r>
    <s v="BP1502"/>
    <x v="401"/>
    <s v="NMHB1"/>
    <x v="8"/>
    <n v="7561.4211999999989"/>
    <n v="6649.9522757688928"/>
    <n v="-911.46892423110603"/>
    <n v="-0.13706397977506066"/>
  </r>
  <r>
    <s v="BP1504"/>
    <x v="402"/>
    <s v="REWB1"/>
    <x v="8"/>
    <n v="8570.148000000001"/>
    <n v="5512.8265252120236"/>
    <n v="-3057.3214747879774"/>
    <n v="-0.5545832905871082"/>
  </r>
  <r>
    <s v="BP1505"/>
    <x v="403"/>
    <s v="LKOT1"/>
    <x v="5"/>
    <n v="53783.403000000006"/>
    <n v="33703.693513585626"/>
    <n v="-20079.70948641438"/>
    <n v="-0.59577178027448086"/>
  </r>
  <r>
    <s v="BP1506"/>
    <x v="404"/>
    <s v="IXYB1"/>
    <x v="7"/>
    <n v="21903.388799999997"/>
    <n v="8266.6418969461647"/>
    <n v="-13636.746903053832"/>
    <n v="-1.6496114230001271"/>
  </r>
  <r>
    <s v="BP1507"/>
    <x v="405"/>
    <s v="BOMBB"/>
    <x v="3"/>
    <n v="11512.613299999999"/>
    <n v="10993.184836452303"/>
    <n v="-519.42846354769608"/>
    <n v="-4.7250043665719436E-2"/>
  </r>
  <r>
    <s v="BP1508"/>
    <x v="406"/>
    <s v="RTMB1"/>
    <x v="8"/>
    <n v="8680.8864000000012"/>
    <n v="4729.9348490645043"/>
    <n v="-3950.9515509354969"/>
    <n v="-0.83530781649496166"/>
  </r>
  <r>
    <s v="BP1509"/>
    <x v="407"/>
    <s v="DELBZ"/>
    <x v="10"/>
    <n v="147189.70360000001"/>
    <n v="122869.96678249893"/>
    <n v="-24319.736817501078"/>
    <n v="-0.19793068602802844"/>
  </r>
  <r>
    <s v="BP1510"/>
    <x v="408"/>
    <s v="AGRB1"/>
    <x v="10"/>
    <n v="95762.4712"/>
    <n v="53412.94244692233"/>
    <n v="-42349.52875307767"/>
    <n v="-0.79287016990613035"/>
  </r>
  <r>
    <s v="BP1511"/>
    <x v="409"/>
    <s v="TSRB1"/>
    <x v="12"/>
    <n v="175850.21233999997"/>
    <n v="128828.78635798907"/>
    <n v="-47021.4259820109"/>
    <n v="-0.3649916087181625"/>
  </r>
  <r>
    <s v="BP1512"/>
    <x v="410"/>
    <s v="BRYB1"/>
    <x v="10"/>
    <n v="52890.186256000001"/>
    <n v="49350.432543375449"/>
    <n v="-3539.7537126245516"/>
    <n v="-7.1726903498026379E-2"/>
  </r>
  <r>
    <s v="BP1513"/>
    <x v="411"/>
    <s v="IXDB1"/>
    <x v="5"/>
    <n v="93220.609000000026"/>
    <n v="82819.033664519855"/>
    <n v="-10401.575335480171"/>
    <n v="-0.12559401957784813"/>
  </r>
  <r>
    <s v="BP1515"/>
    <x v="412"/>
    <s v="PTAB1"/>
    <x v="6"/>
    <n v="1182.8800000000001"/>
    <n v="788.84478538899793"/>
    <n v="-394.03521461100217"/>
    <n v="-0.49950918344056"/>
  </r>
  <r>
    <s v="BP1519"/>
    <x v="413"/>
    <s v="BHOB1"/>
    <x v="8"/>
    <n v="100441.84299999999"/>
    <n v="111713.54374384877"/>
    <n v="11271.700743848778"/>
    <n v="0.10089824712475318"/>
  </r>
  <r>
    <s v="BP1520"/>
    <x v="414"/>
    <s v="AMIB1"/>
    <x v="16"/>
    <n v="19185.016328000002"/>
    <n v="15898.143358464475"/>
    <n v="-3286.8729695355269"/>
    <n v="-0.20674571208879766"/>
  </r>
  <r>
    <s v="BP1521"/>
    <x v="415"/>
    <s v="JLRB1"/>
    <x v="8"/>
    <n v="43924.110911999996"/>
    <n v="42326.934786809194"/>
    <n v="-1597.1761251908028"/>
    <n v="-3.7734273299859844E-2"/>
  </r>
  <r>
    <s v="BP1522"/>
    <x v="416"/>
    <s v="BHOB1"/>
    <x v="8"/>
    <n v="75807.17"/>
    <n v="76659.788409434521"/>
    <n v="852.61840943452262"/>
    <n v="1.1122107523709143E-2"/>
  </r>
  <r>
    <s v="BP1523"/>
    <x v="417"/>
    <s v="CCUBT"/>
    <x v="2"/>
    <n v="47076.860740000004"/>
    <n v="45966.027962282213"/>
    <n v="-1110.832777717791"/>
    <n v="-2.4166386067321147E-2"/>
  </r>
  <r>
    <s v="BP1524"/>
    <x v="418"/>
    <s v="BLRBC"/>
    <x v="14"/>
    <n v="133298.44665000006"/>
    <n v="112160.279830132"/>
    <n v="-21138.166819868056"/>
    <n v="-0.18846392726446518"/>
  </r>
  <r>
    <s v="BP1525"/>
    <x v="419"/>
    <s v="TEZB1"/>
    <x v="15"/>
    <n v="11547.8568"/>
    <n v="8439.6926286228372"/>
    <n v="-3108.1641713771623"/>
    <n v="-0.36827930922933894"/>
  </r>
  <r>
    <s v="BP1526"/>
    <x v="420"/>
    <s v="DELBZ"/>
    <x v="10"/>
    <n v="184834.75400000002"/>
    <n v="121624.39499612052"/>
    <n v="-63210.359003879494"/>
    <n v="-0.51971776719543583"/>
  </r>
  <r>
    <s v="BP1527"/>
    <x v="421"/>
    <s v="IXRB1"/>
    <x v="13"/>
    <n v="74111.252999999997"/>
    <n v="70471.57627148513"/>
    <n v="-3639.6767285148671"/>
    <n v="-5.164744314066929E-2"/>
  </r>
  <r>
    <s v="BP1528"/>
    <x v="422"/>
    <s v="KNUB1"/>
    <x v="5"/>
    <n v="19971.811999999998"/>
    <n v="10929.152192125683"/>
    <n v="-9042.6598078743154"/>
    <n v="-0.8273889546884925"/>
  </r>
  <r>
    <s v="BP1529"/>
    <x v="423"/>
    <s v="IXEB1"/>
    <x v="14"/>
    <n v="1065.8375999999998"/>
    <n v="1041.3110586301614"/>
    <n v="-24.526541369838469"/>
    <n v="-2.3553520503376765E-2"/>
  </r>
  <r>
    <s v="BP1530"/>
    <x v="424"/>
    <s v="BLRBJ"/>
    <x v="14"/>
    <n v="228052.98319999978"/>
    <n v="177800.53009512112"/>
    <n v="-50252.453104878659"/>
    <n v="-0.28263387672688156"/>
  </r>
  <r>
    <s v="BP1531"/>
    <x v="425"/>
    <s v="MZUB1"/>
    <x v="13"/>
    <n v="24649.593999999997"/>
    <n v="23143.450602271012"/>
    <n v="-1506.1433977289853"/>
    <n v="-6.50786014416187E-2"/>
  </r>
  <r>
    <s v="BP1532"/>
    <x v="426"/>
    <s v="NJPT1"/>
    <x v="15"/>
    <n v="8890.1696000000011"/>
    <n v="7876.7652276199333"/>
    <n v="-1013.4043723800678"/>
    <n v="-0.12865743018803685"/>
  </r>
  <r>
    <s v="BP1534"/>
    <x v="427"/>
    <s v="MSHB1"/>
    <x v="7"/>
    <n v="22777.536320000003"/>
    <n v="11314.962301134417"/>
    <n v="-11462.574018865585"/>
    <n v="-1.0130457100786248"/>
  </r>
  <r>
    <s v="BP1535"/>
    <x v="428"/>
    <s v="JHSB1"/>
    <x v="5"/>
    <n v="13703.22"/>
    <n v="10427.785128160369"/>
    <n v="-3275.4348718396304"/>
    <n v="-0.31410647914045298"/>
  </r>
  <r>
    <s v="BP1536"/>
    <x v="429"/>
    <s v="BOMT1"/>
    <x v="3"/>
    <n v="29102.239000000001"/>
    <n v="15706.01457925019"/>
    <n v="-13396.224420749812"/>
    <n v="-0.85293594712741894"/>
  </r>
  <r>
    <s v="BP1537"/>
    <x v="430"/>
    <s v="CCUT1"/>
    <x v="2"/>
    <n v="42084.695999999996"/>
    <n v="35639.669586813026"/>
    <n v="-6445.0264131869699"/>
    <n v="-0.18083855680782415"/>
  </r>
  <r>
    <s v="BP1539"/>
    <x v="431"/>
    <s v="CCUB6"/>
    <x v="2"/>
    <n v="15496.752000000002"/>
    <n v="7839.3120548575671"/>
    <n v="-7657.4399451424351"/>
    <n v="-0.97679999106523174"/>
  </r>
  <r>
    <s v="BP1540"/>
    <x v="432"/>
    <s v="PNQB9"/>
    <x v="4"/>
    <n v="10647.160000000002"/>
    <n v="8088.2879055041885"/>
    <n v="-2558.8720944958131"/>
    <n v="-0.31636758290397482"/>
  </r>
  <r>
    <s v="BP1541"/>
    <x v="433"/>
    <s v="IXCB1"/>
    <x v="6"/>
    <n v="178134.96796799995"/>
    <n v="120717.40616277009"/>
    <n v="-57417.561805229867"/>
    <n v="-0.4756361458579596"/>
  </r>
  <r>
    <s v="BP1542"/>
    <x v="434"/>
    <s v="VNSB1"/>
    <x v="5"/>
    <n v="55271.091839999979"/>
    <n v="53568.458084832746"/>
    <n v="-1702.6337551672332"/>
    <n v="-3.1784259171150443E-2"/>
  </r>
  <r>
    <s v="BP1543"/>
    <x v="435"/>
    <s v="MAABP"/>
    <x v="11"/>
    <n v="135370.84500000003"/>
    <n v="117086.75296729394"/>
    <n v="-18284.092032706089"/>
    <n v="-0.15615850272842921"/>
  </r>
  <r>
    <s v="BP1545"/>
    <x v="436"/>
    <s v="LKOT1"/>
    <x v="5"/>
    <n v="31197.282999999996"/>
    <n v="26096.795895112631"/>
    <n v="-5100.4871048873647"/>
    <n v="-0.19544495521163102"/>
  </r>
  <r>
    <s v="BP1546"/>
    <x v="437"/>
    <s v="IXWT1"/>
    <x v="13"/>
    <n v="20733.011999999999"/>
    <n v="22207.607102200491"/>
    <n v="1474.595102200492"/>
    <n v="6.6400449873520076E-2"/>
  </r>
  <r>
    <s v="BP1548"/>
    <x v="438"/>
    <s v="DELBF"/>
    <x v="0"/>
    <n v="34238.543999999994"/>
    <n v="31160.647916815898"/>
    <n v="-3077.8960831840959"/>
    <n v="-9.8775099009513978E-2"/>
  </r>
  <r>
    <s v="BP1549"/>
    <x v="439"/>
    <s v="PNQT1"/>
    <x v="4"/>
    <n v="38743.512000000002"/>
    <n v="20945.26029418303"/>
    <n v="-17798.251705816972"/>
    <n v="-0.8497508006983302"/>
  </r>
  <r>
    <s v="BP1550"/>
    <x v="440"/>
    <s v="PTRB1"/>
    <x v="9"/>
    <n v="93564.338080000016"/>
    <n v="77736.571612818181"/>
    <n v="-15827.766467181835"/>
    <n v="-0.20360772463718935"/>
  </r>
  <r>
    <s v="BP1551"/>
    <x v="441"/>
    <s v="CJBT1"/>
    <x v="12"/>
    <n v="224159.67239999998"/>
    <n v="181179.65117800137"/>
    <n v="-42980.021221998613"/>
    <n v="-0.23722322535974283"/>
  </r>
  <r>
    <s v="BP1552"/>
    <x v="442"/>
    <s v="GAUT1"/>
    <x v="15"/>
    <n v="19727.802856000002"/>
    <n v="16261.341575081653"/>
    <n v="-3466.4612809183491"/>
    <n v="-0.21317191234887045"/>
  </r>
  <r>
    <s v="BP1553"/>
    <x v="443"/>
    <s v="CWAB1"/>
    <x v="8"/>
    <n v="5005.0559999999996"/>
    <n v="3746.3873791002566"/>
    <n v="-1258.668620899743"/>
    <n v="-0.33596862618142509"/>
  </r>
  <r>
    <s v="BP1554"/>
    <x v="444"/>
    <s v="CJBT1"/>
    <x v="12"/>
    <n v="199927.84759999995"/>
    <n v="192421.22055870079"/>
    <n v="-7506.627041299158"/>
    <n v="-3.9011430337586681E-2"/>
  </r>
  <r>
    <s v="BP1555"/>
    <x v="445"/>
    <s v="ATQB1"/>
    <x v="6"/>
    <n v="1396.3999999999999"/>
    <n v="1060.7659822674957"/>
    <n v="-335.63401773250416"/>
    <n v="-0.31640722208592337"/>
  </r>
  <r>
    <s v="BP1558"/>
    <x v="446"/>
    <s v="PNQB9"/>
    <x v="4"/>
    <n v="91451.520000000004"/>
    <n v="87603.575831334354"/>
    <n v="-3847.9441686656501"/>
    <n v="-4.3924510297093419E-2"/>
  </r>
  <r>
    <s v="BP1559"/>
    <x v="447"/>
    <s v="KPMB1"/>
    <x v="11"/>
    <n v="25845.002"/>
    <n v="14494.343828351162"/>
    <n v="-11350.658171648838"/>
    <n v="-0.78310948781598333"/>
  </r>
  <r>
    <s v="BP1561"/>
    <x v="448"/>
    <s v="IDRT1"/>
    <x v="8"/>
    <n v="31214.39904"/>
    <n v="32984.869570735238"/>
    <n v="1770.4705307352378"/>
    <n v="5.367523212236773E-2"/>
  </r>
  <r>
    <s v="BP1562"/>
    <x v="449"/>
    <s v="DELBC"/>
    <x v="0"/>
    <n v="526160.31000000006"/>
    <n v="352053.10895296512"/>
    <n v="-174107.20104703493"/>
    <n v="-0.49454811396168052"/>
  </r>
  <r>
    <s v="BP1563"/>
    <x v="450"/>
    <s v="RUPCB1"/>
    <x v="10"/>
    <n v="31113.8"/>
    <n v="15840.108500164786"/>
    <n v="-15273.691499835213"/>
    <n v="-0.96424159592570469"/>
  </r>
  <r>
    <s v="BP1564"/>
    <x v="451"/>
    <s v="ISKB1"/>
    <x v="4"/>
    <n v="12685.944"/>
    <n v="10859.839898653508"/>
    <n v="-1826.104101346491"/>
    <n v="-0.16815202787408554"/>
  </r>
  <r>
    <s v="BP1565"/>
    <x v="452"/>
    <s v="RAJB1"/>
    <x v="7"/>
    <n v="150504.42976000003"/>
    <n v="80845.758690981223"/>
    <n v="-69658.671069018805"/>
    <n v="-0.86162431025326747"/>
  </r>
  <r>
    <s v="BP1566"/>
    <x v="453"/>
    <s v="SRIB1"/>
    <x v="11"/>
    <n v="39461.198880000004"/>
    <n v="21239.683211329091"/>
    <n v="-18221.515668670912"/>
    <n v="-0.85789959705951213"/>
  </r>
  <r>
    <s v="BP1569"/>
    <x v="454"/>
    <s v="GAUT1"/>
    <x v="15"/>
    <n v="25416.128799999999"/>
    <n v="19717.438011934111"/>
    <n v="-5698.6907880658873"/>
    <n v="-0.28901781177740821"/>
  </r>
  <r>
    <s v="BP1570"/>
    <x v="455"/>
    <s v="PNQT1"/>
    <x v="4"/>
    <n v="36668.841480000003"/>
    <n v="32885.686455117793"/>
    <n v="-3783.1550248822095"/>
    <n v="-0.11503956379458398"/>
  </r>
  <r>
    <s v="BP1571"/>
    <x v="456"/>
    <s v="RAJB1"/>
    <x v="7"/>
    <n v="60588.147255999997"/>
    <n v="8188.8772327977358"/>
    <n v="-52399.270023202262"/>
    <n v="-6.398834484089587"/>
  </r>
  <r>
    <s v="BP1572"/>
    <x v="457"/>
    <s v="GAUT1"/>
    <x v="15"/>
    <n v="36599.628799999991"/>
    <n v="23358.610110389294"/>
    <n v="-13241.018689610697"/>
    <n v="-0.56685815752887803"/>
  </r>
  <r>
    <s v="BP1573"/>
    <x v="458"/>
    <s v="RPRB1"/>
    <x v="16"/>
    <n v="112344.93380000003"/>
    <n v="67394.346460868866"/>
    <n v="-44950.587339131162"/>
    <n v="-0.66697860725203095"/>
  </r>
  <r>
    <s v="BP1575"/>
    <x v="459"/>
    <s v="BBIB1"/>
    <x v="13"/>
    <n v="43880.925999999999"/>
    <n v="41577.667519469323"/>
    <n v="-2303.258480530676"/>
    <n v="-5.5396529385688675E-2"/>
  </r>
  <r>
    <s v="BP1576"/>
    <x v="460"/>
    <s v="GAUT1"/>
    <x v="15"/>
    <n v="21156.313600000001"/>
    <n v="13299.184185497579"/>
    <n v="-7857.1294145024222"/>
    <n v="-0.59079784931999224"/>
  </r>
  <r>
    <s v="BP1577"/>
    <x v="461"/>
    <s v="VNSB1"/>
    <x v="5"/>
    <n v="1973.0599999999997"/>
    <n v="1577.0328680824352"/>
    <n v="-396.02713191756447"/>
    <n v="-0.25112167281529557"/>
  </r>
  <r>
    <s v="BP1578"/>
    <x v="462"/>
    <s v="BAMB1"/>
    <x v="13"/>
    <n v="43412.750399999997"/>
    <n v="31193.442173874857"/>
    <n v="-12219.30822612514"/>
    <n v="-0.39172683021045557"/>
  </r>
  <r>
    <s v="BP1579"/>
    <x v="463"/>
    <s v="IXRB1"/>
    <x v="13"/>
    <n v="35376.755519999999"/>
    <n v="25527.33502085603"/>
    <n v="-9849.4204991439692"/>
    <n v="-0.38583818056592734"/>
  </r>
  <r>
    <s v="BP1580"/>
    <x v="464"/>
    <s v="GAUT1"/>
    <x v="15"/>
    <n v="9773.24"/>
    <n v="9202.3650238461541"/>
    <n v="-570.87497615384564"/>
    <n v="-6.2035680466329388E-2"/>
  </r>
  <r>
    <s v="BP1581"/>
    <x v="465"/>
    <s v="DELT1"/>
    <x v="0"/>
    <n v="77775.617399999988"/>
    <n v="48665.145126619092"/>
    <n v="-29110.472273380896"/>
    <n v="-0.59817909096212496"/>
  </r>
  <r>
    <s v="BP1582"/>
    <x v="466"/>
    <s v="NOIT1"/>
    <x v="10"/>
    <n v="137584.864"/>
    <n v="76039.533183800057"/>
    <n v="-61545.330816199945"/>
    <n v="-0.80938596331772261"/>
  </r>
  <r>
    <s v="BP1583"/>
    <x v="467"/>
    <s v="DELBP"/>
    <x v="0"/>
    <n v="139642.89240000001"/>
    <n v="120980.29611708915"/>
    <n v="-18662.596282910861"/>
    <n v="-0.1542614531613356"/>
  </r>
  <r>
    <s v="BP1584"/>
    <x v="468"/>
    <s v="BLSB1"/>
    <x v="13"/>
    <n v="8437.1440000000002"/>
    <n v="4916.9508613628204"/>
    <n v="-3520.1931386371798"/>
    <n v="-0.71593010340996077"/>
  </r>
  <r>
    <s v="BP1585"/>
    <x v="469"/>
    <s v="TIRB1"/>
    <x v="11"/>
    <n v="74861.881000000008"/>
    <n v="68449.48659352008"/>
    <n v="-6412.3944064799289"/>
    <n v="-9.3680679368119205E-2"/>
  </r>
  <r>
    <s v="BP1586"/>
    <x v="470"/>
    <s v="KLHB1"/>
    <x v="4"/>
    <n v="11669.73144"/>
    <n v="7272.4971349398766"/>
    <n v="-4397.234305060123"/>
    <n v="-0.60463885010474827"/>
  </r>
  <r>
    <s v="BP1587"/>
    <x v="471"/>
    <s v="CHIB1"/>
    <x v="4"/>
    <n v="15762.214"/>
    <n v="15616.59021960051"/>
    <n v="-145.62378039948999"/>
    <n v="-9.324940870684844E-3"/>
  </r>
  <r>
    <s v="BP1588"/>
    <x v="472"/>
    <s v="CCUBT"/>
    <x v="2"/>
    <n v="237.99999999999997"/>
    <n v="222.53893185982719"/>
    <n v="-15.461068140172785"/>
    <n v="-6.9475790195269754E-2"/>
  </r>
  <r>
    <s v="BP1589"/>
    <x v="473"/>
    <s v="GOIB1"/>
    <x v="4"/>
    <n v="13651.5952"/>
    <n v="8565.2016991255132"/>
    <n v="-5086.3935008744866"/>
    <n v="-0.59384398401193461"/>
  </r>
  <r>
    <s v="BP1590"/>
    <x v="474"/>
    <s v="MHLB1"/>
    <x v="6"/>
    <n v="72346.635856000008"/>
    <n v="46150.459065560513"/>
    <n v="-26196.176790439495"/>
    <n v="-0.56762548674165247"/>
  </r>
  <r>
    <s v="BP1591"/>
    <x v="475"/>
    <s v="BDQT1"/>
    <x v="7"/>
    <n v="133389.65563999995"/>
    <n v="101355.83394335127"/>
    <n v="-32033.82169664868"/>
    <n v="-0.31605306226923929"/>
  </r>
  <r>
    <s v="BP1592"/>
    <x v="476"/>
    <s v="CCUBT"/>
    <x v="2"/>
    <n v="17719.207775999999"/>
    <n v="17225.028982687571"/>
    <n v="-494.17879331242875"/>
    <n v="-2.86895768830993E-2"/>
  </r>
  <r>
    <s v="BP1593"/>
    <x v="477"/>
    <s v="HYDBE"/>
    <x v="9"/>
    <n v="42226.273440000004"/>
    <n v="39124.253285223582"/>
    <n v="-3102.0201547764227"/>
    <n v="-7.9286373395092785E-2"/>
  </r>
  <r>
    <s v="BP1594"/>
    <x v="478"/>
    <s v="PNQBP"/>
    <x v="4"/>
    <n v="41922.825680000002"/>
    <n v="31040.363214253928"/>
    <n v="-10882.462465746074"/>
    <n v="-0.35059069349899807"/>
  </r>
  <r>
    <s v="BP1595"/>
    <x v="479"/>
    <s v="IXMB1"/>
    <x v="12"/>
    <n v="97597.837055999989"/>
    <n v="81972.503876495088"/>
    <n v="-15625.333179504902"/>
    <n v="-0.19061676099399144"/>
  </r>
  <r>
    <s v="BP1596"/>
    <x v="480"/>
    <s v="MAAT2"/>
    <x v="11"/>
    <n v="173081.30800000002"/>
    <n v="151600.26494323972"/>
    <n v="-21481.043056760303"/>
    <n v="-0.1416952870418991"/>
  </r>
  <r>
    <s v="BP1597"/>
    <x v="481"/>
    <s v="GOIB1"/>
    <x v="4"/>
    <n v="27807.706799999996"/>
    <n v="22429.513980498992"/>
    <n v="-5378.1928195010041"/>
    <n v="-0.23978195979533903"/>
  </r>
  <r>
    <s v="BP1598"/>
    <x v="482"/>
    <s v="GOIB1"/>
    <x v="4"/>
    <n v="98133.403199999986"/>
    <n v="65067.235219078873"/>
    <n v="-33066.167980921113"/>
    <n v="-0.50818461656759506"/>
  </r>
  <r>
    <s v="BP1599"/>
    <x v="483"/>
    <s v="UDRB1"/>
    <x v="1"/>
    <n v="129969.768"/>
    <n v="106080.05225669383"/>
    <n v="-23889.715743306166"/>
    <n v="-0.22520460006465243"/>
  </r>
  <r>
    <s v="BP1600"/>
    <x v="484"/>
    <s v="JDHB1"/>
    <x v="1"/>
    <n v="19153.303240000001"/>
    <n v="11425.552408931993"/>
    <n v="-7727.7508310680078"/>
    <n v="-0.67635686700161579"/>
  </r>
  <r>
    <s v="BP1601"/>
    <x v="485"/>
    <s v="MAAT1"/>
    <x v="11"/>
    <n v="133594.66432000001"/>
    <n v="70624.213594291374"/>
    <n v="-62970.450725708637"/>
    <n v="-0.89162692964553736"/>
  </r>
  <r>
    <s v="BP1602"/>
    <x v="486"/>
    <s v="LKOT1"/>
    <x v="5"/>
    <n v="5979.2434000000003"/>
    <n v="5415.9802125483093"/>
    <n v="-563.26318745169101"/>
    <n v="-0.10400022993929409"/>
  </r>
  <r>
    <s v="BP1603"/>
    <x v="487"/>
    <s v="NJPT1"/>
    <x v="15"/>
    <n v="41121.522800000006"/>
    <n v="28966.539146269679"/>
    <n v="-12154.983653730327"/>
    <n v="-0.41962153615771702"/>
  </r>
  <r>
    <s v="BP1604"/>
    <x v="488"/>
    <s v="CDPB1"/>
    <x v="9"/>
    <n v="26587.276239999999"/>
    <n v="15195.693383818831"/>
    <n v="-11391.582856181169"/>
    <n v="-0.74965864133001803"/>
  </r>
  <r>
    <s v="BP1605"/>
    <x v="489"/>
    <s v="NZBB1"/>
    <x v="9"/>
    <n v="2515.9364999999998"/>
    <n v="2186.4292293891917"/>
    <n v="-329.50727061080806"/>
    <n v="-0.15070566482632522"/>
  </r>
  <r>
    <s v="BP1606"/>
    <x v="490"/>
    <s v="GOPB1"/>
    <x v="5"/>
    <n v="50654.130759999993"/>
    <n v="43421.944246805804"/>
    <n v="-7232.1865131941886"/>
    <n v="-0.16655602688095206"/>
  </r>
  <r>
    <s v="BP1607"/>
    <x v="491"/>
    <s v="HYDBE"/>
    <x v="9"/>
    <n v="88824.978400000007"/>
    <n v="76641.411390491863"/>
    <n v="-12183.567009508144"/>
    <n v="-0.15896845828467659"/>
  </r>
  <r>
    <s v="BP1608"/>
    <x v="492"/>
    <s v="HYDBC"/>
    <x v="9"/>
    <n v="17445.2624"/>
    <n v="8889.2397557355107"/>
    <n v="-8556.0226442644889"/>
    <n v="-0.9625145546045123"/>
  </r>
  <r>
    <s v="BP1610"/>
    <x v="493"/>
    <s v="DELBF"/>
    <x v="0"/>
    <n v="7254.3480000000009"/>
    <n v="3916.8564974082296"/>
    <n v="-3337.4915025917712"/>
    <n v="-0.85208419169815841"/>
  </r>
  <r>
    <s v="BP1611"/>
    <x v="494"/>
    <s v="VNSB1"/>
    <x v="5"/>
    <n v="17841.439999999999"/>
    <n v="9653.0945370668469"/>
    <n v="-8188.3454629331518"/>
    <n v="-0.84826119038726744"/>
  </r>
  <r>
    <s v="BP1612"/>
    <x v="495"/>
    <s v="BOYB1"/>
    <x v="5"/>
    <n v="2362.6529599999999"/>
    <n v="2265.7938081594007"/>
    <n v="-96.859151840599225"/>
    <n v="-4.2748440520844207E-2"/>
  </r>
  <r>
    <s v="BP1613"/>
    <x v="496"/>
    <s v="KTYB1"/>
    <x v="12"/>
    <n v="47524.304999999993"/>
    <n v="43729.715622867123"/>
    <n v="-3794.5893771328701"/>
    <n v="-8.6773703489363765E-2"/>
  </r>
  <r>
    <s v="BP1614"/>
    <x v="497"/>
    <s v="FZDB1"/>
    <x v="5"/>
    <n v="12697.089999999998"/>
    <n v="7794.4042707552671"/>
    <n v="-4902.6857292447312"/>
    <n v="-0.62900069831374905"/>
  </r>
  <r>
    <s v="BP1616"/>
    <x v="498"/>
    <s v="BLRBC"/>
    <x v="14"/>
    <n v="128866.26952000002"/>
    <n v="102392.57420205684"/>
    <n v="-26473.695317943173"/>
    <n v="-0.25855093032138432"/>
  </r>
  <r>
    <s v="BP1617"/>
    <x v="499"/>
    <s v="JAIT1"/>
    <x v="1"/>
    <n v="44669.868000000002"/>
    <n v="34243.291827068817"/>
    <n v="-10426.576172931185"/>
    <n v="-0.30448521788110133"/>
  </r>
  <r>
    <s v="BP1618"/>
    <x v="500"/>
    <s v="STVT1"/>
    <x v="7"/>
    <n v="12390.439999999999"/>
    <n v="2808.151979744011"/>
    <n v="-9582.2880202559882"/>
    <n v="-3.4123110463307267"/>
  </r>
  <r>
    <s v="BP1619"/>
    <x v="501"/>
    <s v="JAIT1"/>
    <x v="1"/>
    <n v="26727.352799999993"/>
    <n v="14766.067163885069"/>
    <n v="-11961.285636114924"/>
    <n v="-0.81005223011377769"/>
  </r>
  <r>
    <s v="BP1620"/>
    <x v="502"/>
    <s v="NOIT1"/>
    <x v="10"/>
    <n v="3174.4"/>
    <n v="3121.4554673409857"/>
    <n v="-52.944532659014385"/>
    <n v="-1.6961489027461675E-2"/>
  </r>
  <r>
    <s v="BP1622"/>
    <x v="503"/>
    <s v="UJNB1"/>
    <x v="8"/>
    <n v="8870.4432000000015"/>
    <n v="5361.7401337184356"/>
    <n v="-3508.703066281566"/>
    <n v="-0.654396330067611"/>
  </r>
  <r>
    <s v="BP1624"/>
    <x v="504"/>
    <s v="GAUT1"/>
    <x v="15"/>
    <n v="16994.239999999998"/>
    <n v="12136.227813951271"/>
    <n v="-4858.012186048727"/>
    <n v="-0.40029012807951503"/>
  </r>
  <r>
    <s v="BP1625"/>
    <x v="505"/>
    <s v="GAUT1"/>
    <x v="15"/>
    <n v="8684.9359999999997"/>
    <n v="6988.1097094752577"/>
    <n v="-1696.826290524742"/>
    <n v="-0.2428162065377989"/>
  </r>
  <r>
    <s v="BP1627"/>
    <x v="506"/>
    <s v="GAUT1"/>
    <x v="15"/>
    <n v="1209.2"/>
    <n v="1201.8855175696976"/>
    <n v="-7.3144824303024052"/>
    <n v="-6.0858395607368953E-3"/>
  </r>
  <r>
    <s v="BP1628"/>
    <x v="507"/>
    <s v="DVGB1"/>
    <x v="14"/>
    <n v="199.5"/>
    <n v="186.03099995998926"/>
    <n v="-13.469000040010741"/>
    <n v="-7.2401911740019642E-2"/>
  </r>
  <r>
    <s v="BP1630"/>
    <x v="508"/>
    <s v="JRHB1"/>
    <x v="15"/>
    <n v="454.99999999999994"/>
    <n v="304.29717440586973"/>
    <n v="-150.70282559413022"/>
    <n v="-0.495248849708751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BB906-A7BB-4A5C-BFAF-9DFA3CDCFB75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6">
    <pivotField showAll="0"/>
    <pivotField axis="axisRow" showAll="0" measureFilter="1" sortType="descending">
      <items count="510">
        <item x="177"/>
        <item x="298"/>
        <item x="320"/>
        <item x="45"/>
        <item x="46"/>
        <item x="11"/>
        <item x="416"/>
        <item x="112"/>
        <item x="470"/>
        <item x="497"/>
        <item x="62"/>
        <item x="312"/>
        <item x="279"/>
        <item x="291"/>
        <item x="219"/>
        <item x="301"/>
        <item x="369"/>
        <item x="132"/>
        <item x="508"/>
        <item x="83"/>
        <item x="233"/>
        <item x="359"/>
        <item x="135"/>
        <item x="51"/>
        <item x="490"/>
        <item x="436"/>
        <item x="211"/>
        <item x="65"/>
        <item x="138"/>
        <item x="242"/>
        <item x="218"/>
        <item x="114"/>
        <item x="339"/>
        <item x="92"/>
        <item x="91"/>
        <item x="323"/>
        <item x="408"/>
        <item x="430"/>
        <item x="448"/>
        <item x="472"/>
        <item x="500"/>
        <item x="250"/>
        <item x="217"/>
        <item x="458"/>
        <item x="64"/>
        <item x="57"/>
        <item x="74"/>
        <item x="386"/>
        <item x="8"/>
        <item x="303"/>
        <item x="117"/>
        <item x="174"/>
        <item x="349"/>
        <item x="126"/>
        <item x="40"/>
        <item x="41"/>
        <item x="469"/>
        <item x="450"/>
        <item x="10"/>
        <item x="224"/>
        <item x="452"/>
        <item x="214"/>
        <item x="252"/>
        <item x="318"/>
        <item x="484"/>
        <item x="382"/>
        <item x="307"/>
        <item x="273"/>
        <item x="131"/>
        <item x="231"/>
        <item x="184"/>
        <item x="239"/>
        <item x="371"/>
        <item x="222"/>
        <item x="256"/>
        <item x="213"/>
        <item x="311"/>
        <item x="124"/>
        <item x="13"/>
        <item x="146"/>
        <item x="357"/>
        <item x="334"/>
        <item x="78"/>
        <item x="175"/>
        <item x="80"/>
        <item x="474"/>
        <item x="493"/>
        <item x="466"/>
        <item x="347"/>
        <item x="206"/>
        <item x="385"/>
        <item x="283"/>
        <item x="99"/>
        <item x="269"/>
        <item x="310"/>
        <item x="33"/>
        <item x="248"/>
        <item x="176"/>
        <item x="43"/>
        <item x="24"/>
        <item x="53"/>
        <item x="397"/>
        <item x="442"/>
        <item x="55"/>
        <item x="12"/>
        <item x="410"/>
        <item x="125"/>
        <item x="85"/>
        <item x="363"/>
        <item x="4"/>
        <item x="14"/>
        <item x="236"/>
        <item x="216"/>
        <item x="485"/>
        <item x="36"/>
        <item x="502"/>
        <item x="285"/>
        <item x="75"/>
        <item x="229"/>
        <item x="370"/>
        <item x="281"/>
        <item x="289"/>
        <item x="380"/>
        <item x="221"/>
        <item x="453"/>
        <item x="201"/>
        <item x="18"/>
        <item x="492"/>
        <item x="153"/>
        <item x="315"/>
        <item x="447"/>
        <item x="116"/>
        <item x="333"/>
        <item x="420"/>
        <item x="389"/>
        <item x="228"/>
        <item x="180"/>
        <item x="100"/>
        <item x="300"/>
        <item x="68"/>
        <item x="426"/>
        <item x="477"/>
        <item x="130"/>
        <item x="220"/>
        <item x="433"/>
        <item x="160"/>
        <item x="395"/>
        <item x="20"/>
        <item x="76"/>
        <item x="438"/>
        <item x="187"/>
        <item x="505"/>
        <item x="129"/>
        <item x="407"/>
        <item x="451"/>
        <item x="191"/>
        <item x="503"/>
        <item x="251"/>
        <item x="302"/>
        <item x="5"/>
        <item x="327"/>
        <item x="378"/>
        <item x="336"/>
        <item x="313"/>
        <item x="373"/>
        <item x="481"/>
        <item x="482"/>
        <item x="178"/>
        <item x="148"/>
        <item x="366"/>
        <item x="0"/>
        <item x="365"/>
        <item x="163"/>
        <item x="362"/>
        <item x="415"/>
        <item x="346"/>
        <item x="26"/>
        <item x="271"/>
        <item x="480"/>
        <item x="195"/>
        <item x="331"/>
        <item x="145"/>
        <item x="90"/>
        <item x="66"/>
        <item x="162"/>
        <item x="253"/>
        <item x="7"/>
        <item x="384"/>
        <item x="207"/>
        <item x="238"/>
        <item x="475"/>
        <item x="348"/>
        <item x="70"/>
        <item x="69"/>
        <item x="330"/>
        <item x="457"/>
        <item x="165"/>
        <item x="210"/>
        <item x="356"/>
        <item x="173"/>
        <item x="197"/>
        <item x="383"/>
        <item x="147"/>
        <item x="103"/>
        <item x="379"/>
        <item x="136"/>
        <item x="227"/>
        <item x="319"/>
        <item x="335"/>
        <item x="270"/>
        <item x="411"/>
        <item x="225"/>
        <item x="435"/>
        <item x="25"/>
        <item x="192"/>
        <item x="393"/>
        <item x="406"/>
        <item x="52"/>
        <item x="67"/>
        <item x="208"/>
        <item x="63"/>
        <item x="254"/>
        <item x="272"/>
        <item x="141"/>
        <item x="34"/>
        <item x="133"/>
        <item x="427"/>
        <item x="28"/>
        <item x="159"/>
        <item x="345"/>
        <item x="454"/>
        <item x="94"/>
        <item x="419"/>
        <item x="151"/>
        <item x="203"/>
        <item x="288"/>
        <item x="199"/>
        <item x="166"/>
        <item x="98"/>
        <item x="179"/>
        <item x="268"/>
        <item x="143"/>
        <item x="110"/>
        <item x="314"/>
        <item x="304"/>
        <item x="495"/>
        <item x="504"/>
        <item x="235"/>
        <item x="31"/>
        <item x="282"/>
        <item x="19"/>
        <item x="246"/>
        <item x="32"/>
        <item x="441"/>
        <item x="367"/>
        <item x="161"/>
        <item x="387"/>
        <item x="48"/>
        <item x="491"/>
        <item x="194"/>
        <item x="158"/>
        <item x="364"/>
        <item x="412"/>
        <item x="134"/>
        <item x="223"/>
        <item x="376"/>
        <item x="259"/>
        <item x="317"/>
        <item x="37"/>
        <item x="506"/>
        <item x="487"/>
        <item x="274"/>
        <item x="127"/>
        <item x="234"/>
        <item x="102"/>
        <item x="190"/>
        <item x="421"/>
        <item x="396"/>
        <item x="437"/>
        <item x="38"/>
        <item x="258"/>
        <item x="139"/>
        <item x="464"/>
        <item x="358"/>
        <item x="308"/>
        <item x="119"/>
        <item x="424"/>
        <item x="354"/>
        <item x="170"/>
        <item x="392"/>
        <item x="488"/>
        <item x="249"/>
        <item x="417"/>
        <item x="295"/>
        <item x="171"/>
        <item x="106"/>
        <item x="61"/>
        <item x="240"/>
        <item x="264"/>
        <item x="478"/>
        <item x="476"/>
        <item x="115"/>
        <item x="205"/>
        <item x="23"/>
        <item x="305"/>
        <item x="44"/>
        <item x="432"/>
        <item x="377"/>
        <item x="196"/>
        <item x="27"/>
        <item x="186"/>
        <item x="35"/>
        <item x="89"/>
        <item x="422"/>
        <item x="479"/>
        <item x="261"/>
        <item x="265"/>
        <item x="82"/>
        <item x="403"/>
        <item x="486"/>
        <item x="299"/>
        <item x="350"/>
        <item x="230"/>
        <item x="351"/>
        <item x="337"/>
        <item x="297"/>
        <item x="275"/>
        <item x="276"/>
        <item x="22"/>
        <item x="56"/>
        <item x="215"/>
        <item x="6"/>
        <item x="461"/>
        <item x="42"/>
        <item x="404"/>
        <item x="58"/>
        <item x="328"/>
        <item x="324"/>
        <item x="434"/>
        <item x="156"/>
        <item x="290"/>
        <item x="394"/>
        <item x="444"/>
        <item x="468"/>
        <item x="164"/>
        <item x="2"/>
        <item x="260"/>
        <item x="473"/>
        <item x="494"/>
        <item x="326"/>
        <item x="149"/>
        <item x="157"/>
        <item x="212"/>
        <item x="17"/>
        <item x="188"/>
        <item x="399"/>
        <item x="49"/>
        <item x="287"/>
        <item x="374"/>
        <item x="465"/>
        <item x="423"/>
        <item x="316"/>
        <item x="168"/>
        <item x="413"/>
        <item x="154"/>
        <item x="193"/>
        <item x="59"/>
        <item x="321"/>
        <item x="501"/>
        <item x="440"/>
        <item x="111"/>
        <item x="81"/>
        <item x="50"/>
        <item x="183"/>
        <item x="204"/>
        <item x="390"/>
        <item x="280"/>
        <item x="341"/>
        <item x="489"/>
        <item x="39"/>
        <item x="9"/>
        <item x="202"/>
        <item x="322"/>
        <item x="294"/>
        <item x="86"/>
        <item x="309"/>
        <item x="47"/>
        <item x="172"/>
        <item x="352"/>
        <item x="400"/>
        <item x="237"/>
        <item x="118"/>
        <item x="182"/>
        <item x="232"/>
        <item x="209"/>
        <item x="200"/>
        <item x="462"/>
        <item x="338"/>
        <item x="77"/>
        <item x="425"/>
        <item x="296"/>
        <item x="391"/>
        <item x="30"/>
        <item x="169"/>
        <item x="108"/>
        <item x="140"/>
        <item x="460"/>
        <item x="332"/>
        <item x="381"/>
        <item x="368"/>
        <item x="498"/>
        <item x="463"/>
        <item x="142"/>
        <item x="262"/>
        <item x="123"/>
        <item x="189"/>
        <item x="467"/>
        <item x="185"/>
        <item x="21"/>
        <item x="245"/>
        <item x="445"/>
        <item x="109"/>
        <item x="60"/>
        <item x="243"/>
        <item x="105"/>
        <item x="15"/>
        <item x="71"/>
        <item x="284"/>
        <item x="306"/>
        <item x="471"/>
        <item x="325"/>
        <item x="402"/>
        <item x="150"/>
        <item x="342"/>
        <item x="439"/>
        <item x="398"/>
        <item x="84"/>
        <item x="344"/>
        <item x="95"/>
        <item x="255"/>
        <item x="29"/>
        <item x="293"/>
        <item x="507"/>
        <item x="72"/>
        <item x="263"/>
        <item x="93"/>
        <item x="388"/>
        <item x="181"/>
        <item x="120"/>
        <item x="167"/>
        <item x="113"/>
        <item x="443"/>
        <item x="87"/>
        <item x="16"/>
        <item x="54"/>
        <item x="401"/>
        <item x="241"/>
        <item x="428"/>
        <item x="104"/>
        <item x="144"/>
        <item x="499"/>
        <item x="107"/>
        <item x="496"/>
        <item x="277"/>
        <item x="343"/>
        <item x="459"/>
        <item x="278"/>
        <item x="455"/>
        <item x="446"/>
        <item x="155"/>
        <item x="329"/>
        <item x="267"/>
        <item x="292"/>
        <item x="88"/>
        <item x="375"/>
        <item x="3"/>
        <item x="355"/>
        <item x="1"/>
        <item x="361"/>
        <item x="431"/>
        <item x="257"/>
        <item x="353"/>
        <item x="198"/>
        <item x="372"/>
        <item x="418"/>
        <item x="456"/>
        <item x="226"/>
        <item x="247"/>
        <item x="121"/>
        <item x="449"/>
        <item x="286"/>
        <item x="97"/>
        <item x="266"/>
        <item x="340"/>
        <item x="360"/>
        <item x="244"/>
        <item x="405"/>
        <item x="414"/>
        <item x="128"/>
        <item x="79"/>
        <item x="409"/>
        <item x="122"/>
        <item x="96"/>
        <item x="152"/>
        <item x="101"/>
        <item x="73"/>
        <item x="483"/>
        <item x="429"/>
        <item x="13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20">
        <item x="7"/>
        <item x="6"/>
        <item x="14"/>
        <item x="18"/>
        <item x="11"/>
        <item x="12"/>
        <item x="0"/>
        <item x="15"/>
        <item x="9"/>
        <item x="8"/>
        <item x="1"/>
        <item x="13"/>
        <item x="2"/>
        <item x="5"/>
        <item x="3"/>
        <item x="16"/>
        <item x="10"/>
        <item x="17"/>
        <item x="4"/>
        <item t="default"/>
      </items>
    </pivotField>
    <pivotField dataField="1" numFmtId="6" showAll="0"/>
    <pivotField dataField="1" numFmtId="6" showAll="0"/>
  </pivotFields>
  <rowFields count="1">
    <field x="1"/>
  </rowFields>
  <rowItems count="6">
    <i>
      <x v="147"/>
    </i>
    <i>
      <x v="308"/>
    </i>
    <i>
      <x v="155"/>
    </i>
    <i>
      <x v="27"/>
    </i>
    <i>
      <x v="192"/>
    </i>
    <i t="grand">
      <x/>
    </i>
  </rowItems>
  <colFields count="1">
    <field x="-2"/>
  </colFields>
  <colItems count="2">
    <i>
      <x/>
    </i>
    <i i="1">
      <x v="1"/>
    </i>
  </colItems>
  <pageFields count="1">
    <pageField fld="3" item="0" hier="-1"/>
  </pageFields>
  <dataFields count="2">
    <dataField name="Sum of Total Payout" fld="4" baseField="0" baseItem="0"/>
    <dataField name="Sum of Budgeted payout" fld="5" baseField="0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E523E1-F045-445B-BD12-7370D2DB6A01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2:F38" firstHeaderRow="0" firstDataRow="1" firstDataCol="1" rowPageCount="1" colPageCount="1"/>
  <pivotFields count="8">
    <pivotField showAll="0"/>
    <pivotField axis="axisRow" showAll="0" measureFilter="1" sortType="ascending">
      <items count="510">
        <item x="177"/>
        <item x="298"/>
        <item x="320"/>
        <item x="45"/>
        <item x="46"/>
        <item x="11"/>
        <item x="416"/>
        <item x="112"/>
        <item x="470"/>
        <item x="497"/>
        <item x="62"/>
        <item x="312"/>
        <item x="279"/>
        <item x="291"/>
        <item x="219"/>
        <item x="301"/>
        <item x="369"/>
        <item x="132"/>
        <item x="508"/>
        <item x="83"/>
        <item x="233"/>
        <item x="359"/>
        <item x="135"/>
        <item x="51"/>
        <item x="490"/>
        <item x="436"/>
        <item x="211"/>
        <item x="65"/>
        <item x="138"/>
        <item x="242"/>
        <item x="218"/>
        <item x="114"/>
        <item x="339"/>
        <item x="92"/>
        <item x="91"/>
        <item x="323"/>
        <item x="408"/>
        <item x="430"/>
        <item x="448"/>
        <item x="472"/>
        <item x="500"/>
        <item x="250"/>
        <item x="217"/>
        <item x="458"/>
        <item x="64"/>
        <item x="57"/>
        <item x="74"/>
        <item x="386"/>
        <item x="8"/>
        <item x="303"/>
        <item x="117"/>
        <item x="174"/>
        <item x="349"/>
        <item x="126"/>
        <item x="40"/>
        <item x="41"/>
        <item x="469"/>
        <item x="450"/>
        <item x="10"/>
        <item x="224"/>
        <item x="452"/>
        <item x="214"/>
        <item x="252"/>
        <item x="318"/>
        <item x="484"/>
        <item x="382"/>
        <item x="307"/>
        <item x="273"/>
        <item x="131"/>
        <item x="231"/>
        <item x="184"/>
        <item x="239"/>
        <item x="371"/>
        <item x="222"/>
        <item x="256"/>
        <item x="213"/>
        <item x="311"/>
        <item x="124"/>
        <item x="13"/>
        <item x="146"/>
        <item x="357"/>
        <item x="334"/>
        <item x="78"/>
        <item x="175"/>
        <item x="80"/>
        <item x="474"/>
        <item x="493"/>
        <item x="466"/>
        <item x="347"/>
        <item x="206"/>
        <item x="385"/>
        <item x="283"/>
        <item x="99"/>
        <item x="269"/>
        <item x="310"/>
        <item x="33"/>
        <item x="248"/>
        <item x="176"/>
        <item x="43"/>
        <item x="24"/>
        <item x="53"/>
        <item x="397"/>
        <item x="442"/>
        <item x="55"/>
        <item x="12"/>
        <item x="410"/>
        <item x="125"/>
        <item x="85"/>
        <item x="363"/>
        <item x="4"/>
        <item x="14"/>
        <item x="236"/>
        <item x="216"/>
        <item x="485"/>
        <item x="36"/>
        <item x="502"/>
        <item x="285"/>
        <item x="75"/>
        <item x="229"/>
        <item x="370"/>
        <item x="281"/>
        <item x="289"/>
        <item x="380"/>
        <item x="221"/>
        <item x="453"/>
        <item x="201"/>
        <item x="18"/>
        <item x="492"/>
        <item x="153"/>
        <item x="315"/>
        <item x="447"/>
        <item x="116"/>
        <item x="333"/>
        <item x="420"/>
        <item x="389"/>
        <item x="228"/>
        <item x="180"/>
        <item x="100"/>
        <item x="300"/>
        <item x="68"/>
        <item x="426"/>
        <item x="477"/>
        <item x="130"/>
        <item x="220"/>
        <item x="433"/>
        <item x="160"/>
        <item x="395"/>
        <item x="20"/>
        <item x="76"/>
        <item x="438"/>
        <item x="187"/>
        <item x="505"/>
        <item x="129"/>
        <item x="407"/>
        <item x="451"/>
        <item x="191"/>
        <item x="503"/>
        <item x="251"/>
        <item x="302"/>
        <item x="5"/>
        <item x="327"/>
        <item x="378"/>
        <item x="336"/>
        <item x="313"/>
        <item x="373"/>
        <item x="481"/>
        <item x="482"/>
        <item x="178"/>
        <item x="148"/>
        <item x="366"/>
        <item x="0"/>
        <item x="365"/>
        <item x="163"/>
        <item x="362"/>
        <item x="415"/>
        <item x="346"/>
        <item x="26"/>
        <item x="271"/>
        <item x="480"/>
        <item x="195"/>
        <item x="331"/>
        <item x="145"/>
        <item x="90"/>
        <item x="66"/>
        <item x="162"/>
        <item x="253"/>
        <item x="7"/>
        <item x="384"/>
        <item x="207"/>
        <item x="238"/>
        <item x="475"/>
        <item x="348"/>
        <item x="70"/>
        <item x="69"/>
        <item x="330"/>
        <item x="457"/>
        <item x="165"/>
        <item x="210"/>
        <item x="356"/>
        <item x="173"/>
        <item x="197"/>
        <item x="383"/>
        <item x="147"/>
        <item x="103"/>
        <item x="379"/>
        <item x="136"/>
        <item x="227"/>
        <item x="319"/>
        <item x="335"/>
        <item x="270"/>
        <item x="411"/>
        <item x="225"/>
        <item x="435"/>
        <item x="25"/>
        <item x="192"/>
        <item x="393"/>
        <item x="406"/>
        <item x="52"/>
        <item x="67"/>
        <item x="208"/>
        <item x="63"/>
        <item x="254"/>
        <item x="272"/>
        <item x="141"/>
        <item x="34"/>
        <item x="133"/>
        <item x="427"/>
        <item x="28"/>
        <item x="159"/>
        <item x="345"/>
        <item x="454"/>
        <item x="94"/>
        <item x="419"/>
        <item x="151"/>
        <item x="203"/>
        <item x="288"/>
        <item x="199"/>
        <item x="166"/>
        <item x="98"/>
        <item x="179"/>
        <item x="268"/>
        <item x="143"/>
        <item x="110"/>
        <item x="314"/>
        <item x="304"/>
        <item x="495"/>
        <item x="504"/>
        <item x="235"/>
        <item x="31"/>
        <item x="282"/>
        <item x="19"/>
        <item x="246"/>
        <item x="32"/>
        <item x="441"/>
        <item x="367"/>
        <item x="161"/>
        <item x="387"/>
        <item x="48"/>
        <item x="491"/>
        <item x="194"/>
        <item x="158"/>
        <item x="364"/>
        <item x="412"/>
        <item x="134"/>
        <item x="223"/>
        <item x="376"/>
        <item x="259"/>
        <item x="317"/>
        <item x="37"/>
        <item x="506"/>
        <item x="487"/>
        <item x="274"/>
        <item x="127"/>
        <item x="234"/>
        <item x="102"/>
        <item x="190"/>
        <item x="421"/>
        <item x="396"/>
        <item x="437"/>
        <item x="38"/>
        <item x="258"/>
        <item x="139"/>
        <item x="464"/>
        <item x="358"/>
        <item x="308"/>
        <item x="119"/>
        <item x="424"/>
        <item x="354"/>
        <item x="170"/>
        <item x="392"/>
        <item x="488"/>
        <item x="249"/>
        <item x="417"/>
        <item x="295"/>
        <item x="171"/>
        <item x="106"/>
        <item x="61"/>
        <item x="240"/>
        <item x="264"/>
        <item x="478"/>
        <item x="476"/>
        <item x="115"/>
        <item x="205"/>
        <item x="23"/>
        <item x="305"/>
        <item x="44"/>
        <item x="432"/>
        <item x="377"/>
        <item x="196"/>
        <item x="27"/>
        <item x="186"/>
        <item x="35"/>
        <item x="89"/>
        <item x="422"/>
        <item x="479"/>
        <item x="261"/>
        <item x="265"/>
        <item x="82"/>
        <item x="403"/>
        <item x="486"/>
        <item x="299"/>
        <item x="350"/>
        <item x="230"/>
        <item x="351"/>
        <item x="337"/>
        <item x="297"/>
        <item x="275"/>
        <item x="276"/>
        <item x="22"/>
        <item x="56"/>
        <item x="215"/>
        <item x="6"/>
        <item x="461"/>
        <item x="42"/>
        <item x="404"/>
        <item x="58"/>
        <item x="328"/>
        <item x="324"/>
        <item x="434"/>
        <item x="156"/>
        <item x="290"/>
        <item x="394"/>
        <item x="444"/>
        <item x="468"/>
        <item x="164"/>
        <item x="2"/>
        <item x="260"/>
        <item x="473"/>
        <item x="494"/>
        <item x="326"/>
        <item x="149"/>
        <item x="157"/>
        <item x="212"/>
        <item x="17"/>
        <item x="188"/>
        <item x="399"/>
        <item x="49"/>
        <item x="287"/>
        <item x="374"/>
        <item x="465"/>
        <item x="423"/>
        <item x="316"/>
        <item x="168"/>
        <item x="413"/>
        <item x="154"/>
        <item x="193"/>
        <item x="59"/>
        <item x="321"/>
        <item x="501"/>
        <item x="440"/>
        <item x="111"/>
        <item x="81"/>
        <item x="50"/>
        <item x="183"/>
        <item x="204"/>
        <item x="390"/>
        <item x="280"/>
        <item x="341"/>
        <item x="489"/>
        <item x="39"/>
        <item x="9"/>
        <item x="202"/>
        <item x="322"/>
        <item x="294"/>
        <item x="86"/>
        <item x="309"/>
        <item x="47"/>
        <item x="172"/>
        <item x="352"/>
        <item x="400"/>
        <item x="237"/>
        <item x="118"/>
        <item x="182"/>
        <item x="232"/>
        <item x="209"/>
        <item x="200"/>
        <item x="462"/>
        <item x="338"/>
        <item x="77"/>
        <item x="425"/>
        <item x="296"/>
        <item x="391"/>
        <item x="30"/>
        <item x="169"/>
        <item x="108"/>
        <item x="140"/>
        <item x="460"/>
        <item x="332"/>
        <item x="381"/>
        <item x="368"/>
        <item x="498"/>
        <item x="463"/>
        <item x="142"/>
        <item x="262"/>
        <item x="123"/>
        <item x="189"/>
        <item x="467"/>
        <item x="185"/>
        <item x="21"/>
        <item x="245"/>
        <item x="445"/>
        <item x="109"/>
        <item x="60"/>
        <item x="243"/>
        <item x="105"/>
        <item x="15"/>
        <item x="71"/>
        <item x="284"/>
        <item x="306"/>
        <item x="471"/>
        <item x="325"/>
        <item x="402"/>
        <item x="150"/>
        <item x="342"/>
        <item x="439"/>
        <item x="398"/>
        <item x="84"/>
        <item x="344"/>
        <item x="95"/>
        <item x="255"/>
        <item x="29"/>
        <item x="293"/>
        <item x="507"/>
        <item x="72"/>
        <item x="263"/>
        <item x="93"/>
        <item x="388"/>
        <item x="181"/>
        <item x="120"/>
        <item x="167"/>
        <item x="113"/>
        <item x="443"/>
        <item x="87"/>
        <item x="16"/>
        <item x="54"/>
        <item x="401"/>
        <item x="241"/>
        <item x="428"/>
        <item x="104"/>
        <item x="144"/>
        <item x="499"/>
        <item x="107"/>
        <item x="496"/>
        <item x="277"/>
        <item x="343"/>
        <item x="459"/>
        <item x="278"/>
        <item x="455"/>
        <item x="446"/>
        <item x="155"/>
        <item x="329"/>
        <item x="267"/>
        <item x="292"/>
        <item x="88"/>
        <item x="375"/>
        <item x="3"/>
        <item x="355"/>
        <item x="1"/>
        <item x="361"/>
        <item x="431"/>
        <item x="257"/>
        <item x="353"/>
        <item x="198"/>
        <item x="372"/>
        <item x="418"/>
        <item x="456"/>
        <item x="226"/>
        <item x="247"/>
        <item x="121"/>
        <item x="449"/>
        <item x="286"/>
        <item x="97"/>
        <item x="266"/>
        <item x="340"/>
        <item x="360"/>
        <item x="244"/>
        <item x="405"/>
        <item x="414"/>
        <item x="128"/>
        <item x="79"/>
        <item x="409"/>
        <item x="122"/>
        <item x="96"/>
        <item x="152"/>
        <item x="101"/>
        <item x="73"/>
        <item x="483"/>
        <item x="429"/>
        <item x="137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axis="axisPage" showAll="0">
      <items count="20">
        <item x="7"/>
        <item x="6"/>
        <item x="14"/>
        <item x="18"/>
        <item x="11"/>
        <item x="12"/>
        <item x="0"/>
        <item x="15"/>
        <item x="9"/>
        <item x="8"/>
        <item x="1"/>
        <item x="13"/>
        <item x="2"/>
        <item x="5"/>
        <item x="3"/>
        <item x="16"/>
        <item x="10"/>
        <item x="17"/>
        <item x="4"/>
        <item t="default"/>
      </items>
    </pivotField>
    <pivotField dataField="1" numFmtId="6" showAll="0"/>
    <pivotField dataField="1" numFmtId="6" showAll="0"/>
    <pivotField dataField="1" numFmtId="6" showAll="0"/>
    <pivotField dataField="1" numFmtId="10" showAll="0"/>
  </pivotFields>
  <rowFields count="1">
    <field x="1"/>
  </rowFields>
  <rowItems count="6">
    <i>
      <x v="353"/>
    </i>
    <i>
      <x v="106"/>
    </i>
    <i>
      <x v="382"/>
    </i>
    <i>
      <x v="112"/>
    </i>
    <i>
      <x v="43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3" item="9" hier="-1"/>
  </pageFields>
  <dataFields count="4">
    <dataField name="Sum of Total Payout" fld="4" baseField="0" baseItem="0" numFmtId="164"/>
    <dataField name="Sum of Budgeted payout" fld="5" baseField="0" baseItem="0" numFmtId="164"/>
    <dataField name="Sum of Amount Overpaid/Rightly paid" fld="6" baseField="0" baseItem="0" numFmtId="164"/>
    <dataField name="Sum of Overpaid/Rightly paid %" fld="7" baseField="0" baseItem="0" numFmtId="10"/>
  </dataFields>
  <formats count="3">
    <format dxfId="2">
      <pivotArea collapsedLevelsAreSubtotals="1" fieldPosition="0">
        <references count="2">
          <reference field="4294967294" count="1" selected="0">
            <x v="3"/>
          </reference>
          <reference field="1" count="1">
            <x v="12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0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</formats>
  <pivotTableStyleInfo name="PivotStyleMedium1" showRowHeaders="1" showColHeaders="1" showRowStripes="0" showColStripes="0" showLastColumn="1"/>
  <filters count="1">
    <filter fld="1" type="count" evalOrder="-1" id="1" iMeasureFld="2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AC19-18E8-48F4-B072-B0755866BB5C}">
  <dimension ref="A1:T535"/>
  <sheetViews>
    <sheetView topLeftCell="C1" zoomScale="106" zoomScaleNormal="106" workbookViewId="0">
      <selection activeCell="J4" sqref="J4"/>
    </sheetView>
  </sheetViews>
  <sheetFormatPr defaultRowHeight="13.8" x14ac:dyDescent="0.3"/>
  <cols>
    <col min="1" max="1" width="24.33203125" bestFit="1" customWidth="1"/>
    <col min="2" max="2" width="17.33203125" bestFit="1" customWidth="1"/>
    <col min="3" max="3" width="21.109375" bestFit="1" customWidth="1"/>
    <col min="4" max="4" width="13.88671875" bestFit="1" customWidth="1"/>
    <col min="5" max="5" width="36.6640625" bestFit="1" customWidth="1"/>
    <col min="6" max="6" width="16.77734375" bestFit="1" customWidth="1"/>
    <col min="7" max="7" width="20.6640625" bestFit="1" customWidth="1"/>
    <col min="8" max="8" width="14.109375" bestFit="1" customWidth="1"/>
    <col min="9" max="9" width="15.44140625" bestFit="1" customWidth="1"/>
    <col min="10" max="10" width="11.44140625" customWidth="1"/>
    <col min="11" max="11" width="15.21875" bestFit="1" customWidth="1"/>
    <col min="14" max="14" width="17.33203125" bestFit="1" customWidth="1"/>
    <col min="15" max="15" width="13.77734375" bestFit="1" customWidth="1"/>
    <col min="16" max="18" width="15.109375" bestFit="1" customWidth="1"/>
    <col min="19" max="20" width="11.44140625" bestFit="1" customWidth="1"/>
  </cols>
  <sheetData>
    <row r="1" spans="1:20" x14ac:dyDescent="0.3">
      <c r="A1" s="5" t="s">
        <v>3</v>
      </c>
      <c r="B1" t="s">
        <v>119</v>
      </c>
    </row>
    <row r="2" spans="1:20" x14ac:dyDescent="0.3">
      <c r="S2" t="str" cm="1">
        <f t="array" ref="S2:S20">_xlfn._xlws.SORT(_xlfn.UNIQUE(Payout!D2:D510))</f>
        <v>Ahmedabad</v>
      </c>
      <c r="T2" t="s">
        <v>82</v>
      </c>
    </row>
    <row r="3" spans="1:20" x14ac:dyDescent="0.3">
      <c r="A3" s="5" t="s">
        <v>1257</v>
      </c>
      <c r="B3" t="s">
        <v>1259</v>
      </c>
      <c r="C3" t="s">
        <v>1260</v>
      </c>
      <c r="E3" s="7" t="s">
        <v>3</v>
      </c>
      <c r="F3" s="7" t="s">
        <v>1259</v>
      </c>
      <c r="G3" s="7" t="s">
        <v>1260</v>
      </c>
      <c r="H3" s="10" t="s">
        <v>1261</v>
      </c>
      <c r="I3" s="10" t="s">
        <v>1262</v>
      </c>
      <c r="J3" s="10" t="s">
        <v>1264</v>
      </c>
      <c r="S3" t="str">
        <v>Ambala</v>
      </c>
    </row>
    <row r="4" spans="1:20" x14ac:dyDescent="0.3">
      <c r="A4" s="6" t="s">
        <v>146</v>
      </c>
      <c r="B4" s="8">
        <v>265372.02880000015</v>
      </c>
      <c r="C4" s="8">
        <v>171703.4978070069</v>
      </c>
      <c r="E4" s="6" t="s">
        <v>119</v>
      </c>
      <c r="F4" s="8">
        <v>4668050.1260000002</v>
      </c>
      <c r="G4" s="8">
        <v>2321015.1423824164</v>
      </c>
      <c r="H4" s="8">
        <f t="shared" ref="H4:H22" si="0">G4-F4</f>
        <v>-2347034.9836175838</v>
      </c>
      <c r="I4" s="13">
        <f>(H4/G4)</f>
        <v>-1.0112105435074668</v>
      </c>
      <c r="J4">
        <f t="shared" ref="J4:J22" si="1">_xlfn.RANK.AVG(H4,$H$4:$H$21,1)</f>
        <v>1</v>
      </c>
      <c r="S4" t="str">
        <v>Bangalore</v>
      </c>
    </row>
    <row r="5" spans="1:20" ht="20.399999999999999" x14ac:dyDescent="0.35">
      <c r="A5" s="6" t="s">
        <v>508</v>
      </c>
      <c r="B5" s="8">
        <v>251545.7062500001</v>
      </c>
      <c r="C5" s="8">
        <v>19214.75062867544</v>
      </c>
      <c r="E5" s="6" t="s">
        <v>176</v>
      </c>
      <c r="F5" s="8">
        <v>8281126.6560139982</v>
      </c>
      <c r="G5" s="8">
        <v>6322796.4768320862</v>
      </c>
      <c r="H5" s="8">
        <f t="shared" si="0"/>
        <v>-1958330.179181912</v>
      </c>
      <c r="I5" s="13">
        <f t="shared" ref="I5:I22" si="2">(H5/G5)</f>
        <v>-0.30972532270453457</v>
      </c>
      <c r="J5">
        <f t="shared" si="1"/>
        <v>2</v>
      </c>
      <c r="N5" s="9" t="s">
        <v>1263</v>
      </c>
      <c r="O5">
        <f>COUNTIF(H4:H22,"&lt;0")</f>
        <v>18</v>
      </c>
      <c r="P5" s="17"/>
      <c r="S5" t="str">
        <v>Bhubaneswar</v>
      </c>
    </row>
    <row r="6" spans="1:20" x14ac:dyDescent="0.3">
      <c r="A6" s="6" t="s">
        <v>526</v>
      </c>
      <c r="B6" s="8">
        <v>187014.09524600004</v>
      </c>
      <c r="C6" s="8">
        <v>92225.256194979564</v>
      </c>
      <c r="E6" s="6" t="s">
        <v>13</v>
      </c>
      <c r="F6" s="8">
        <v>7036600.16084</v>
      </c>
      <c r="G6" s="8">
        <v>5585469.5581694636</v>
      </c>
      <c r="H6" s="8">
        <f t="shared" si="0"/>
        <v>-1451130.6026705364</v>
      </c>
      <c r="I6" s="13">
        <f t="shared" si="2"/>
        <v>-0.25980458537242807</v>
      </c>
      <c r="J6">
        <f t="shared" si="1"/>
        <v>3</v>
      </c>
      <c r="N6" t="s">
        <v>1265</v>
      </c>
      <c r="O6">
        <f>COUNTIF(H4:H22,"&gt;0")</f>
        <v>1</v>
      </c>
      <c r="S6" t="str">
        <v>Chennai</v>
      </c>
    </row>
    <row r="7" spans="1:20" x14ac:dyDescent="0.3">
      <c r="A7" s="6" t="s">
        <v>230</v>
      </c>
      <c r="B7" s="8">
        <v>182068.2471119999</v>
      </c>
      <c r="C7" s="8">
        <v>151594.20238356592</v>
      </c>
      <c r="E7" s="6" t="s">
        <v>151</v>
      </c>
      <c r="F7" s="8">
        <v>4509674.9398239991</v>
      </c>
      <c r="G7" s="8">
        <v>3143451.1055260445</v>
      </c>
      <c r="H7" s="8">
        <f t="shared" si="0"/>
        <v>-1366223.8342979546</v>
      </c>
      <c r="I7" s="13">
        <f t="shared" si="2"/>
        <v>-0.43462544459374447</v>
      </c>
      <c r="J7">
        <f t="shared" si="1"/>
        <v>4</v>
      </c>
      <c r="S7" t="str">
        <v>Coimbatore</v>
      </c>
    </row>
    <row r="8" spans="1:20" x14ac:dyDescent="0.3">
      <c r="A8" s="6" t="s">
        <v>35</v>
      </c>
      <c r="B8" s="8">
        <v>178534</v>
      </c>
      <c r="C8" s="8">
        <v>79369.259316286232</v>
      </c>
      <c r="E8" s="6" t="s">
        <v>139</v>
      </c>
      <c r="F8" s="8">
        <v>4929930.5031540003</v>
      </c>
      <c r="G8" s="8">
        <v>3620382.2561982735</v>
      </c>
      <c r="H8" s="8">
        <f t="shared" si="0"/>
        <v>-1309548.2469557268</v>
      </c>
      <c r="I8" s="13">
        <f t="shared" si="2"/>
        <v>-0.36171546380598774</v>
      </c>
      <c r="J8">
        <f t="shared" si="1"/>
        <v>5</v>
      </c>
      <c r="S8" t="str">
        <v>Delhi</v>
      </c>
    </row>
    <row r="9" spans="1:20" x14ac:dyDescent="0.3">
      <c r="A9" s="6" t="s">
        <v>1258</v>
      </c>
      <c r="B9" s="8">
        <v>1064534.0774080001</v>
      </c>
      <c r="C9" s="8">
        <v>514106.96633051411</v>
      </c>
      <c r="E9" s="6" t="s">
        <v>9</v>
      </c>
      <c r="F9" s="8">
        <v>7537213.2015960021</v>
      </c>
      <c r="G9" s="8">
        <v>6441164.3267589258</v>
      </c>
      <c r="H9" s="8">
        <f t="shared" si="0"/>
        <v>-1096048.8748370763</v>
      </c>
      <c r="I9" s="13">
        <f t="shared" si="2"/>
        <v>-0.17016315983178584</v>
      </c>
      <c r="J9">
        <f t="shared" si="1"/>
        <v>6</v>
      </c>
      <c r="M9" t="s">
        <v>1264</v>
      </c>
      <c r="N9" s="9" t="s">
        <v>3</v>
      </c>
      <c r="O9" s="9" t="s">
        <v>1261</v>
      </c>
      <c r="P9" t="s">
        <v>1262</v>
      </c>
      <c r="S9" t="str">
        <v>Guwahati</v>
      </c>
    </row>
    <row r="10" spans="1:20" x14ac:dyDescent="0.3">
      <c r="E10" s="6" t="s">
        <v>112</v>
      </c>
      <c r="F10" s="8">
        <v>4579231.7661440009</v>
      </c>
      <c r="G10" s="8">
        <v>3508724.348317984</v>
      </c>
      <c r="H10" s="8">
        <f t="shared" si="0"/>
        <v>-1070507.4178260169</v>
      </c>
      <c r="I10" s="13">
        <f t="shared" si="2"/>
        <v>-0.30509875144201565</v>
      </c>
      <c r="J10">
        <f t="shared" si="1"/>
        <v>7</v>
      </c>
      <c r="M10">
        <v>1</v>
      </c>
      <c r="N10" t="str">
        <f>INDEX($E$4:$I$22,MATCH($M10,$J$4:$J$22,0),MATCH(N$9,$E$3:$I$3,0))</f>
        <v>Ahmedabad</v>
      </c>
      <c r="O10" s="8">
        <f t="shared" ref="O10:P10" si="3">INDEX($E$4:$I$22,MATCH($M10,$J$4:$J$22,0),MATCH(O$9,$E$3:$I$3,0))</f>
        <v>-2347034.9836175838</v>
      </c>
      <c r="P10" s="13">
        <f t="shared" si="3"/>
        <v>-1.0112105435074668</v>
      </c>
      <c r="S10" t="str">
        <v>Hyderabad</v>
      </c>
    </row>
    <row r="11" spans="1:20" x14ac:dyDescent="0.3">
      <c r="E11" s="6" t="s">
        <v>108</v>
      </c>
      <c r="F11" s="8">
        <v>3052060.7568879994</v>
      </c>
      <c r="G11" s="8">
        <v>2184810.3851883826</v>
      </c>
      <c r="H11" s="8">
        <f t="shared" si="0"/>
        <v>-867250.37169961678</v>
      </c>
      <c r="I11" s="13">
        <f t="shared" si="2"/>
        <v>-0.39694537227533327</v>
      </c>
      <c r="J11">
        <f t="shared" si="1"/>
        <v>8</v>
      </c>
      <c r="M11">
        <v>2</v>
      </c>
      <c r="N11" t="str">
        <f t="shared" ref="N11:P15" si="4">INDEX($E$4:$I$22,MATCH($M11,$J$4:$J$22,0),MATCH(N$9,$E$3:$I$3,0))</f>
        <v>Bangalore</v>
      </c>
      <c r="O11" s="8">
        <f t="shared" si="4"/>
        <v>-1958330.179181912</v>
      </c>
      <c r="P11" s="13">
        <f t="shared" si="4"/>
        <v>-0.30972532270453457</v>
      </c>
      <c r="S11" t="str">
        <v>Indore</v>
      </c>
    </row>
    <row r="12" spans="1:20" x14ac:dyDescent="0.3">
      <c r="E12" s="6" t="s">
        <v>39</v>
      </c>
      <c r="F12" s="8">
        <v>2724583.459946</v>
      </c>
      <c r="G12" s="8">
        <v>1955173.9085617648</v>
      </c>
      <c r="H12" s="8">
        <f t="shared" si="0"/>
        <v>-769409.55138423527</v>
      </c>
      <c r="I12" s="13">
        <f t="shared" si="2"/>
        <v>-0.39352486651697222</v>
      </c>
      <c r="J12">
        <f t="shared" si="1"/>
        <v>9</v>
      </c>
      <c r="M12">
        <v>3</v>
      </c>
      <c r="N12" t="str">
        <f t="shared" si="4"/>
        <v>Mumbai</v>
      </c>
      <c r="O12" s="8">
        <f t="shared" si="4"/>
        <v>-1451130.6026705364</v>
      </c>
      <c r="P12" s="13">
        <f t="shared" si="4"/>
        <v>-0.25980458537242807</v>
      </c>
      <c r="S12" t="str">
        <v>Jaipur</v>
      </c>
    </row>
    <row r="13" spans="1:20" x14ac:dyDescent="0.3">
      <c r="E13" s="6" t="s">
        <v>129</v>
      </c>
      <c r="F13" s="8">
        <v>3881691.218144001</v>
      </c>
      <c r="G13" s="8">
        <v>3131642.0285912626</v>
      </c>
      <c r="H13" s="8">
        <f t="shared" si="0"/>
        <v>-750049.18955273833</v>
      </c>
      <c r="I13" s="13">
        <f t="shared" si="2"/>
        <v>-0.23950668138469847</v>
      </c>
      <c r="J13">
        <f t="shared" si="1"/>
        <v>10</v>
      </c>
      <c r="M13">
        <v>4</v>
      </c>
      <c r="N13" t="str">
        <f t="shared" si="4"/>
        <v>Coimbatore</v>
      </c>
      <c r="O13" s="8">
        <f t="shared" si="4"/>
        <v>-1366223.8342979546</v>
      </c>
      <c r="P13" s="13">
        <f t="shared" si="4"/>
        <v>-0.43462544459374447</v>
      </c>
      <c r="S13" t="str">
        <v>Jamshedpur</v>
      </c>
    </row>
    <row r="14" spans="1:20" x14ac:dyDescent="0.3">
      <c r="E14" s="6" t="s">
        <v>27</v>
      </c>
      <c r="F14" s="8">
        <v>3121319.8416160033</v>
      </c>
      <c r="G14" s="8">
        <v>2526217.7733961721</v>
      </c>
      <c r="H14" s="8">
        <f t="shared" si="0"/>
        <v>-595102.06821983121</v>
      </c>
      <c r="I14" s="13">
        <f t="shared" si="2"/>
        <v>-0.23557037500365366</v>
      </c>
      <c r="J14">
        <f t="shared" si="1"/>
        <v>11</v>
      </c>
      <c r="M14">
        <v>5</v>
      </c>
      <c r="N14" t="str">
        <f t="shared" si="4"/>
        <v>Chennai</v>
      </c>
      <c r="O14" s="8">
        <f t="shared" si="4"/>
        <v>-1309548.2469557268</v>
      </c>
      <c r="P14" s="13">
        <f t="shared" si="4"/>
        <v>-0.36171546380598774</v>
      </c>
      <c r="S14" t="str">
        <v>Kolkata</v>
      </c>
    </row>
    <row r="15" spans="1:20" x14ac:dyDescent="0.3">
      <c r="E15" s="6" t="s">
        <v>59</v>
      </c>
      <c r="F15" s="8">
        <v>1487979.0659399999</v>
      </c>
      <c r="G15" s="8">
        <v>1131321.6311495227</v>
      </c>
      <c r="H15" s="8">
        <f t="shared" si="0"/>
        <v>-356657.43479047716</v>
      </c>
      <c r="I15" s="13">
        <f t="shared" si="2"/>
        <v>-0.31525732821715935</v>
      </c>
      <c r="J15">
        <f t="shared" si="1"/>
        <v>12</v>
      </c>
      <c r="M15">
        <v>6</v>
      </c>
      <c r="N15" t="str">
        <f t="shared" si="4"/>
        <v>Delhi</v>
      </c>
      <c r="O15" s="8">
        <f t="shared" si="4"/>
        <v>-1096048.8748370763</v>
      </c>
      <c r="P15" s="13">
        <f t="shared" si="4"/>
        <v>-0.17016315983178584</v>
      </c>
      <c r="S15" t="str">
        <v>Lucknow</v>
      </c>
    </row>
    <row r="16" spans="1:20" x14ac:dyDescent="0.3">
      <c r="E16" s="6" t="s">
        <v>90</v>
      </c>
      <c r="F16" s="8">
        <v>1635467.513976</v>
      </c>
      <c r="G16" s="8">
        <v>1286100.8555748384</v>
      </c>
      <c r="H16" s="8">
        <f t="shared" si="0"/>
        <v>-349366.65840116167</v>
      </c>
      <c r="I16" s="13">
        <f t="shared" si="2"/>
        <v>-0.27164794804915049</v>
      </c>
      <c r="J16">
        <f t="shared" si="1"/>
        <v>13</v>
      </c>
      <c r="S16" t="str">
        <v>Mumbai</v>
      </c>
    </row>
    <row r="17" spans="5:19" x14ac:dyDescent="0.3">
      <c r="E17" s="6" t="s">
        <v>383</v>
      </c>
      <c r="F17" s="8">
        <v>1054218.5747860002</v>
      </c>
      <c r="G17" s="8">
        <v>752529.98184639914</v>
      </c>
      <c r="H17" s="8">
        <f t="shared" si="0"/>
        <v>-301688.59293960105</v>
      </c>
      <c r="I17" s="13">
        <f t="shared" si="2"/>
        <v>-0.40089910065693501</v>
      </c>
      <c r="J17">
        <f t="shared" si="1"/>
        <v>14</v>
      </c>
      <c r="S17" t="str">
        <v>Nagpur</v>
      </c>
    </row>
    <row r="18" spans="5:19" x14ac:dyDescent="0.3">
      <c r="E18" s="6" t="s">
        <v>519</v>
      </c>
      <c r="F18" s="8">
        <v>853264.24100000004</v>
      </c>
      <c r="G18" s="8">
        <v>575357.38791798777</v>
      </c>
      <c r="H18" s="8">
        <f t="shared" si="0"/>
        <v>-277906.85308201227</v>
      </c>
      <c r="I18" s="13">
        <f t="shared" si="2"/>
        <v>-0.48301605040244222</v>
      </c>
      <c r="J18">
        <f t="shared" si="1"/>
        <v>15</v>
      </c>
      <c r="S18" t="str">
        <v>Noida</v>
      </c>
    </row>
    <row r="19" spans="5:19" x14ac:dyDescent="0.3">
      <c r="E19" s="6" t="s">
        <v>82</v>
      </c>
      <c r="F19" s="8">
        <v>936858.68948800012</v>
      </c>
      <c r="G19" s="8">
        <v>682972.34566392761</v>
      </c>
      <c r="H19" s="8">
        <f t="shared" si="0"/>
        <v>-253886.34382407251</v>
      </c>
      <c r="I19" s="13">
        <f t="shared" si="2"/>
        <v>-0.37173737038688703</v>
      </c>
      <c r="J19">
        <f t="shared" si="1"/>
        <v>16</v>
      </c>
      <c r="S19" t="str">
        <v>Noida PC</v>
      </c>
    </row>
    <row r="20" spans="5:19" x14ac:dyDescent="0.3">
      <c r="E20" s="6" t="s">
        <v>169</v>
      </c>
      <c r="F20" s="8">
        <v>1633334.0301439997</v>
      </c>
      <c r="G20" s="8">
        <v>1551102.6449473691</v>
      </c>
      <c r="H20" s="8">
        <f t="shared" si="0"/>
        <v>-82231.38519663061</v>
      </c>
      <c r="I20" s="13">
        <f t="shared" si="2"/>
        <v>-5.301479271181362E-2</v>
      </c>
      <c r="J20">
        <f t="shared" si="1"/>
        <v>17</v>
      </c>
      <c r="S20" t="str">
        <v>Pune</v>
      </c>
    </row>
    <row r="21" spans="5:19" x14ac:dyDescent="0.3">
      <c r="E21" s="6" t="s">
        <v>717</v>
      </c>
      <c r="F21" s="8">
        <v>68944.754400000005</v>
      </c>
      <c r="G21" s="8">
        <v>29250.454628354648</v>
      </c>
      <c r="H21" s="8">
        <f t="shared" si="0"/>
        <v>-39694.299771645354</v>
      </c>
      <c r="I21" s="13">
        <f t="shared" si="2"/>
        <v>-1.3570489852546328</v>
      </c>
      <c r="J21">
        <f t="shared" si="1"/>
        <v>18</v>
      </c>
    </row>
    <row r="22" spans="5:19" x14ac:dyDescent="0.3">
      <c r="E22" s="6" t="s">
        <v>33</v>
      </c>
      <c r="F22" s="8">
        <v>1541591.332012</v>
      </c>
      <c r="G22" s="8">
        <v>1725712.3141371633</v>
      </c>
      <c r="H22" s="8">
        <f t="shared" si="0"/>
        <v>184120.98212516331</v>
      </c>
      <c r="I22" s="13">
        <f t="shared" si="2"/>
        <v>0.10669274398567512</v>
      </c>
      <c r="J22" t="e">
        <f t="shared" si="1"/>
        <v>#N/A</v>
      </c>
    </row>
    <row r="26" spans="5:19" x14ac:dyDescent="0.3">
      <c r="E26" s="11" t="s">
        <v>1269</v>
      </c>
      <c r="F26" s="7" t="s">
        <v>4</v>
      </c>
      <c r="G26" s="7" t="s">
        <v>5</v>
      </c>
      <c r="H26" s="12" t="s">
        <v>1266</v>
      </c>
      <c r="I26" s="12" t="s">
        <v>1267</v>
      </c>
      <c r="J26" s="12" t="s">
        <v>1264</v>
      </c>
    </row>
    <row r="27" spans="5:19" x14ac:dyDescent="0.3">
      <c r="E27" s="6" t="s">
        <v>161</v>
      </c>
      <c r="F27" s="8">
        <v>1091377.9556110003</v>
      </c>
      <c r="G27" s="8">
        <v>679068.20538099098</v>
      </c>
      <c r="H27" s="8">
        <f t="shared" ref="H27:H90" si="5">G27-F27</f>
        <v>-412309.75023000932</v>
      </c>
      <c r="I27" s="13">
        <f t="shared" ref="I27:I90" si="6">H27/G27</f>
        <v>-0.60716986447433963</v>
      </c>
      <c r="J27">
        <f>_xlfn.RANK.AVG(H27,$H$27:$H$535,1)</f>
        <v>1</v>
      </c>
    </row>
    <row r="28" spans="5:19" x14ac:dyDescent="0.3">
      <c r="E28" s="6" t="s">
        <v>20</v>
      </c>
      <c r="F28" s="8">
        <v>560006.3208000001</v>
      </c>
      <c r="G28" s="8">
        <v>308008.97337013035</v>
      </c>
      <c r="H28" s="8">
        <f t="shared" si="5"/>
        <v>-251997.34742986975</v>
      </c>
      <c r="I28" s="13">
        <f t="shared" si="6"/>
        <v>-0.81814936971673169</v>
      </c>
      <c r="J28">
        <f t="shared" ref="J28:J91" si="7">_xlfn.RANK.AVG(H28,$H$27:$H$535,1)</f>
        <v>2</v>
      </c>
      <c r="K28" t="s">
        <v>1268</v>
      </c>
      <c r="L28">
        <f>COUNTIF(H27:H535,"&lt;0")</f>
        <v>484</v>
      </c>
    </row>
    <row r="29" spans="5:19" x14ac:dyDescent="0.3">
      <c r="E29" s="6" t="s">
        <v>182</v>
      </c>
      <c r="F29" s="8">
        <v>518320.51119999989</v>
      </c>
      <c r="G29" s="8">
        <v>271987.9122688605</v>
      </c>
      <c r="H29" s="8">
        <f t="shared" si="5"/>
        <v>-246332.59893113939</v>
      </c>
      <c r="I29" s="13">
        <f t="shared" si="6"/>
        <v>-0.90567480325242988</v>
      </c>
      <c r="J29">
        <f t="shared" si="7"/>
        <v>3</v>
      </c>
      <c r="K29" s="12" t="s">
        <v>1265</v>
      </c>
      <c r="L29">
        <f>COUNTIF(H27:H535,"&gt;0")</f>
        <v>25</v>
      </c>
    </row>
    <row r="30" spans="5:19" x14ac:dyDescent="0.3">
      <c r="E30" s="6" t="s">
        <v>250</v>
      </c>
      <c r="F30" s="8">
        <v>713096.96200000029</v>
      </c>
      <c r="G30" s="8">
        <v>468562.53552512318</v>
      </c>
      <c r="H30" s="8">
        <f t="shared" si="5"/>
        <v>-244534.42647487711</v>
      </c>
      <c r="I30" s="13">
        <f t="shared" si="6"/>
        <v>-0.5218821564571412</v>
      </c>
      <c r="J30">
        <f t="shared" si="7"/>
        <v>4</v>
      </c>
    </row>
    <row r="31" spans="5:19" x14ac:dyDescent="0.3">
      <c r="E31" s="6" t="s">
        <v>143</v>
      </c>
      <c r="F31" s="8">
        <v>628856.63440000033</v>
      </c>
      <c r="G31" s="8">
        <v>384925.19158707111</v>
      </c>
      <c r="H31" s="8">
        <f t="shared" si="5"/>
        <v>-243931.44281292922</v>
      </c>
      <c r="I31" s="13">
        <f t="shared" si="6"/>
        <v>-0.63371129805036752</v>
      </c>
      <c r="J31">
        <f t="shared" si="7"/>
        <v>5</v>
      </c>
      <c r="M31" t="s">
        <v>1264</v>
      </c>
      <c r="N31" t="s">
        <v>1269</v>
      </c>
      <c r="O31" s="9" t="s">
        <v>4</v>
      </c>
      <c r="P31" t="s">
        <v>5</v>
      </c>
      <c r="Q31" t="s">
        <v>1266</v>
      </c>
      <c r="R31" t="s">
        <v>1267</v>
      </c>
    </row>
    <row r="32" spans="5:19" x14ac:dyDescent="0.3">
      <c r="E32" s="6" t="s">
        <v>508</v>
      </c>
      <c r="F32" s="8">
        <v>251545.7062500001</v>
      </c>
      <c r="G32" s="8">
        <v>19214.75062867544</v>
      </c>
      <c r="H32" s="8">
        <f t="shared" si="5"/>
        <v>-232330.95562132465</v>
      </c>
      <c r="I32" s="13">
        <f t="shared" si="6"/>
        <v>-12.09128133438286</v>
      </c>
      <c r="J32">
        <f t="shared" si="7"/>
        <v>6</v>
      </c>
      <c r="M32">
        <v>1</v>
      </c>
      <c r="N32" t="str">
        <f>INDEX($E$27:$J$535,MATCH($M32,$J$27:$J$535,0),MATCH(N$31,$E$26:$I$26,0))</f>
        <v>Prema Jeevan</v>
      </c>
      <c r="O32" s="8">
        <f t="shared" ref="O32:R32" si="8">INDEX($E$27:$J$535,MATCH($M32,$J$27:$J$535,0),MATCH(O$31,$E$26:$I$26,0))</f>
        <v>1091377.9556110003</v>
      </c>
      <c r="P32" s="8">
        <f t="shared" si="8"/>
        <v>679068.20538099098</v>
      </c>
      <c r="Q32" s="8">
        <f t="shared" si="8"/>
        <v>-412309.75023000932</v>
      </c>
      <c r="R32" s="13">
        <f t="shared" si="8"/>
        <v>-0.60716986447433963</v>
      </c>
    </row>
    <row r="33" spans="5:18" x14ac:dyDescent="0.3">
      <c r="E33" s="6" t="s">
        <v>422</v>
      </c>
      <c r="F33" s="8">
        <v>477305.8322</v>
      </c>
      <c r="G33" s="8">
        <v>251853.11190264099</v>
      </c>
      <c r="H33" s="8">
        <f t="shared" si="5"/>
        <v>-225452.72029735902</v>
      </c>
      <c r="I33" s="13">
        <f t="shared" si="6"/>
        <v>-0.89517544013715589</v>
      </c>
      <c r="J33">
        <f t="shared" si="7"/>
        <v>7</v>
      </c>
      <c r="M33">
        <v>2</v>
      </c>
      <c r="N33" t="str">
        <f t="shared" ref="N33:R36" si="9">INDEX($E$27:$J$535,MATCH($M33,$J$27:$J$535,0),MATCH(N$31,$E$26:$I$26,0))</f>
        <v>Shamim</v>
      </c>
      <c r="O33" s="8">
        <f t="shared" si="9"/>
        <v>560006.3208000001</v>
      </c>
      <c r="P33" s="8">
        <f t="shared" si="9"/>
        <v>308008.97337013035</v>
      </c>
      <c r="Q33" s="8">
        <f t="shared" si="9"/>
        <v>-251997.34742986975</v>
      </c>
      <c r="R33" s="13">
        <f t="shared" si="9"/>
        <v>-0.81814936971673169</v>
      </c>
    </row>
    <row r="34" spans="5:18" x14ac:dyDescent="0.3">
      <c r="E34" s="6" t="s">
        <v>354</v>
      </c>
      <c r="F34" s="8">
        <v>660034.49699999986</v>
      </c>
      <c r="G34" s="8">
        <v>438073.60869300924</v>
      </c>
      <c r="H34" s="8">
        <f t="shared" si="5"/>
        <v>-221960.88830699062</v>
      </c>
      <c r="I34" s="13">
        <f t="shared" si="6"/>
        <v>-0.50667486902306214</v>
      </c>
      <c r="J34">
        <f t="shared" si="7"/>
        <v>8</v>
      </c>
      <c r="M34">
        <v>3</v>
      </c>
      <c r="N34" t="str">
        <f t="shared" si="9"/>
        <v>Dinesh Singh Minhas</v>
      </c>
      <c r="O34" s="8">
        <f t="shared" si="9"/>
        <v>518320.51119999989</v>
      </c>
      <c r="P34" s="8">
        <f t="shared" si="9"/>
        <v>271987.9122688605</v>
      </c>
      <c r="Q34" s="8">
        <f t="shared" si="9"/>
        <v>-246332.59893113939</v>
      </c>
      <c r="R34" s="13">
        <f t="shared" si="9"/>
        <v>-0.90567480325242988</v>
      </c>
    </row>
    <row r="35" spans="5:18" x14ac:dyDescent="0.3">
      <c r="E35" s="6" t="s">
        <v>671</v>
      </c>
      <c r="F35" s="8">
        <v>915662.31726000027</v>
      </c>
      <c r="G35" s="8">
        <v>694540.68598599499</v>
      </c>
      <c r="H35" s="8">
        <f t="shared" si="5"/>
        <v>-221121.63127400528</v>
      </c>
      <c r="I35" s="13">
        <f t="shared" si="6"/>
        <v>-0.31837102668808098</v>
      </c>
      <c r="J35">
        <f t="shared" si="7"/>
        <v>9</v>
      </c>
      <c r="M35">
        <v>4</v>
      </c>
      <c r="N35" t="str">
        <f t="shared" si="9"/>
        <v>Chandrashekar.R</v>
      </c>
      <c r="O35" s="8">
        <f t="shared" si="9"/>
        <v>713096.96200000029</v>
      </c>
      <c r="P35" s="8">
        <f t="shared" si="9"/>
        <v>468562.53552512318</v>
      </c>
      <c r="Q35" s="8">
        <f t="shared" si="9"/>
        <v>-244534.42647487711</v>
      </c>
      <c r="R35" s="13">
        <f t="shared" si="9"/>
        <v>-0.5218821564571412</v>
      </c>
    </row>
    <row r="36" spans="5:18" x14ac:dyDescent="0.3">
      <c r="E36" s="6" t="s">
        <v>255</v>
      </c>
      <c r="F36" s="8">
        <v>528658.50791999965</v>
      </c>
      <c r="G36" s="8">
        <v>328827.58661405888</v>
      </c>
      <c r="H36" s="8">
        <f t="shared" si="5"/>
        <v>-199830.92130594078</v>
      </c>
      <c r="I36" s="13">
        <f t="shared" si="6"/>
        <v>-0.60770728929285367</v>
      </c>
      <c r="J36">
        <f t="shared" si="7"/>
        <v>10</v>
      </c>
      <c r="M36">
        <v>5</v>
      </c>
      <c r="N36" t="str">
        <f t="shared" si="9"/>
        <v>Joy Mukherjee</v>
      </c>
      <c r="O36" s="8">
        <f t="shared" si="9"/>
        <v>628856.63440000033</v>
      </c>
      <c r="P36" s="8">
        <f t="shared" si="9"/>
        <v>384925.19158707111</v>
      </c>
      <c r="Q36" s="8">
        <f t="shared" si="9"/>
        <v>-243931.44281292922</v>
      </c>
      <c r="R36" s="13">
        <f t="shared" si="9"/>
        <v>-0.63371129805036752</v>
      </c>
    </row>
    <row r="37" spans="5:18" x14ac:dyDescent="0.3">
      <c r="E37" s="6" t="s">
        <v>243</v>
      </c>
      <c r="F37" s="8">
        <v>489602.60640000022</v>
      </c>
      <c r="G37" s="8">
        <v>312423.44012943213</v>
      </c>
      <c r="H37" s="8">
        <f t="shared" si="5"/>
        <v>-177179.16627056809</v>
      </c>
      <c r="I37" s="13">
        <f t="shared" si="6"/>
        <v>-0.56711226980013263</v>
      </c>
      <c r="J37">
        <f t="shared" si="7"/>
        <v>11</v>
      </c>
    </row>
    <row r="38" spans="5:18" x14ac:dyDescent="0.3">
      <c r="E38" s="6" t="s">
        <v>1110</v>
      </c>
      <c r="F38" s="8">
        <v>526160.31000000006</v>
      </c>
      <c r="G38" s="8">
        <v>352053.10895296512</v>
      </c>
      <c r="H38" s="8">
        <f t="shared" si="5"/>
        <v>-174107.20104703493</v>
      </c>
      <c r="I38" s="13">
        <f t="shared" si="6"/>
        <v>-0.49454811396168052</v>
      </c>
      <c r="J38">
        <f t="shared" si="7"/>
        <v>12</v>
      </c>
    </row>
    <row r="39" spans="5:18" x14ac:dyDescent="0.3">
      <c r="E39" s="6" t="s">
        <v>7</v>
      </c>
      <c r="F39" s="8">
        <v>415570.33059999999</v>
      </c>
      <c r="G39" s="8">
        <v>243446.71169614088</v>
      </c>
      <c r="H39" s="8">
        <f t="shared" si="5"/>
        <v>-172123.61890385911</v>
      </c>
      <c r="I39" s="13">
        <f t="shared" si="6"/>
        <v>-0.70702790645492875</v>
      </c>
      <c r="J39">
        <f t="shared" si="7"/>
        <v>13</v>
      </c>
    </row>
    <row r="40" spans="5:18" x14ac:dyDescent="0.3">
      <c r="E40" s="6" t="s">
        <v>660</v>
      </c>
      <c r="F40" s="8">
        <v>313287.61360000004</v>
      </c>
      <c r="G40" s="8">
        <v>170285.18973581961</v>
      </c>
      <c r="H40" s="8">
        <f t="shared" si="5"/>
        <v>-143002.42386418043</v>
      </c>
      <c r="I40" s="13">
        <f t="shared" si="6"/>
        <v>-0.83978192164588328</v>
      </c>
      <c r="J40">
        <f t="shared" si="7"/>
        <v>14</v>
      </c>
    </row>
    <row r="41" spans="5:18" x14ac:dyDescent="0.3">
      <c r="E41" s="6" t="s">
        <v>415</v>
      </c>
      <c r="F41" s="8">
        <v>350610.23560000001</v>
      </c>
      <c r="G41" s="8">
        <v>207635.00406493116</v>
      </c>
      <c r="H41" s="8">
        <f t="shared" si="5"/>
        <v>-142975.23153506886</v>
      </c>
      <c r="I41" s="13">
        <f t="shared" si="6"/>
        <v>-0.68858924909577368</v>
      </c>
      <c r="J41">
        <f t="shared" si="7"/>
        <v>15</v>
      </c>
    </row>
    <row r="42" spans="5:18" x14ac:dyDescent="0.3">
      <c r="E42" s="6" t="s">
        <v>100</v>
      </c>
      <c r="F42" s="8">
        <v>435153.64087999985</v>
      </c>
      <c r="G42" s="8">
        <v>294345.8119470657</v>
      </c>
      <c r="H42" s="8">
        <f t="shared" si="5"/>
        <v>-140807.82893293415</v>
      </c>
      <c r="I42" s="13">
        <f t="shared" si="6"/>
        <v>-0.47837551348702939</v>
      </c>
      <c r="J42">
        <f t="shared" si="7"/>
        <v>16</v>
      </c>
    </row>
    <row r="43" spans="5:18" x14ac:dyDescent="0.3">
      <c r="E43" s="6" t="s">
        <v>315</v>
      </c>
      <c r="F43" s="8">
        <v>489140.63843999995</v>
      </c>
      <c r="G43" s="8">
        <v>349028.39863314922</v>
      </c>
      <c r="H43" s="8">
        <f t="shared" si="5"/>
        <v>-140112.23980685073</v>
      </c>
      <c r="I43" s="13">
        <f t="shared" si="6"/>
        <v>-0.40143507048581883</v>
      </c>
      <c r="J43">
        <f t="shared" si="7"/>
        <v>17</v>
      </c>
    </row>
    <row r="44" spans="5:18" x14ac:dyDescent="0.3">
      <c r="E44" s="6" t="s">
        <v>471</v>
      </c>
      <c r="F44" s="8">
        <v>383230.70559999993</v>
      </c>
      <c r="G44" s="8">
        <v>244087.56941880734</v>
      </c>
      <c r="H44" s="8">
        <f t="shared" si="5"/>
        <v>-139143.13618119259</v>
      </c>
      <c r="I44" s="13">
        <f t="shared" si="6"/>
        <v>-0.57005416749613214</v>
      </c>
      <c r="J44">
        <f t="shared" si="7"/>
        <v>18</v>
      </c>
    </row>
    <row r="45" spans="5:18" x14ac:dyDescent="0.3">
      <c r="E45" s="6" t="s">
        <v>447</v>
      </c>
      <c r="F45" s="8">
        <v>344982.97739999997</v>
      </c>
      <c r="G45" s="8">
        <v>212151.39555059056</v>
      </c>
      <c r="H45" s="8">
        <f t="shared" si="5"/>
        <v>-132831.58184940941</v>
      </c>
      <c r="I45" s="13">
        <f t="shared" si="6"/>
        <v>-0.62611693646735311</v>
      </c>
      <c r="J45">
        <f t="shared" si="7"/>
        <v>19</v>
      </c>
    </row>
    <row r="46" spans="5:18" x14ac:dyDescent="0.3">
      <c r="E46" s="6" t="s">
        <v>596</v>
      </c>
      <c r="F46" s="8">
        <v>379028.75964</v>
      </c>
      <c r="G46" s="8">
        <v>250456.51278692993</v>
      </c>
      <c r="H46" s="8">
        <f t="shared" si="5"/>
        <v>-128572.24685307007</v>
      </c>
      <c r="I46" s="13">
        <f t="shared" si="6"/>
        <v>-0.51335158116830415</v>
      </c>
      <c r="J46">
        <f t="shared" si="7"/>
        <v>20</v>
      </c>
    </row>
    <row r="47" spans="5:18" x14ac:dyDescent="0.3">
      <c r="E47" s="6" t="s">
        <v>257</v>
      </c>
      <c r="F47" s="8">
        <v>285571.62179999996</v>
      </c>
      <c r="G47" s="8">
        <v>157040.48353313527</v>
      </c>
      <c r="H47" s="8">
        <f t="shared" si="5"/>
        <v>-128531.1382668647</v>
      </c>
      <c r="I47" s="13">
        <f t="shared" si="6"/>
        <v>-0.81845862528654822</v>
      </c>
      <c r="J47">
        <f t="shared" si="7"/>
        <v>21</v>
      </c>
    </row>
    <row r="48" spans="5:18" x14ac:dyDescent="0.3">
      <c r="E48" s="6" t="s">
        <v>622</v>
      </c>
      <c r="F48" s="8">
        <v>256461.20373000001</v>
      </c>
      <c r="G48" s="8">
        <v>131821.24577780243</v>
      </c>
      <c r="H48" s="8">
        <f t="shared" si="5"/>
        <v>-124639.95795219758</v>
      </c>
      <c r="I48" s="13">
        <f t="shared" si="6"/>
        <v>-0.94552253103638839</v>
      </c>
      <c r="J48">
        <f t="shared" si="7"/>
        <v>22</v>
      </c>
    </row>
    <row r="49" spans="5:10" x14ac:dyDescent="0.3">
      <c r="E49" s="6" t="s">
        <v>215</v>
      </c>
      <c r="F49" s="8">
        <v>146345.40696000005</v>
      </c>
      <c r="G49" s="8">
        <v>27180.821150192936</v>
      </c>
      <c r="H49" s="8">
        <f t="shared" si="5"/>
        <v>-119164.58580980712</v>
      </c>
      <c r="I49" s="13">
        <f t="shared" si="6"/>
        <v>-4.3841422284978044</v>
      </c>
      <c r="J49">
        <f t="shared" si="7"/>
        <v>23</v>
      </c>
    </row>
    <row r="50" spans="5:10" x14ac:dyDescent="0.3">
      <c r="E50" s="6" t="s">
        <v>387</v>
      </c>
      <c r="F50" s="8">
        <v>151837.35529599997</v>
      </c>
      <c r="G50" s="8">
        <v>32793.876250880952</v>
      </c>
      <c r="H50" s="8">
        <f t="shared" si="5"/>
        <v>-119043.47904511902</v>
      </c>
      <c r="I50" s="13">
        <f t="shared" si="6"/>
        <v>-3.6300520906527822</v>
      </c>
      <c r="J50">
        <f t="shared" si="7"/>
        <v>24</v>
      </c>
    </row>
    <row r="51" spans="5:10" x14ac:dyDescent="0.3">
      <c r="E51" s="6" t="s">
        <v>406</v>
      </c>
      <c r="F51" s="8">
        <v>298905.18700000003</v>
      </c>
      <c r="G51" s="8">
        <v>183456.10105544742</v>
      </c>
      <c r="H51" s="8">
        <f t="shared" si="5"/>
        <v>-115449.08594455261</v>
      </c>
      <c r="I51" s="13">
        <f t="shared" si="6"/>
        <v>-0.6293008805940965</v>
      </c>
      <c r="J51">
        <f t="shared" si="7"/>
        <v>25</v>
      </c>
    </row>
    <row r="52" spans="5:10" x14ac:dyDescent="0.3">
      <c r="E52" s="6" t="s">
        <v>225</v>
      </c>
      <c r="F52" s="8">
        <v>236409.28759999998</v>
      </c>
      <c r="G52" s="8">
        <v>121823.23467530844</v>
      </c>
      <c r="H52" s="8">
        <f t="shared" si="5"/>
        <v>-114586.05292469154</v>
      </c>
      <c r="I52" s="13">
        <f t="shared" si="6"/>
        <v>-0.9405927631957407</v>
      </c>
      <c r="J52">
        <f t="shared" si="7"/>
        <v>26</v>
      </c>
    </row>
    <row r="53" spans="5:10" x14ac:dyDescent="0.3">
      <c r="E53" s="6" t="s">
        <v>283</v>
      </c>
      <c r="F53" s="8">
        <v>275440.864</v>
      </c>
      <c r="G53" s="8">
        <v>161102.04923123587</v>
      </c>
      <c r="H53" s="8">
        <f t="shared" si="5"/>
        <v>-114338.81476876413</v>
      </c>
      <c r="I53" s="13">
        <f t="shared" si="6"/>
        <v>-0.70972911464738297</v>
      </c>
      <c r="J53">
        <f t="shared" si="7"/>
        <v>27</v>
      </c>
    </row>
    <row r="54" spans="5:10" x14ac:dyDescent="0.3">
      <c r="E54" s="6" t="s">
        <v>156</v>
      </c>
      <c r="F54" s="8">
        <v>302399.20839999994</v>
      </c>
      <c r="G54" s="8">
        <v>188814.39148884628</v>
      </c>
      <c r="H54" s="8">
        <f t="shared" si="5"/>
        <v>-113584.81691115367</v>
      </c>
      <c r="I54" s="13">
        <f t="shared" si="6"/>
        <v>-0.6015686411163389</v>
      </c>
      <c r="J54">
        <f t="shared" si="7"/>
        <v>28</v>
      </c>
    </row>
    <row r="55" spans="5:10" x14ac:dyDescent="0.3">
      <c r="E55" s="6" t="s">
        <v>293</v>
      </c>
      <c r="F55" s="8">
        <v>327592.45199999993</v>
      </c>
      <c r="G55" s="8">
        <v>215745.89142048018</v>
      </c>
      <c r="H55" s="8">
        <f t="shared" si="5"/>
        <v>-111846.56057951975</v>
      </c>
      <c r="I55" s="13">
        <f t="shared" si="6"/>
        <v>-0.51841803263606645</v>
      </c>
      <c r="J55">
        <f t="shared" si="7"/>
        <v>29</v>
      </c>
    </row>
    <row r="56" spans="5:10" x14ac:dyDescent="0.3">
      <c r="E56" s="6" t="s">
        <v>478</v>
      </c>
      <c r="F56" s="8">
        <v>224720.69764000003</v>
      </c>
      <c r="G56" s="8">
        <v>114045.3095529358</v>
      </c>
      <c r="H56" s="8">
        <f t="shared" si="5"/>
        <v>-110675.38808706423</v>
      </c>
      <c r="I56" s="13">
        <f t="shared" si="6"/>
        <v>-0.97045102969090224</v>
      </c>
      <c r="J56">
        <f t="shared" si="7"/>
        <v>30</v>
      </c>
    </row>
    <row r="57" spans="5:10" x14ac:dyDescent="0.3">
      <c r="E57" s="6" t="s">
        <v>11</v>
      </c>
      <c r="F57" s="8">
        <v>368515.20959199982</v>
      </c>
      <c r="G57" s="8">
        <v>258714.20529323063</v>
      </c>
      <c r="H57" s="8">
        <f t="shared" si="5"/>
        <v>-109801.0042987692</v>
      </c>
      <c r="I57" s="13">
        <f t="shared" si="6"/>
        <v>-0.42441041911215915</v>
      </c>
      <c r="J57">
        <f t="shared" si="7"/>
        <v>31</v>
      </c>
    </row>
    <row r="58" spans="5:10" x14ac:dyDescent="0.3">
      <c r="E58" s="6" t="s">
        <v>885</v>
      </c>
      <c r="F58" s="8">
        <v>233360.91520000002</v>
      </c>
      <c r="G58" s="8">
        <v>126391.2294828013</v>
      </c>
      <c r="H58" s="8">
        <f t="shared" si="5"/>
        <v>-106969.68571719872</v>
      </c>
      <c r="I58" s="13">
        <f t="shared" si="6"/>
        <v>-0.84633788400448018</v>
      </c>
      <c r="J58">
        <f t="shared" si="7"/>
        <v>32</v>
      </c>
    </row>
    <row r="59" spans="5:10" x14ac:dyDescent="0.3">
      <c r="E59" s="6" t="s">
        <v>18</v>
      </c>
      <c r="F59" s="8">
        <v>128071</v>
      </c>
      <c r="G59" s="8">
        <v>23560.66190357352</v>
      </c>
      <c r="H59" s="8">
        <f t="shared" si="5"/>
        <v>-104510.33809642648</v>
      </c>
      <c r="I59" s="13">
        <f t="shared" si="6"/>
        <v>-4.4357980486352577</v>
      </c>
      <c r="J59">
        <f t="shared" si="7"/>
        <v>33</v>
      </c>
    </row>
    <row r="60" spans="5:10" x14ac:dyDescent="0.3">
      <c r="E60" s="6" t="s">
        <v>299</v>
      </c>
      <c r="F60" s="8">
        <v>429725.07599999988</v>
      </c>
      <c r="G60" s="8">
        <v>328037.68450341962</v>
      </c>
      <c r="H60" s="8">
        <f t="shared" si="5"/>
        <v>-101687.39149658027</v>
      </c>
      <c r="I60" s="13">
        <f t="shared" si="6"/>
        <v>-0.30998692010191969</v>
      </c>
      <c r="J60">
        <f t="shared" si="7"/>
        <v>34</v>
      </c>
    </row>
    <row r="61" spans="5:10" x14ac:dyDescent="0.3">
      <c r="E61" s="6" t="s">
        <v>521</v>
      </c>
      <c r="F61" s="8">
        <v>256006.57760000002</v>
      </c>
      <c r="G61" s="8">
        <v>156134.50301061635</v>
      </c>
      <c r="H61" s="8">
        <f t="shared" si="5"/>
        <v>-99872.074589383672</v>
      </c>
      <c r="I61" s="13">
        <f t="shared" si="6"/>
        <v>-0.63965409735600132</v>
      </c>
      <c r="J61">
        <f t="shared" si="7"/>
        <v>35</v>
      </c>
    </row>
    <row r="62" spans="5:10" x14ac:dyDescent="0.3">
      <c r="E62" s="6" t="s">
        <v>35</v>
      </c>
      <c r="F62" s="8">
        <v>178534</v>
      </c>
      <c r="G62" s="8">
        <v>79369.259316286232</v>
      </c>
      <c r="H62" s="8">
        <f t="shared" si="5"/>
        <v>-99164.740683713768</v>
      </c>
      <c r="I62" s="13">
        <f t="shared" si="6"/>
        <v>-1.2494099294607577</v>
      </c>
      <c r="J62">
        <f t="shared" si="7"/>
        <v>36</v>
      </c>
    </row>
    <row r="63" spans="5:10" x14ac:dyDescent="0.3">
      <c r="E63" s="6" t="s">
        <v>141</v>
      </c>
      <c r="F63" s="8">
        <v>472887.98360000027</v>
      </c>
      <c r="G63" s="8">
        <v>374630.43174045492</v>
      </c>
      <c r="H63" s="8">
        <f t="shared" si="5"/>
        <v>-98257.551859545347</v>
      </c>
      <c r="I63" s="13">
        <f t="shared" si="6"/>
        <v>-0.26227861789834112</v>
      </c>
      <c r="J63">
        <f t="shared" si="7"/>
        <v>37</v>
      </c>
    </row>
    <row r="64" spans="5:10" x14ac:dyDescent="0.3">
      <c r="E64" s="6" t="s">
        <v>103</v>
      </c>
      <c r="F64" s="8">
        <v>455678.118632</v>
      </c>
      <c r="G64" s="8">
        <v>358029.56929384539</v>
      </c>
      <c r="H64" s="8">
        <f t="shared" si="5"/>
        <v>-97648.549338154611</v>
      </c>
      <c r="I64" s="13">
        <f t="shared" si="6"/>
        <v>-0.27273878392432882</v>
      </c>
      <c r="J64">
        <f t="shared" si="7"/>
        <v>38</v>
      </c>
    </row>
    <row r="65" spans="5:10" x14ac:dyDescent="0.3">
      <c r="E65" s="6" t="s">
        <v>526</v>
      </c>
      <c r="F65" s="8">
        <v>187014.09524600004</v>
      </c>
      <c r="G65" s="8">
        <v>92225.256194979564</v>
      </c>
      <c r="H65" s="8">
        <f t="shared" si="5"/>
        <v>-94788.839051020477</v>
      </c>
      <c r="I65" s="13">
        <f t="shared" si="6"/>
        <v>-1.0277969719121307</v>
      </c>
      <c r="J65">
        <f t="shared" si="7"/>
        <v>39</v>
      </c>
    </row>
    <row r="66" spans="5:10" x14ac:dyDescent="0.3">
      <c r="E66" s="6" t="s">
        <v>146</v>
      </c>
      <c r="F66" s="8">
        <v>265372.02880000015</v>
      </c>
      <c r="G66" s="8">
        <v>171703.4978070069</v>
      </c>
      <c r="H66" s="8">
        <f t="shared" si="5"/>
        <v>-93668.530992993241</v>
      </c>
      <c r="I66" s="13">
        <f t="shared" si="6"/>
        <v>-0.54552488556916745</v>
      </c>
      <c r="J66">
        <f t="shared" si="7"/>
        <v>40</v>
      </c>
    </row>
    <row r="67" spans="5:10" x14ac:dyDescent="0.3">
      <c r="E67" s="6" t="s">
        <v>124</v>
      </c>
      <c r="F67" s="8">
        <v>472110.80240000004</v>
      </c>
      <c r="G67" s="8">
        <v>383793.73754244501</v>
      </c>
      <c r="H67" s="8">
        <f t="shared" si="5"/>
        <v>-88317.064857555029</v>
      </c>
      <c r="I67" s="13">
        <f t="shared" si="6"/>
        <v>-0.23011596130535547</v>
      </c>
      <c r="J67">
        <f t="shared" si="7"/>
        <v>41</v>
      </c>
    </row>
    <row r="68" spans="5:10" x14ac:dyDescent="0.3">
      <c r="E68" s="6" t="s">
        <v>961</v>
      </c>
      <c r="F68" s="8">
        <v>313217.74218</v>
      </c>
      <c r="G68" s="8">
        <v>228864.91208217098</v>
      </c>
      <c r="H68" s="8">
        <f t="shared" si="5"/>
        <v>-84352.830097829021</v>
      </c>
      <c r="I68" s="13">
        <f t="shared" si="6"/>
        <v>-0.36857039084935495</v>
      </c>
      <c r="J68">
        <f t="shared" si="7"/>
        <v>42</v>
      </c>
    </row>
    <row r="69" spans="5:10" x14ac:dyDescent="0.3">
      <c r="E69" s="6" t="s">
        <v>391</v>
      </c>
      <c r="F69" s="8">
        <v>188191.84571999998</v>
      </c>
      <c r="G69" s="8">
        <v>104911.18064191219</v>
      </c>
      <c r="H69" s="8">
        <f t="shared" si="5"/>
        <v>-83280.665078087797</v>
      </c>
      <c r="I69" s="13">
        <f t="shared" si="6"/>
        <v>-0.79382068306280251</v>
      </c>
      <c r="J69">
        <f t="shared" si="7"/>
        <v>43</v>
      </c>
    </row>
    <row r="70" spans="5:10" x14ac:dyDescent="0.3">
      <c r="E70" s="6" t="s">
        <v>291</v>
      </c>
      <c r="F70" s="8">
        <v>267079.25936000294</v>
      </c>
      <c r="G70" s="8">
        <v>185757.80435956927</v>
      </c>
      <c r="H70" s="8">
        <f t="shared" si="5"/>
        <v>-81321.455000433663</v>
      </c>
      <c r="I70" s="13">
        <f t="shared" si="6"/>
        <v>-0.43778217168749822</v>
      </c>
      <c r="J70">
        <f t="shared" si="7"/>
        <v>44</v>
      </c>
    </row>
    <row r="71" spans="5:10" x14ac:dyDescent="0.3">
      <c r="E71" s="6" t="s">
        <v>121</v>
      </c>
      <c r="F71" s="8">
        <v>208186.56940799995</v>
      </c>
      <c r="G71" s="8">
        <v>129107.98104610515</v>
      </c>
      <c r="H71" s="8">
        <f t="shared" si="5"/>
        <v>-79078.588361894799</v>
      </c>
      <c r="I71" s="13">
        <f t="shared" si="6"/>
        <v>-0.61249961250385765</v>
      </c>
      <c r="J71">
        <f t="shared" si="7"/>
        <v>45</v>
      </c>
    </row>
    <row r="72" spans="5:10" x14ac:dyDescent="0.3">
      <c r="E72" s="6" t="s">
        <v>63</v>
      </c>
      <c r="F72" s="8">
        <v>260889.96064999999</v>
      </c>
      <c r="G72" s="8">
        <v>182964.05692336464</v>
      </c>
      <c r="H72" s="8">
        <f t="shared" si="5"/>
        <v>-77925.903726635355</v>
      </c>
      <c r="I72" s="13">
        <f t="shared" si="6"/>
        <v>-0.42590826327859022</v>
      </c>
      <c r="J72">
        <f t="shared" si="7"/>
        <v>46</v>
      </c>
    </row>
    <row r="73" spans="5:10" x14ac:dyDescent="0.3">
      <c r="E73" s="6" t="s">
        <v>445</v>
      </c>
      <c r="F73" s="8">
        <v>207761.56425999996</v>
      </c>
      <c r="G73" s="8">
        <v>129900.52034575536</v>
      </c>
      <c r="H73" s="8">
        <f t="shared" si="5"/>
        <v>-77861.043914244598</v>
      </c>
      <c r="I73" s="13">
        <f t="shared" si="6"/>
        <v>-0.59938977693855555</v>
      </c>
      <c r="J73">
        <f t="shared" si="7"/>
        <v>47</v>
      </c>
    </row>
    <row r="74" spans="5:10" x14ac:dyDescent="0.3">
      <c r="E74" s="6" t="s">
        <v>488</v>
      </c>
      <c r="F74" s="8">
        <v>231090.092</v>
      </c>
      <c r="G74" s="8">
        <v>154995.20675938917</v>
      </c>
      <c r="H74" s="8">
        <f t="shared" si="5"/>
        <v>-76094.885240610834</v>
      </c>
      <c r="I74" s="13">
        <f t="shared" si="6"/>
        <v>-0.49094992568859697</v>
      </c>
      <c r="J74">
        <f t="shared" si="7"/>
        <v>48</v>
      </c>
    </row>
    <row r="75" spans="5:10" x14ac:dyDescent="0.3">
      <c r="E75" s="6" t="s">
        <v>393</v>
      </c>
      <c r="F75" s="8">
        <v>185393.45658400003</v>
      </c>
      <c r="G75" s="8">
        <v>109497.12753330036</v>
      </c>
      <c r="H75" s="8">
        <f t="shared" si="5"/>
        <v>-75896.329050699671</v>
      </c>
      <c r="I75" s="13">
        <f t="shared" si="6"/>
        <v>-0.69313534300356894</v>
      </c>
      <c r="J75">
        <f t="shared" si="7"/>
        <v>49</v>
      </c>
    </row>
    <row r="76" spans="5:10" x14ac:dyDescent="0.3">
      <c r="E76" s="6" t="s">
        <v>204</v>
      </c>
      <c r="F76" s="8">
        <v>153115.41800000001</v>
      </c>
      <c r="G76" s="8">
        <v>78209.726224762868</v>
      </c>
      <c r="H76" s="8">
        <f t="shared" si="5"/>
        <v>-74905.691775237137</v>
      </c>
      <c r="I76" s="13">
        <f t="shared" si="6"/>
        <v>-0.95775417446123723</v>
      </c>
      <c r="J76">
        <f t="shared" si="7"/>
        <v>50</v>
      </c>
    </row>
    <row r="77" spans="5:10" x14ac:dyDescent="0.3">
      <c r="E77" s="6" t="s">
        <v>29</v>
      </c>
      <c r="F77" s="8">
        <v>136284</v>
      </c>
      <c r="G77" s="8">
        <v>61680.103608114805</v>
      </c>
      <c r="H77" s="8">
        <f t="shared" si="5"/>
        <v>-74603.896391885195</v>
      </c>
      <c r="I77" s="13">
        <f t="shared" si="6"/>
        <v>-1.2095293624323631</v>
      </c>
      <c r="J77">
        <f t="shared" si="7"/>
        <v>51</v>
      </c>
    </row>
    <row r="78" spans="5:10" x14ac:dyDescent="0.3">
      <c r="E78" s="6" t="s">
        <v>694</v>
      </c>
      <c r="F78" s="8">
        <v>208659.79108000002</v>
      </c>
      <c r="G78" s="8">
        <v>136515.80386805924</v>
      </c>
      <c r="H78" s="8">
        <f t="shared" si="5"/>
        <v>-72143.987211940781</v>
      </c>
      <c r="I78" s="13">
        <f t="shared" si="6"/>
        <v>-0.52846619342085122</v>
      </c>
      <c r="J78">
        <f t="shared" si="7"/>
        <v>52</v>
      </c>
    </row>
    <row r="79" spans="5:10" x14ac:dyDescent="0.3">
      <c r="E79" s="6" t="s">
        <v>266</v>
      </c>
      <c r="F79" s="8">
        <v>339915.17239999998</v>
      </c>
      <c r="G79" s="8">
        <v>268754.80555925536</v>
      </c>
      <c r="H79" s="8">
        <f t="shared" si="5"/>
        <v>-71160.366840744624</v>
      </c>
      <c r="I79" s="13">
        <f t="shared" si="6"/>
        <v>-0.26477802580186832</v>
      </c>
      <c r="J79">
        <f t="shared" si="7"/>
        <v>53</v>
      </c>
    </row>
    <row r="80" spans="5:10" x14ac:dyDescent="0.3">
      <c r="E80" s="6" t="s">
        <v>110</v>
      </c>
      <c r="F80" s="8">
        <v>278879.44345000002</v>
      </c>
      <c r="G80" s="8">
        <v>207947.03246995984</v>
      </c>
      <c r="H80" s="8">
        <f t="shared" si="5"/>
        <v>-70932.410980040178</v>
      </c>
      <c r="I80" s="13">
        <f t="shared" si="6"/>
        <v>-0.34110807034616913</v>
      </c>
      <c r="J80">
        <f t="shared" si="7"/>
        <v>54</v>
      </c>
    </row>
    <row r="81" spans="5:10" x14ac:dyDescent="0.3">
      <c r="E81" s="6" t="s">
        <v>127</v>
      </c>
      <c r="F81" s="8">
        <v>247751.01675999997</v>
      </c>
      <c r="G81" s="8">
        <v>176870.38702765526</v>
      </c>
      <c r="H81" s="8">
        <f t="shared" si="5"/>
        <v>-70880.629732344707</v>
      </c>
      <c r="I81" s="13">
        <f t="shared" si="6"/>
        <v>-0.40074899435405142</v>
      </c>
      <c r="J81">
        <f t="shared" si="7"/>
        <v>55</v>
      </c>
    </row>
    <row r="82" spans="5:10" x14ac:dyDescent="0.3">
      <c r="E82" s="6" t="s">
        <v>330</v>
      </c>
      <c r="F82" s="8">
        <v>199231.07516000001</v>
      </c>
      <c r="G82" s="8">
        <v>129463.64060758504</v>
      </c>
      <c r="H82" s="8">
        <f t="shared" si="5"/>
        <v>-69767.434552414968</v>
      </c>
      <c r="I82" s="13">
        <f t="shared" si="6"/>
        <v>-0.53889597283831847</v>
      </c>
      <c r="J82">
        <f t="shared" si="7"/>
        <v>56</v>
      </c>
    </row>
    <row r="83" spans="5:10" x14ac:dyDescent="0.3">
      <c r="E83" s="6" t="s">
        <v>177</v>
      </c>
      <c r="F83" s="8">
        <v>217381.6</v>
      </c>
      <c r="G83" s="8">
        <v>147661.84188690508</v>
      </c>
      <c r="H83" s="8">
        <f t="shared" si="5"/>
        <v>-69719.758113094926</v>
      </c>
      <c r="I83" s="13">
        <f t="shared" si="6"/>
        <v>-0.47215825850590176</v>
      </c>
      <c r="J83">
        <f t="shared" si="7"/>
        <v>57</v>
      </c>
    </row>
    <row r="84" spans="5:10" x14ac:dyDescent="0.3">
      <c r="E84" s="6" t="s">
        <v>1106</v>
      </c>
      <c r="F84" s="8">
        <v>150504.42976000003</v>
      </c>
      <c r="G84" s="8">
        <v>80845.758690981223</v>
      </c>
      <c r="H84" s="8">
        <f t="shared" si="5"/>
        <v>-69658.671069018805</v>
      </c>
      <c r="I84" s="13">
        <f t="shared" si="6"/>
        <v>-0.86162431025326747</v>
      </c>
      <c r="J84">
        <f t="shared" si="7"/>
        <v>58</v>
      </c>
    </row>
    <row r="85" spans="5:10" x14ac:dyDescent="0.3">
      <c r="E85" s="6" t="s">
        <v>268</v>
      </c>
      <c r="F85" s="8">
        <v>505893.54219999997</v>
      </c>
      <c r="G85" s="8">
        <v>436961.27806894208</v>
      </c>
      <c r="H85" s="8">
        <f t="shared" si="5"/>
        <v>-68932.264131057891</v>
      </c>
      <c r="I85" s="13">
        <f t="shared" si="6"/>
        <v>-0.15775371317955095</v>
      </c>
      <c r="J85">
        <f t="shared" si="7"/>
        <v>59</v>
      </c>
    </row>
    <row r="86" spans="5:10" x14ac:dyDescent="0.3">
      <c r="E86" s="6" t="s">
        <v>94</v>
      </c>
      <c r="F86" s="8">
        <v>990180.31640000071</v>
      </c>
      <c r="G86" s="8">
        <v>922250.78256583051</v>
      </c>
      <c r="H86" s="8">
        <f t="shared" si="5"/>
        <v>-67929.533834170201</v>
      </c>
      <c r="I86" s="13">
        <f t="shared" si="6"/>
        <v>-7.3656249599681284E-2</v>
      </c>
      <c r="J86">
        <f t="shared" si="7"/>
        <v>60</v>
      </c>
    </row>
    <row r="87" spans="5:10" x14ac:dyDescent="0.3">
      <c r="E87" s="6" t="s">
        <v>179</v>
      </c>
      <c r="F87" s="8">
        <v>201449.92681700006</v>
      </c>
      <c r="G87" s="8">
        <v>133819.13727376392</v>
      </c>
      <c r="H87" s="8">
        <f t="shared" si="5"/>
        <v>-67630.78954323614</v>
      </c>
      <c r="I87" s="13">
        <f t="shared" si="6"/>
        <v>-0.50538951992254089</v>
      </c>
      <c r="J87">
        <f t="shared" si="7"/>
        <v>61</v>
      </c>
    </row>
    <row r="88" spans="5:10" x14ac:dyDescent="0.3">
      <c r="E88" s="6" t="s">
        <v>381</v>
      </c>
      <c r="F88" s="8">
        <v>196394.69873599996</v>
      </c>
      <c r="G88" s="8">
        <v>129296.7943640874</v>
      </c>
      <c r="H88" s="8">
        <f t="shared" si="5"/>
        <v>-67097.904371912562</v>
      </c>
      <c r="I88" s="13">
        <f t="shared" si="6"/>
        <v>-0.51894484083628001</v>
      </c>
      <c r="J88">
        <f t="shared" si="7"/>
        <v>62</v>
      </c>
    </row>
    <row r="89" spans="5:10" x14ac:dyDescent="0.3">
      <c r="E89" s="6" t="s">
        <v>325</v>
      </c>
      <c r="F89" s="8">
        <v>193877.41034999987</v>
      </c>
      <c r="G89" s="8">
        <v>126865.45204659762</v>
      </c>
      <c r="H89" s="8">
        <f t="shared" si="5"/>
        <v>-67011.958303402251</v>
      </c>
      <c r="I89" s="13">
        <f t="shared" si="6"/>
        <v>-0.52821282092455546</v>
      </c>
      <c r="J89">
        <f t="shared" si="7"/>
        <v>63</v>
      </c>
    </row>
    <row r="90" spans="5:10" x14ac:dyDescent="0.3">
      <c r="E90" s="6" t="s">
        <v>512</v>
      </c>
      <c r="F90" s="8">
        <v>78553.013183999996</v>
      </c>
      <c r="G90" s="8">
        <v>11737.89370301184</v>
      </c>
      <c r="H90" s="8">
        <f t="shared" si="5"/>
        <v>-66815.119480988156</v>
      </c>
      <c r="I90" s="13">
        <f t="shared" si="6"/>
        <v>-5.692258012512414</v>
      </c>
      <c r="J90">
        <f t="shared" si="7"/>
        <v>64</v>
      </c>
    </row>
    <row r="91" spans="5:10" x14ac:dyDescent="0.3">
      <c r="E91" s="6" t="s">
        <v>420</v>
      </c>
      <c r="F91" s="8">
        <v>276531.12419999996</v>
      </c>
      <c r="G91" s="8">
        <v>210000.25450989837</v>
      </c>
      <c r="H91" s="8">
        <f t="shared" ref="H91:H154" si="10">G91-F91</f>
        <v>-66530.869690101594</v>
      </c>
      <c r="I91" s="13">
        <f t="shared" ref="I91:I154" si="11">H91/G91</f>
        <v>-0.31681328122850277</v>
      </c>
      <c r="J91">
        <f t="shared" si="7"/>
        <v>65</v>
      </c>
    </row>
    <row r="92" spans="5:10" x14ac:dyDescent="0.3">
      <c r="E92" s="6" t="s">
        <v>43</v>
      </c>
      <c r="F92" s="8">
        <v>152761</v>
      </c>
      <c r="G92" s="8">
        <v>86832.960867592148</v>
      </c>
      <c r="H92" s="8">
        <f t="shared" si="10"/>
        <v>-65928.039132407852</v>
      </c>
      <c r="I92" s="13">
        <f t="shared" si="11"/>
        <v>-0.75925130818628528</v>
      </c>
      <c r="J92">
        <f t="shared" ref="J92:J155" si="12">_xlfn.RANK.AVG(H92,$H$27:$H$535,1)</f>
        <v>66</v>
      </c>
    </row>
    <row r="93" spans="5:10" x14ac:dyDescent="0.3">
      <c r="E93" s="6" t="s">
        <v>821</v>
      </c>
      <c r="F93" s="8">
        <v>254743.07920000001</v>
      </c>
      <c r="G93" s="8">
        <v>189418.16059678671</v>
      </c>
      <c r="H93" s="8">
        <f t="shared" si="10"/>
        <v>-65324.9186032133</v>
      </c>
      <c r="I93" s="13">
        <f t="shared" si="11"/>
        <v>-0.34487146531989643</v>
      </c>
      <c r="J93">
        <f t="shared" si="12"/>
        <v>67</v>
      </c>
    </row>
    <row r="94" spans="5:10" x14ac:dyDescent="0.3">
      <c r="E94" s="6" t="s">
        <v>935</v>
      </c>
      <c r="F94" s="8">
        <v>194582.93350400002</v>
      </c>
      <c r="G94" s="8">
        <v>129521.69943241143</v>
      </c>
      <c r="H94" s="8">
        <f t="shared" si="10"/>
        <v>-65061.23407158858</v>
      </c>
      <c r="I94" s="13">
        <f t="shared" si="11"/>
        <v>-0.502319181702365</v>
      </c>
      <c r="J94">
        <f t="shared" si="12"/>
        <v>68</v>
      </c>
    </row>
    <row r="95" spans="5:10" x14ac:dyDescent="0.3">
      <c r="E95" s="6" t="s">
        <v>174</v>
      </c>
      <c r="F95" s="8">
        <v>212929.24634400028</v>
      </c>
      <c r="G95" s="8">
        <v>148067.00306407036</v>
      </c>
      <c r="H95" s="8">
        <f t="shared" si="10"/>
        <v>-64862.243279929913</v>
      </c>
      <c r="I95" s="13">
        <f t="shared" si="11"/>
        <v>-0.4380600804884478</v>
      </c>
      <c r="J95">
        <f t="shared" si="12"/>
        <v>69</v>
      </c>
    </row>
    <row r="96" spans="5:10" x14ac:dyDescent="0.3">
      <c r="E96" s="6" t="s">
        <v>766</v>
      </c>
      <c r="F96" s="8">
        <v>181698.8492</v>
      </c>
      <c r="G96" s="8">
        <v>117103.09112964336</v>
      </c>
      <c r="H96" s="8">
        <f t="shared" si="10"/>
        <v>-64595.758070356635</v>
      </c>
      <c r="I96" s="13">
        <f t="shared" si="11"/>
        <v>-0.55161445737451531</v>
      </c>
      <c r="J96">
        <f t="shared" si="12"/>
        <v>70</v>
      </c>
    </row>
    <row r="97" spans="5:10" x14ac:dyDescent="0.3">
      <c r="E97" s="6" t="s">
        <v>88</v>
      </c>
      <c r="F97" s="8">
        <v>280907.9192</v>
      </c>
      <c r="G97" s="8">
        <v>216361.69195755234</v>
      </c>
      <c r="H97" s="8">
        <f t="shared" si="10"/>
        <v>-64546.227242447669</v>
      </c>
      <c r="I97" s="13">
        <f t="shared" si="11"/>
        <v>-0.29832557999736337</v>
      </c>
      <c r="J97">
        <f t="shared" si="12"/>
        <v>71</v>
      </c>
    </row>
    <row r="98" spans="5:10" x14ac:dyDescent="0.3">
      <c r="E98" s="6" t="s">
        <v>193</v>
      </c>
      <c r="F98" s="8">
        <v>232567.28399999996</v>
      </c>
      <c r="G98" s="8">
        <v>168272.00756301126</v>
      </c>
      <c r="H98" s="8">
        <f t="shared" si="10"/>
        <v>-64295.276436988701</v>
      </c>
      <c r="I98" s="13">
        <f t="shared" si="11"/>
        <v>-0.3820913375203695</v>
      </c>
      <c r="J98">
        <f t="shared" si="12"/>
        <v>72</v>
      </c>
    </row>
    <row r="99" spans="5:10" x14ac:dyDescent="0.3">
      <c r="E99" s="6" t="s">
        <v>1031</v>
      </c>
      <c r="F99" s="8">
        <v>184834.75400000002</v>
      </c>
      <c r="G99" s="8">
        <v>121624.39499612052</v>
      </c>
      <c r="H99" s="8">
        <f t="shared" si="10"/>
        <v>-63210.359003879494</v>
      </c>
      <c r="I99" s="13">
        <f t="shared" si="11"/>
        <v>-0.51971776719543583</v>
      </c>
      <c r="J99">
        <f t="shared" si="12"/>
        <v>73</v>
      </c>
    </row>
    <row r="100" spans="5:10" x14ac:dyDescent="0.3">
      <c r="E100" s="6" t="s">
        <v>1164</v>
      </c>
      <c r="F100" s="8">
        <v>133594.66432000001</v>
      </c>
      <c r="G100" s="8">
        <v>70624.213594291374</v>
      </c>
      <c r="H100" s="8">
        <f t="shared" si="10"/>
        <v>-62970.450725708637</v>
      </c>
      <c r="I100" s="13">
        <f t="shared" si="11"/>
        <v>-0.89162692964553736</v>
      </c>
      <c r="J100">
        <f t="shared" si="12"/>
        <v>74</v>
      </c>
    </row>
    <row r="101" spans="5:10" x14ac:dyDescent="0.3">
      <c r="E101" s="6" t="s">
        <v>1133</v>
      </c>
      <c r="F101" s="8">
        <v>137584.864</v>
      </c>
      <c r="G101" s="8">
        <v>76039.533183800057</v>
      </c>
      <c r="H101" s="8">
        <f t="shared" si="10"/>
        <v>-61545.330816199945</v>
      </c>
      <c r="I101" s="13">
        <f t="shared" si="11"/>
        <v>-0.80938596331772261</v>
      </c>
      <c r="J101">
        <f t="shared" si="12"/>
        <v>75</v>
      </c>
    </row>
    <row r="102" spans="5:10" x14ac:dyDescent="0.3">
      <c r="E102" s="6" t="s">
        <v>404</v>
      </c>
      <c r="F102" s="8">
        <v>157733.24960000001</v>
      </c>
      <c r="G102" s="8">
        <v>96518.828505675003</v>
      </c>
      <c r="H102" s="8">
        <f t="shared" si="10"/>
        <v>-61214.421094325007</v>
      </c>
      <c r="I102" s="13">
        <f t="shared" si="11"/>
        <v>-0.63422258684714339</v>
      </c>
      <c r="J102">
        <f t="shared" si="12"/>
        <v>76</v>
      </c>
    </row>
    <row r="103" spans="5:10" x14ac:dyDescent="0.3">
      <c r="E103" s="6" t="s">
        <v>937</v>
      </c>
      <c r="F103" s="8">
        <v>225982.28239999997</v>
      </c>
      <c r="G103" s="8">
        <v>166621.42410692206</v>
      </c>
      <c r="H103" s="8">
        <f t="shared" si="10"/>
        <v>-59360.858293077908</v>
      </c>
      <c r="I103" s="13">
        <f t="shared" si="11"/>
        <v>-0.35626185894909684</v>
      </c>
      <c r="J103">
        <f t="shared" si="12"/>
        <v>77</v>
      </c>
    </row>
    <row r="104" spans="5:10" x14ac:dyDescent="0.3">
      <c r="E104" s="6" t="s">
        <v>159</v>
      </c>
      <c r="F104" s="8">
        <v>358477.25760000007</v>
      </c>
      <c r="G104" s="8">
        <v>299322.08457904385</v>
      </c>
      <c r="H104" s="8">
        <f t="shared" si="10"/>
        <v>-59155.173020956223</v>
      </c>
      <c r="I104" s="13">
        <f t="shared" si="11"/>
        <v>-0.19763049928023185</v>
      </c>
      <c r="J104">
        <f t="shared" si="12"/>
        <v>78</v>
      </c>
    </row>
    <row r="105" spans="5:10" x14ac:dyDescent="0.3">
      <c r="E105" s="6" t="s">
        <v>134</v>
      </c>
      <c r="F105" s="8">
        <v>145988.54680000007</v>
      </c>
      <c r="G105" s="8">
        <v>86998.756370956311</v>
      </c>
      <c r="H105" s="8">
        <f t="shared" si="10"/>
        <v>-58989.790429043758</v>
      </c>
      <c r="I105" s="13">
        <f t="shared" si="11"/>
        <v>-0.67805326064105587</v>
      </c>
      <c r="J105">
        <f t="shared" si="12"/>
        <v>79</v>
      </c>
    </row>
    <row r="106" spans="5:10" x14ac:dyDescent="0.3">
      <c r="E106" s="6" t="s">
        <v>616</v>
      </c>
      <c r="F106" s="8">
        <v>146474.83259999999</v>
      </c>
      <c r="G106" s="8">
        <v>88793.039520117847</v>
      </c>
      <c r="H106" s="8">
        <f t="shared" si="10"/>
        <v>-57681.793079882147</v>
      </c>
      <c r="I106" s="13">
        <f t="shared" si="11"/>
        <v>-0.64962066161518417</v>
      </c>
      <c r="J106">
        <f t="shared" si="12"/>
        <v>80</v>
      </c>
    </row>
    <row r="107" spans="5:10" x14ac:dyDescent="0.3">
      <c r="E107" s="6" t="s">
        <v>41</v>
      </c>
      <c r="F107" s="8">
        <v>124096</v>
      </c>
      <c r="G107" s="8">
        <v>66505.479668462925</v>
      </c>
      <c r="H107" s="8">
        <f t="shared" si="10"/>
        <v>-57590.520331537075</v>
      </c>
      <c r="I107" s="13">
        <f t="shared" si="11"/>
        <v>-0.86595150683270161</v>
      </c>
      <c r="J107">
        <f t="shared" si="12"/>
        <v>81</v>
      </c>
    </row>
    <row r="108" spans="5:10" x14ac:dyDescent="0.3">
      <c r="E108" s="6" t="s">
        <v>1064</v>
      </c>
      <c r="F108" s="8">
        <v>178134.96796799995</v>
      </c>
      <c r="G108" s="8">
        <v>120717.40616277009</v>
      </c>
      <c r="H108" s="8">
        <f t="shared" si="10"/>
        <v>-57417.561805229867</v>
      </c>
      <c r="I108" s="13">
        <f t="shared" si="11"/>
        <v>-0.4756361458579596</v>
      </c>
      <c r="J108">
        <f t="shared" si="12"/>
        <v>82</v>
      </c>
    </row>
    <row r="109" spans="5:10" x14ac:dyDescent="0.3">
      <c r="E109" s="6" t="s">
        <v>789</v>
      </c>
      <c r="F109" s="8">
        <v>136016.63000000003</v>
      </c>
      <c r="G109" s="8">
        <v>78646.011974443958</v>
      </c>
      <c r="H109" s="8">
        <f t="shared" si="10"/>
        <v>-57370.618025556076</v>
      </c>
      <c r="I109" s="13">
        <f t="shared" si="11"/>
        <v>-0.72947904903555283</v>
      </c>
      <c r="J109">
        <f t="shared" si="12"/>
        <v>83</v>
      </c>
    </row>
    <row r="110" spans="5:10" x14ac:dyDescent="0.3">
      <c r="E110" s="6" t="s">
        <v>37</v>
      </c>
      <c r="F110" s="8">
        <v>134235.48535800001</v>
      </c>
      <c r="G110" s="8">
        <v>78169.674803625239</v>
      </c>
      <c r="H110" s="8">
        <f t="shared" si="10"/>
        <v>-56065.810554374766</v>
      </c>
      <c r="I110" s="13">
        <f t="shared" si="11"/>
        <v>-0.71723223481767162</v>
      </c>
      <c r="J110">
        <f t="shared" si="12"/>
        <v>84</v>
      </c>
    </row>
    <row r="111" spans="5:10" x14ac:dyDescent="0.3">
      <c r="E111" s="6" t="s">
        <v>248</v>
      </c>
      <c r="F111" s="8">
        <v>300919.30819999974</v>
      </c>
      <c r="G111" s="8">
        <v>244978.16569016036</v>
      </c>
      <c r="H111" s="8">
        <f t="shared" si="10"/>
        <v>-55941.142509839381</v>
      </c>
      <c r="I111" s="13">
        <f t="shared" si="11"/>
        <v>-0.22835154452332598</v>
      </c>
      <c r="J111">
        <f t="shared" si="12"/>
        <v>85</v>
      </c>
    </row>
    <row r="112" spans="5:10" x14ac:dyDescent="0.3">
      <c r="E112" s="6" t="s">
        <v>374</v>
      </c>
      <c r="F112" s="8">
        <v>473437.46479999996</v>
      </c>
      <c r="G112" s="8">
        <v>417530.40174714715</v>
      </c>
      <c r="H112" s="8">
        <f t="shared" si="10"/>
        <v>-55907.063052852813</v>
      </c>
      <c r="I112" s="13">
        <f t="shared" si="11"/>
        <v>-0.13389938270102222</v>
      </c>
      <c r="J112">
        <f t="shared" si="12"/>
        <v>86</v>
      </c>
    </row>
    <row r="113" spans="5:10" x14ac:dyDescent="0.3">
      <c r="E113" s="6" t="s">
        <v>358</v>
      </c>
      <c r="F113" s="8">
        <v>141934.80599999998</v>
      </c>
      <c r="G113" s="8">
        <v>86242.459446649242</v>
      </c>
      <c r="H113" s="8">
        <f t="shared" si="10"/>
        <v>-55692.346553350741</v>
      </c>
      <c r="I113" s="13">
        <f t="shared" si="11"/>
        <v>-0.64576482292695725</v>
      </c>
      <c r="J113">
        <f t="shared" si="12"/>
        <v>87</v>
      </c>
    </row>
    <row r="114" spans="5:10" x14ac:dyDescent="0.3">
      <c r="E114" s="6" t="s">
        <v>745</v>
      </c>
      <c r="F114" s="8">
        <v>60525.494399999996</v>
      </c>
      <c r="G114" s="8">
        <v>5138.849705816694</v>
      </c>
      <c r="H114" s="8">
        <f t="shared" si="10"/>
        <v>-55386.644694183298</v>
      </c>
      <c r="I114" s="13">
        <f t="shared" si="11"/>
        <v>-10.778023850647127</v>
      </c>
      <c r="J114">
        <f t="shared" si="12"/>
        <v>88</v>
      </c>
    </row>
    <row r="115" spans="5:10" x14ac:dyDescent="0.3">
      <c r="E115" s="6" t="s">
        <v>376</v>
      </c>
      <c r="F115" s="8">
        <v>190341.32696999999</v>
      </c>
      <c r="G115" s="8">
        <v>135442.04409338965</v>
      </c>
      <c r="H115" s="8">
        <f t="shared" si="10"/>
        <v>-54899.282876610348</v>
      </c>
      <c r="I115" s="13">
        <f t="shared" si="11"/>
        <v>-0.40533412829148041</v>
      </c>
      <c r="J115">
        <f t="shared" si="12"/>
        <v>89</v>
      </c>
    </row>
    <row r="116" spans="5:10" x14ac:dyDescent="0.3">
      <c r="E116" s="6" t="s">
        <v>667</v>
      </c>
      <c r="F116" s="8">
        <v>129959.92400000003</v>
      </c>
      <c r="G116" s="8">
        <v>75155.343453675232</v>
      </c>
      <c r="H116" s="8">
        <f t="shared" si="10"/>
        <v>-54804.580546324796</v>
      </c>
      <c r="I116" s="13">
        <f t="shared" si="11"/>
        <v>-0.72921735205834859</v>
      </c>
      <c r="J116">
        <f t="shared" si="12"/>
        <v>90</v>
      </c>
    </row>
    <row r="117" spans="5:10" x14ac:dyDescent="0.3">
      <c r="E117" s="6" t="s">
        <v>78</v>
      </c>
      <c r="F117" s="8">
        <v>97661</v>
      </c>
      <c r="G117" s="8">
        <v>43395.029752507151</v>
      </c>
      <c r="H117" s="8">
        <f t="shared" si="10"/>
        <v>-54265.970247492849</v>
      </c>
      <c r="I117" s="13">
        <f t="shared" si="11"/>
        <v>-1.2505111888846585</v>
      </c>
      <c r="J117">
        <f t="shared" si="12"/>
        <v>91</v>
      </c>
    </row>
    <row r="118" spans="5:10" x14ac:dyDescent="0.3">
      <c r="E118" s="6" t="s">
        <v>131</v>
      </c>
      <c r="F118" s="8">
        <v>121962.58896000001</v>
      </c>
      <c r="G118" s="8">
        <v>68058.515964377395</v>
      </c>
      <c r="H118" s="8">
        <f t="shared" si="10"/>
        <v>-53904.072995622613</v>
      </c>
      <c r="I118" s="13">
        <f t="shared" si="11"/>
        <v>-0.79202539508555581</v>
      </c>
      <c r="J118">
        <f t="shared" si="12"/>
        <v>92</v>
      </c>
    </row>
    <row r="119" spans="5:10" x14ac:dyDescent="0.3">
      <c r="E119" s="6" t="s">
        <v>587</v>
      </c>
      <c r="F119" s="8">
        <v>126922.50080000007</v>
      </c>
      <c r="G119" s="8">
        <v>73258.973941094722</v>
      </c>
      <c r="H119" s="8">
        <f t="shared" si="10"/>
        <v>-53663.526858905345</v>
      </c>
      <c r="I119" s="13">
        <f t="shared" si="11"/>
        <v>-0.73251813357438678</v>
      </c>
      <c r="J119">
        <f t="shared" si="12"/>
        <v>93</v>
      </c>
    </row>
    <row r="120" spans="5:10" x14ac:dyDescent="0.3">
      <c r="E120" s="6" t="s">
        <v>874</v>
      </c>
      <c r="F120" s="8">
        <v>196389.15221999996</v>
      </c>
      <c r="G120" s="8">
        <v>142756.75835792307</v>
      </c>
      <c r="H120" s="8">
        <f t="shared" si="10"/>
        <v>-53632.393862076889</v>
      </c>
      <c r="I120" s="13">
        <f t="shared" si="11"/>
        <v>-0.37569075173035593</v>
      </c>
      <c r="J120">
        <f t="shared" si="12"/>
        <v>94</v>
      </c>
    </row>
    <row r="121" spans="5:10" x14ac:dyDescent="0.3">
      <c r="E121" s="6" t="s">
        <v>800</v>
      </c>
      <c r="F121" s="8">
        <v>111222.08240000001</v>
      </c>
      <c r="G121" s="8">
        <v>58292.063633398015</v>
      </c>
      <c r="H121" s="8">
        <f t="shared" si="10"/>
        <v>-52930.018766601999</v>
      </c>
      <c r="I121" s="13">
        <f t="shared" si="11"/>
        <v>-0.90801415265518459</v>
      </c>
      <c r="J121">
        <f t="shared" si="12"/>
        <v>95</v>
      </c>
    </row>
    <row r="122" spans="5:10" x14ac:dyDescent="0.3">
      <c r="E122" s="6" t="s">
        <v>432</v>
      </c>
      <c r="F122" s="8">
        <v>212832.17322</v>
      </c>
      <c r="G122" s="8">
        <v>160051.99824359527</v>
      </c>
      <c r="H122" s="8">
        <f t="shared" si="10"/>
        <v>-52780.174976404727</v>
      </c>
      <c r="I122" s="13">
        <f t="shared" si="11"/>
        <v>-0.32976892232282273</v>
      </c>
      <c r="J122">
        <f t="shared" si="12"/>
        <v>96</v>
      </c>
    </row>
    <row r="123" spans="5:10" x14ac:dyDescent="0.3">
      <c r="E123" s="6" t="s">
        <v>1108</v>
      </c>
      <c r="F123" s="8">
        <v>60588.147255999997</v>
      </c>
      <c r="G123" s="8">
        <v>8188.8772327977358</v>
      </c>
      <c r="H123" s="8">
        <f t="shared" si="10"/>
        <v>-52399.270023202262</v>
      </c>
      <c r="I123" s="13">
        <f t="shared" si="11"/>
        <v>-6.398834484089587</v>
      </c>
      <c r="J123">
        <f t="shared" si="12"/>
        <v>97</v>
      </c>
    </row>
    <row r="124" spans="5:10" x14ac:dyDescent="0.3">
      <c r="E124" s="6" t="s">
        <v>430</v>
      </c>
      <c r="F124" s="8">
        <v>108693.48759999999</v>
      </c>
      <c r="G124" s="8">
        <v>57517.992239337073</v>
      </c>
      <c r="H124" s="8">
        <f t="shared" si="10"/>
        <v>-51175.495360662921</v>
      </c>
      <c r="I124" s="13">
        <f t="shared" si="11"/>
        <v>-0.8897302108132964</v>
      </c>
      <c r="J124">
        <f t="shared" si="12"/>
        <v>98</v>
      </c>
    </row>
    <row r="125" spans="5:10" x14ac:dyDescent="0.3">
      <c r="E125" s="6" t="s">
        <v>277</v>
      </c>
      <c r="F125" s="8">
        <v>561201.03700000001</v>
      </c>
      <c r="G125" s="8">
        <v>510056.07871131494</v>
      </c>
      <c r="H125" s="8">
        <f t="shared" si="10"/>
        <v>-51144.958288685069</v>
      </c>
      <c r="I125" s="13">
        <f t="shared" si="11"/>
        <v>-0.10027320607158659</v>
      </c>
      <c r="J125">
        <f t="shared" si="12"/>
        <v>99</v>
      </c>
    </row>
    <row r="126" spans="5:10" x14ac:dyDescent="0.3">
      <c r="E126" s="6" t="s">
        <v>442</v>
      </c>
      <c r="F126" s="8">
        <v>228664.89236000006</v>
      </c>
      <c r="G126" s="8">
        <v>178205.00079483012</v>
      </c>
      <c r="H126" s="8">
        <f t="shared" si="10"/>
        <v>-50459.891565169935</v>
      </c>
      <c r="I126" s="13">
        <f t="shared" si="11"/>
        <v>-0.28315642849588213</v>
      </c>
      <c r="J126">
        <f t="shared" si="12"/>
        <v>100</v>
      </c>
    </row>
    <row r="127" spans="5:10" x14ac:dyDescent="0.3">
      <c r="E127" s="6" t="s">
        <v>1035</v>
      </c>
      <c r="F127" s="8">
        <v>228052.98319999978</v>
      </c>
      <c r="G127" s="8">
        <v>177800.53009512112</v>
      </c>
      <c r="H127" s="8">
        <f t="shared" si="10"/>
        <v>-50252.453104878659</v>
      </c>
      <c r="I127" s="13">
        <f t="shared" si="11"/>
        <v>-0.28263387672688156</v>
      </c>
      <c r="J127">
        <f t="shared" si="12"/>
        <v>101</v>
      </c>
    </row>
    <row r="128" spans="5:10" x14ac:dyDescent="0.3">
      <c r="E128" s="6" t="s">
        <v>771</v>
      </c>
      <c r="F128" s="8">
        <v>188355.95884800001</v>
      </c>
      <c r="G128" s="8">
        <v>138365.84635776113</v>
      </c>
      <c r="H128" s="8">
        <f t="shared" si="10"/>
        <v>-49990.112490238884</v>
      </c>
      <c r="I128" s="13">
        <f t="shared" si="11"/>
        <v>-0.36128939189938236</v>
      </c>
      <c r="J128">
        <f t="shared" si="12"/>
        <v>102</v>
      </c>
    </row>
    <row r="129" spans="5:10" x14ac:dyDescent="0.3">
      <c r="E129" s="6" t="s">
        <v>953</v>
      </c>
      <c r="F129" s="8">
        <v>102494.516</v>
      </c>
      <c r="G129" s="8">
        <v>52669.159071507209</v>
      </c>
      <c r="H129" s="8">
        <f t="shared" si="10"/>
        <v>-49825.356928492794</v>
      </c>
      <c r="I129" s="13">
        <f t="shared" si="11"/>
        <v>-0.9460063119831954</v>
      </c>
      <c r="J129">
        <f t="shared" si="12"/>
        <v>103</v>
      </c>
    </row>
    <row r="130" spans="5:10" x14ac:dyDescent="0.3">
      <c r="E130" s="6" t="s">
        <v>332</v>
      </c>
      <c r="F130" s="8">
        <v>697543.22159999982</v>
      </c>
      <c r="G130" s="8">
        <v>648256.2307895394</v>
      </c>
      <c r="H130" s="8">
        <f t="shared" si="10"/>
        <v>-49286.990810460411</v>
      </c>
      <c r="I130" s="13">
        <f t="shared" si="11"/>
        <v>-7.603010733954943E-2</v>
      </c>
      <c r="J130">
        <f t="shared" si="12"/>
        <v>104</v>
      </c>
    </row>
    <row r="131" spans="5:10" x14ac:dyDescent="0.3">
      <c r="E131" s="6" t="s">
        <v>831</v>
      </c>
      <c r="F131" s="8">
        <v>127834.68328</v>
      </c>
      <c r="G131" s="8">
        <v>78664.942768521476</v>
      </c>
      <c r="H131" s="8">
        <f t="shared" si="10"/>
        <v>-49169.740511478522</v>
      </c>
      <c r="I131" s="13">
        <f t="shared" si="11"/>
        <v>-0.62505277167956275</v>
      </c>
      <c r="J131">
        <f t="shared" si="12"/>
        <v>105</v>
      </c>
    </row>
    <row r="132" spans="5:10" x14ac:dyDescent="0.3">
      <c r="E132" s="6" t="s">
        <v>633</v>
      </c>
      <c r="F132" s="8">
        <v>177556.45197600007</v>
      </c>
      <c r="G132" s="8">
        <v>128651.28849598562</v>
      </c>
      <c r="H132" s="8">
        <f t="shared" si="10"/>
        <v>-48905.163480014453</v>
      </c>
      <c r="I132" s="13">
        <f t="shared" si="11"/>
        <v>-0.38013737795980546</v>
      </c>
      <c r="J132">
        <f t="shared" si="12"/>
        <v>106</v>
      </c>
    </row>
    <row r="133" spans="5:10" x14ac:dyDescent="0.3">
      <c r="E133" s="6" t="s">
        <v>951</v>
      </c>
      <c r="F133" s="8">
        <v>110828.95042000002</v>
      </c>
      <c r="G133" s="8">
        <v>62139.212468248166</v>
      </c>
      <c r="H133" s="8">
        <f t="shared" si="10"/>
        <v>-48689.737951751857</v>
      </c>
      <c r="I133" s="13">
        <f t="shared" si="11"/>
        <v>-0.78355898019517534</v>
      </c>
      <c r="J133">
        <f t="shared" si="12"/>
        <v>107</v>
      </c>
    </row>
    <row r="134" spans="5:10" x14ac:dyDescent="0.3">
      <c r="E134" s="6" t="s">
        <v>792</v>
      </c>
      <c r="F134" s="8">
        <v>302726.10640000005</v>
      </c>
      <c r="G134" s="8">
        <v>254510.73541105355</v>
      </c>
      <c r="H134" s="8">
        <f t="shared" si="10"/>
        <v>-48215.370988946495</v>
      </c>
      <c r="I134" s="13">
        <f t="shared" si="11"/>
        <v>-0.18944336831637032</v>
      </c>
      <c r="J134">
        <f t="shared" si="12"/>
        <v>108</v>
      </c>
    </row>
    <row r="135" spans="5:10" x14ac:dyDescent="0.3">
      <c r="E135" s="6" t="s">
        <v>918</v>
      </c>
      <c r="F135" s="8">
        <v>194022.03933200001</v>
      </c>
      <c r="G135" s="8">
        <v>145842.31911415109</v>
      </c>
      <c r="H135" s="8">
        <f t="shared" si="10"/>
        <v>-48179.720217848924</v>
      </c>
      <c r="I135" s="13">
        <f t="shared" si="11"/>
        <v>-0.33035486894677363</v>
      </c>
      <c r="J135">
        <f t="shared" si="12"/>
        <v>109</v>
      </c>
    </row>
    <row r="136" spans="5:10" x14ac:dyDescent="0.3">
      <c r="E136" s="6" t="s">
        <v>570</v>
      </c>
      <c r="F136" s="8">
        <v>257055.33892000007</v>
      </c>
      <c r="G136" s="8">
        <v>209163.60637167341</v>
      </c>
      <c r="H136" s="8">
        <f t="shared" si="10"/>
        <v>-47891.732548326661</v>
      </c>
      <c r="I136" s="13">
        <f t="shared" si="11"/>
        <v>-0.22896780840174183</v>
      </c>
      <c r="J136">
        <f t="shared" si="12"/>
        <v>110</v>
      </c>
    </row>
    <row r="137" spans="5:10" x14ac:dyDescent="0.3">
      <c r="E137" s="6" t="s">
        <v>23</v>
      </c>
      <c r="F137" s="8">
        <v>121180</v>
      </c>
      <c r="G137" s="8">
        <v>73367.308383054638</v>
      </c>
      <c r="H137" s="8">
        <f t="shared" si="10"/>
        <v>-47812.691616945362</v>
      </c>
      <c r="I137" s="13">
        <f t="shared" si="11"/>
        <v>-0.6516893241784576</v>
      </c>
      <c r="J137">
        <f t="shared" si="12"/>
        <v>111</v>
      </c>
    </row>
    <row r="138" spans="5:10" x14ac:dyDescent="0.3">
      <c r="E138" s="6" t="s">
        <v>899</v>
      </c>
      <c r="F138" s="8">
        <v>277764.2378</v>
      </c>
      <c r="G138" s="8">
        <v>230718.82912378825</v>
      </c>
      <c r="H138" s="8">
        <f t="shared" si="10"/>
        <v>-47045.408676211751</v>
      </c>
      <c r="I138" s="13">
        <f t="shared" si="11"/>
        <v>-0.20390797255203796</v>
      </c>
      <c r="J138">
        <f t="shared" si="12"/>
        <v>112</v>
      </c>
    </row>
    <row r="139" spans="5:10" x14ac:dyDescent="0.3">
      <c r="E139" s="6" t="s">
        <v>988</v>
      </c>
      <c r="F139" s="8">
        <v>175850.21233999997</v>
      </c>
      <c r="G139" s="8">
        <v>128828.78635798907</v>
      </c>
      <c r="H139" s="8">
        <f t="shared" si="10"/>
        <v>-47021.4259820109</v>
      </c>
      <c r="I139" s="13">
        <f t="shared" si="11"/>
        <v>-0.3649916087181625</v>
      </c>
      <c r="J139">
        <f t="shared" si="12"/>
        <v>113</v>
      </c>
    </row>
    <row r="140" spans="5:10" x14ac:dyDescent="0.3">
      <c r="E140" s="6" t="s">
        <v>518</v>
      </c>
      <c r="F140" s="8">
        <v>208553.6784</v>
      </c>
      <c r="G140" s="8">
        <v>161758.19501519529</v>
      </c>
      <c r="H140" s="8">
        <f t="shared" si="10"/>
        <v>-46795.483384804713</v>
      </c>
      <c r="I140" s="13">
        <f t="shared" si="11"/>
        <v>-0.28929281376074223</v>
      </c>
      <c r="J140">
        <f t="shared" si="12"/>
        <v>114</v>
      </c>
    </row>
    <row r="141" spans="5:10" x14ac:dyDescent="0.3">
      <c r="E141" s="6" t="s">
        <v>137</v>
      </c>
      <c r="F141" s="8">
        <v>181034.04373999996</v>
      </c>
      <c r="G141" s="8">
        <v>134334.17231515035</v>
      </c>
      <c r="H141" s="8">
        <f t="shared" si="10"/>
        <v>-46699.871424849611</v>
      </c>
      <c r="I141" s="13">
        <f t="shared" si="11"/>
        <v>-0.34763955157508902</v>
      </c>
      <c r="J141">
        <f t="shared" si="12"/>
        <v>115</v>
      </c>
    </row>
    <row r="142" spans="5:10" x14ac:dyDescent="0.3">
      <c r="E142" s="6" t="s">
        <v>188</v>
      </c>
      <c r="F142" s="8">
        <v>163340.18000000002</v>
      </c>
      <c r="G142" s="8">
        <v>116799.85245312282</v>
      </c>
      <c r="H142" s="8">
        <f t="shared" si="10"/>
        <v>-46540.327546877204</v>
      </c>
      <c r="I142" s="13">
        <f t="shared" si="11"/>
        <v>-0.39846221180421432</v>
      </c>
      <c r="J142">
        <f t="shared" si="12"/>
        <v>116</v>
      </c>
    </row>
    <row r="143" spans="5:10" x14ac:dyDescent="0.3">
      <c r="E143" s="6" t="s">
        <v>327</v>
      </c>
      <c r="F143" s="8">
        <v>686151.15103999979</v>
      </c>
      <c r="G143" s="8">
        <v>639669.08001044544</v>
      </c>
      <c r="H143" s="8">
        <f t="shared" si="10"/>
        <v>-46482.071029554354</v>
      </c>
      <c r="I143" s="13">
        <f t="shared" si="11"/>
        <v>-7.2665808747228069E-2</v>
      </c>
      <c r="J143">
        <f t="shared" si="12"/>
        <v>117</v>
      </c>
    </row>
    <row r="144" spans="5:10" x14ac:dyDescent="0.3">
      <c r="E144" s="6" t="s">
        <v>15</v>
      </c>
      <c r="F144" s="8">
        <v>297108.8456</v>
      </c>
      <c r="G144" s="8">
        <v>251627.43719344356</v>
      </c>
      <c r="H144" s="8">
        <f t="shared" si="10"/>
        <v>-45481.408406556438</v>
      </c>
      <c r="I144" s="13">
        <f t="shared" si="11"/>
        <v>-0.1807490030254201</v>
      </c>
      <c r="J144">
        <f t="shared" si="12"/>
        <v>118</v>
      </c>
    </row>
    <row r="145" spans="5:10" x14ac:dyDescent="0.3">
      <c r="E145" s="6" t="s">
        <v>1104</v>
      </c>
      <c r="F145" s="8">
        <v>112344.93380000003</v>
      </c>
      <c r="G145" s="8">
        <v>67394.346460868866</v>
      </c>
      <c r="H145" s="8">
        <f t="shared" si="10"/>
        <v>-44950.587339131162</v>
      </c>
      <c r="I145" s="13">
        <f t="shared" si="11"/>
        <v>-0.66697860725203095</v>
      </c>
      <c r="J145">
        <f t="shared" si="12"/>
        <v>119</v>
      </c>
    </row>
    <row r="146" spans="5:10" x14ac:dyDescent="0.3">
      <c r="E146" s="6" t="s">
        <v>647</v>
      </c>
      <c r="F146" s="8">
        <v>93772.114391999989</v>
      </c>
      <c r="G146" s="8">
        <v>50474.599370218704</v>
      </c>
      <c r="H146" s="8">
        <f t="shared" si="10"/>
        <v>-43297.515021781284</v>
      </c>
      <c r="I146" s="13">
        <f t="shared" si="11"/>
        <v>-0.8578079977258406</v>
      </c>
      <c r="J146">
        <f t="shared" si="12"/>
        <v>120</v>
      </c>
    </row>
    <row r="147" spans="5:10" x14ac:dyDescent="0.3">
      <c r="E147" s="6" t="s">
        <v>389</v>
      </c>
      <c r="F147" s="8">
        <v>75287.279999999955</v>
      </c>
      <c r="G147" s="8">
        <v>32247.584676247403</v>
      </c>
      <c r="H147" s="8">
        <f t="shared" si="10"/>
        <v>-43039.695323752552</v>
      </c>
      <c r="I147" s="13">
        <f t="shared" si="11"/>
        <v>-1.334664154101882</v>
      </c>
      <c r="J147">
        <f t="shared" si="12"/>
        <v>121</v>
      </c>
    </row>
    <row r="148" spans="5:10" x14ac:dyDescent="0.3">
      <c r="E148" s="6" t="s">
        <v>1071</v>
      </c>
      <c r="F148" s="8">
        <v>224159.67239999998</v>
      </c>
      <c r="G148" s="8">
        <v>181179.65117800137</v>
      </c>
      <c r="H148" s="8">
        <f t="shared" si="10"/>
        <v>-42980.021221998613</v>
      </c>
      <c r="I148" s="13">
        <f t="shared" si="11"/>
        <v>-0.23722322535974283</v>
      </c>
      <c r="J148">
        <f t="shared" si="12"/>
        <v>122</v>
      </c>
    </row>
    <row r="149" spans="5:10" x14ac:dyDescent="0.3">
      <c r="E149" s="6" t="s">
        <v>418</v>
      </c>
      <c r="F149" s="8">
        <v>166091.16528799999</v>
      </c>
      <c r="G149" s="8">
        <v>123137.03432657701</v>
      </c>
      <c r="H149" s="8">
        <f t="shared" si="10"/>
        <v>-42954.130961422983</v>
      </c>
      <c r="I149" s="13">
        <f t="shared" si="11"/>
        <v>-0.34883194317886923</v>
      </c>
      <c r="J149">
        <f t="shared" si="12"/>
        <v>123</v>
      </c>
    </row>
    <row r="150" spans="5:10" x14ac:dyDescent="0.3">
      <c r="E150" s="6" t="s">
        <v>994</v>
      </c>
      <c r="F150" s="8">
        <v>95762.4712</v>
      </c>
      <c r="G150" s="8">
        <v>53412.94244692233</v>
      </c>
      <c r="H150" s="8">
        <f t="shared" si="10"/>
        <v>-42349.52875307767</v>
      </c>
      <c r="I150" s="13">
        <f t="shared" si="11"/>
        <v>-0.79287016990613035</v>
      </c>
      <c r="J150">
        <f t="shared" si="12"/>
        <v>124</v>
      </c>
    </row>
    <row r="151" spans="5:10" x14ac:dyDescent="0.3">
      <c r="E151" s="6" t="s">
        <v>171</v>
      </c>
      <c r="F151" s="8">
        <v>245656.47639999996</v>
      </c>
      <c r="G151" s="8">
        <v>203392.81774555543</v>
      </c>
      <c r="H151" s="8">
        <f t="shared" si="10"/>
        <v>-42263.658654444531</v>
      </c>
      <c r="I151" s="13">
        <f t="shared" si="11"/>
        <v>-0.20779326980619542</v>
      </c>
      <c r="J151">
        <f t="shared" si="12"/>
        <v>125</v>
      </c>
    </row>
    <row r="152" spans="5:10" x14ac:dyDescent="0.3">
      <c r="E152" s="6" t="s">
        <v>785</v>
      </c>
      <c r="F152" s="8">
        <v>58899.704799999992</v>
      </c>
      <c r="G152" s="8">
        <v>17011.759078401352</v>
      </c>
      <c r="H152" s="8">
        <f t="shared" si="10"/>
        <v>-41887.94572159864</v>
      </c>
      <c r="I152" s="13">
        <f t="shared" si="11"/>
        <v>-2.4622936128210782</v>
      </c>
      <c r="J152">
        <f t="shared" si="12"/>
        <v>126</v>
      </c>
    </row>
    <row r="153" spans="5:10" x14ac:dyDescent="0.3">
      <c r="E153" s="6" t="s">
        <v>763</v>
      </c>
      <c r="F153" s="8">
        <v>86167.323000000004</v>
      </c>
      <c r="G153" s="8">
        <v>44896.283284376179</v>
      </c>
      <c r="H153" s="8">
        <f t="shared" si="10"/>
        <v>-41271.039715623825</v>
      </c>
      <c r="I153" s="13">
        <f t="shared" si="11"/>
        <v>-0.91925292466216391</v>
      </c>
      <c r="J153">
        <f t="shared" si="12"/>
        <v>127</v>
      </c>
    </row>
    <row r="154" spans="5:10" x14ac:dyDescent="0.3">
      <c r="E154" s="6" t="s">
        <v>537</v>
      </c>
      <c r="F154" s="8">
        <v>97962.862183999998</v>
      </c>
      <c r="G154" s="8">
        <v>56975.990529470371</v>
      </c>
      <c r="H154" s="8">
        <f t="shared" si="10"/>
        <v>-40986.871654529627</v>
      </c>
      <c r="I154" s="13">
        <f t="shared" si="11"/>
        <v>-0.71937093631271753</v>
      </c>
      <c r="J154">
        <f t="shared" si="12"/>
        <v>128</v>
      </c>
    </row>
    <row r="155" spans="5:10" x14ac:dyDescent="0.3">
      <c r="E155" s="6" t="s">
        <v>473</v>
      </c>
      <c r="F155" s="8">
        <v>527104.06336000015</v>
      </c>
      <c r="G155" s="8">
        <v>486581.43415228912</v>
      </c>
      <c r="H155" s="8">
        <f t="shared" ref="H155:H218" si="13">G155-F155</f>
        <v>-40522.629207711027</v>
      </c>
      <c r="I155" s="13">
        <f t="shared" ref="I155:I218" si="14">H155/G155</f>
        <v>-8.3280261768122352E-2</v>
      </c>
      <c r="J155">
        <f t="shared" si="12"/>
        <v>129</v>
      </c>
    </row>
    <row r="156" spans="5:10" x14ac:dyDescent="0.3">
      <c r="E156" s="6" t="s">
        <v>195</v>
      </c>
      <c r="F156" s="8">
        <v>209401.56206400003</v>
      </c>
      <c r="G156" s="8">
        <v>169157.16679367761</v>
      </c>
      <c r="H156" s="8">
        <f t="shared" si="13"/>
        <v>-40244.39527032242</v>
      </c>
      <c r="I156" s="13">
        <f t="shared" si="14"/>
        <v>-0.23791126343117841</v>
      </c>
      <c r="J156">
        <f t="shared" ref="J156:J219" si="15">_xlfn.RANK.AVG(H156,$H$27:$H$535,1)</f>
        <v>130</v>
      </c>
    </row>
    <row r="157" spans="5:10" x14ac:dyDescent="0.3">
      <c r="E157" s="6" t="s">
        <v>702</v>
      </c>
      <c r="F157" s="8">
        <v>63350.243199999997</v>
      </c>
      <c r="G157" s="8">
        <v>23340.920231854023</v>
      </c>
      <c r="H157" s="8">
        <f t="shared" si="13"/>
        <v>-40009.322968145978</v>
      </c>
      <c r="I157" s="13">
        <f t="shared" si="14"/>
        <v>-1.7141279165824879</v>
      </c>
      <c r="J157">
        <f t="shared" si="15"/>
        <v>131</v>
      </c>
    </row>
    <row r="158" spans="5:10" x14ac:dyDescent="0.3">
      <c r="E158" s="6" t="s">
        <v>305</v>
      </c>
      <c r="F158" s="8">
        <v>499850.68177600007</v>
      </c>
      <c r="G158" s="8">
        <v>460117.26422210381</v>
      </c>
      <c r="H158" s="8">
        <f t="shared" si="13"/>
        <v>-39733.417553896259</v>
      </c>
      <c r="I158" s="13">
        <f t="shared" si="14"/>
        <v>-8.6354980878779825E-2</v>
      </c>
      <c r="J158">
        <f t="shared" si="15"/>
        <v>132</v>
      </c>
    </row>
    <row r="159" spans="5:10" x14ac:dyDescent="0.3">
      <c r="E159" s="6" t="s">
        <v>716</v>
      </c>
      <c r="F159" s="8">
        <v>68944.754400000005</v>
      </c>
      <c r="G159" s="8">
        <v>29250.454628354648</v>
      </c>
      <c r="H159" s="8">
        <f t="shared" si="13"/>
        <v>-39694.299771645354</v>
      </c>
      <c r="I159" s="13">
        <f t="shared" si="14"/>
        <v>-1.3570489852546328</v>
      </c>
      <c r="J159">
        <f t="shared" si="15"/>
        <v>133</v>
      </c>
    </row>
    <row r="160" spans="5:10" x14ac:dyDescent="0.3">
      <c r="E160" s="6" t="s">
        <v>297</v>
      </c>
      <c r="F160" s="8">
        <v>164116.89199999999</v>
      </c>
      <c r="G160" s="8">
        <v>125188.28401906318</v>
      </c>
      <c r="H160" s="8">
        <f t="shared" si="13"/>
        <v>-38928.607980936809</v>
      </c>
      <c r="I160" s="13">
        <f t="shared" si="14"/>
        <v>-0.31096047274686595</v>
      </c>
      <c r="J160">
        <f t="shared" si="15"/>
        <v>134</v>
      </c>
    </row>
    <row r="161" spans="5:10" x14ac:dyDescent="0.3">
      <c r="E161" s="6" t="s">
        <v>57</v>
      </c>
      <c r="F161" s="8">
        <v>89055.219600000026</v>
      </c>
      <c r="G161" s="8">
        <v>50202.211446671477</v>
      </c>
      <c r="H161" s="8">
        <f t="shared" si="13"/>
        <v>-38853.008153328548</v>
      </c>
      <c r="I161" s="13">
        <f t="shared" si="14"/>
        <v>-0.77393021211029922</v>
      </c>
      <c r="J161">
        <f t="shared" si="15"/>
        <v>135</v>
      </c>
    </row>
    <row r="162" spans="5:10" x14ac:dyDescent="0.3">
      <c r="E162" s="6" t="s">
        <v>794</v>
      </c>
      <c r="F162" s="8">
        <v>109160.65</v>
      </c>
      <c r="G162" s="8">
        <v>70389.602550253549</v>
      </c>
      <c r="H162" s="8">
        <f t="shared" si="13"/>
        <v>-38771.047449746446</v>
      </c>
      <c r="I162" s="13">
        <f t="shared" si="14"/>
        <v>-0.55080645500259029</v>
      </c>
      <c r="J162">
        <f t="shared" si="15"/>
        <v>136</v>
      </c>
    </row>
    <row r="163" spans="5:10" x14ac:dyDescent="0.3">
      <c r="E163" s="6" t="s">
        <v>114</v>
      </c>
      <c r="F163" s="8">
        <v>177808.21299999999</v>
      </c>
      <c r="G163" s="8">
        <v>139129.59664392925</v>
      </c>
      <c r="H163" s="8">
        <f t="shared" si="13"/>
        <v>-38678.616356070735</v>
      </c>
      <c r="I163" s="13">
        <f t="shared" si="14"/>
        <v>-0.27800422979058803</v>
      </c>
      <c r="J163">
        <f t="shared" si="15"/>
        <v>137</v>
      </c>
    </row>
    <row r="164" spans="5:10" x14ac:dyDescent="0.3">
      <c r="E164" s="6" t="s">
        <v>348</v>
      </c>
      <c r="F164" s="8">
        <v>97090.363869999972</v>
      </c>
      <c r="G164" s="8">
        <v>58526.153828566283</v>
      </c>
      <c r="H164" s="8">
        <f t="shared" si="13"/>
        <v>-38564.210041433689</v>
      </c>
      <c r="I164" s="13">
        <f t="shared" si="14"/>
        <v>-0.65892267847286279</v>
      </c>
      <c r="J164">
        <f t="shared" si="15"/>
        <v>138</v>
      </c>
    </row>
    <row r="165" spans="5:10" x14ac:dyDescent="0.3">
      <c r="E165" s="6" t="s">
        <v>370</v>
      </c>
      <c r="F165" s="8">
        <v>350124.93020000006</v>
      </c>
      <c r="G165" s="8">
        <v>311872.92898930359</v>
      </c>
      <c r="H165" s="8">
        <f t="shared" si="13"/>
        <v>-38252.001210696471</v>
      </c>
      <c r="I165" s="13">
        <f t="shared" si="14"/>
        <v>-0.12265252176474865</v>
      </c>
      <c r="J165">
        <f t="shared" si="15"/>
        <v>139</v>
      </c>
    </row>
    <row r="166" spans="5:10" x14ac:dyDescent="0.3">
      <c r="E166" s="6" t="s">
        <v>855</v>
      </c>
      <c r="F166" s="8">
        <v>78585.644</v>
      </c>
      <c r="G166" s="8">
        <v>40592.162386800162</v>
      </c>
      <c r="H166" s="8">
        <f t="shared" si="13"/>
        <v>-37993.481613199838</v>
      </c>
      <c r="I166" s="13">
        <f t="shared" si="14"/>
        <v>-0.93598072581505609</v>
      </c>
      <c r="J166">
        <f t="shared" si="15"/>
        <v>140</v>
      </c>
    </row>
    <row r="167" spans="5:10" x14ac:dyDescent="0.3">
      <c r="E167" s="6" t="s">
        <v>599</v>
      </c>
      <c r="F167" s="8">
        <v>44740.833599999998</v>
      </c>
      <c r="G167" s="8">
        <v>7103.2057058461787</v>
      </c>
      <c r="H167" s="8">
        <f t="shared" si="13"/>
        <v>-37637.627894153818</v>
      </c>
      <c r="I167" s="13">
        <f t="shared" si="14"/>
        <v>-5.2986819547090942</v>
      </c>
      <c r="J167">
        <f t="shared" si="15"/>
        <v>141</v>
      </c>
    </row>
    <row r="168" spans="5:10" x14ac:dyDescent="0.3">
      <c r="E168" s="6" t="s">
        <v>863</v>
      </c>
      <c r="F168" s="8">
        <v>152375.52720000001</v>
      </c>
      <c r="G168" s="8">
        <v>115093.04409752171</v>
      </c>
      <c r="H168" s="8">
        <f t="shared" si="13"/>
        <v>-37282.483102478305</v>
      </c>
      <c r="I168" s="13">
        <f t="shared" si="14"/>
        <v>-0.32393341747819066</v>
      </c>
      <c r="J168">
        <f t="shared" si="15"/>
        <v>142</v>
      </c>
    </row>
    <row r="169" spans="5:10" x14ac:dyDescent="0.3">
      <c r="E169" s="6" t="s">
        <v>201</v>
      </c>
      <c r="F169" s="8">
        <v>351474.02238400001</v>
      </c>
      <c r="G169" s="8">
        <v>314771.38450132147</v>
      </c>
      <c r="H169" s="8">
        <f t="shared" si="13"/>
        <v>-36702.637882678537</v>
      </c>
      <c r="I169" s="13">
        <f t="shared" si="14"/>
        <v>-0.11660093544025585</v>
      </c>
      <c r="J169">
        <f t="shared" si="15"/>
        <v>143</v>
      </c>
    </row>
    <row r="170" spans="5:10" x14ac:dyDescent="0.3">
      <c r="E170" s="6" t="s">
        <v>796</v>
      </c>
      <c r="F170" s="8">
        <v>136677.71803000008</v>
      </c>
      <c r="G170" s="8">
        <v>100089.18841141539</v>
      </c>
      <c r="H170" s="8">
        <f t="shared" si="13"/>
        <v>-36588.529618584682</v>
      </c>
      <c r="I170" s="13">
        <f t="shared" si="14"/>
        <v>-0.36555925968934799</v>
      </c>
      <c r="J170">
        <f t="shared" si="15"/>
        <v>144</v>
      </c>
    </row>
    <row r="171" spans="5:10" x14ac:dyDescent="0.3">
      <c r="E171" s="6" t="s">
        <v>714</v>
      </c>
      <c r="F171" s="8">
        <v>80669.376799999853</v>
      </c>
      <c r="G171" s="8">
        <v>45479.422041063881</v>
      </c>
      <c r="H171" s="8">
        <f t="shared" si="13"/>
        <v>-35189.954758935972</v>
      </c>
      <c r="I171" s="13">
        <f t="shared" si="14"/>
        <v>-0.77375553997063917</v>
      </c>
      <c r="J171">
        <f t="shared" si="15"/>
        <v>145</v>
      </c>
    </row>
    <row r="172" spans="5:10" x14ac:dyDescent="0.3">
      <c r="E172" s="6" t="s">
        <v>680</v>
      </c>
      <c r="F172" s="8">
        <v>88792.604800000016</v>
      </c>
      <c r="G172" s="8">
        <v>53977.951828729478</v>
      </c>
      <c r="H172" s="8">
        <f t="shared" si="13"/>
        <v>-34814.652971270538</v>
      </c>
      <c r="I172" s="13">
        <f t="shared" si="14"/>
        <v>-0.64497914040414972</v>
      </c>
      <c r="J172">
        <f t="shared" si="15"/>
        <v>146</v>
      </c>
    </row>
    <row r="173" spans="5:10" x14ac:dyDescent="0.3">
      <c r="E173" s="6" t="s">
        <v>819</v>
      </c>
      <c r="F173" s="8">
        <v>88629.416799999948</v>
      </c>
      <c r="G173" s="8">
        <v>53841.634805694113</v>
      </c>
      <c r="H173" s="8">
        <f t="shared" si="13"/>
        <v>-34787.781994305835</v>
      </c>
      <c r="I173" s="13">
        <f t="shared" si="14"/>
        <v>-0.64611303352599525</v>
      </c>
      <c r="J173">
        <f t="shared" si="15"/>
        <v>147</v>
      </c>
    </row>
    <row r="174" spans="5:10" x14ac:dyDescent="0.3">
      <c r="E174" s="6" t="s">
        <v>857</v>
      </c>
      <c r="F174" s="8">
        <v>226591.89121600005</v>
      </c>
      <c r="G174" s="8">
        <v>192567.10468269431</v>
      </c>
      <c r="H174" s="8">
        <f t="shared" si="13"/>
        <v>-34024.786533305742</v>
      </c>
      <c r="I174" s="13">
        <f t="shared" si="14"/>
        <v>-0.17669054426180764</v>
      </c>
      <c r="J174">
        <f t="shared" si="15"/>
        <v>148</v>
      </c>
    </row>
    <row r="175" spans="5:10" x14ac:dyDescent="0.3">
      <c r="E175" s="6" t="s">
        <v>220</v>
      </c>
      <c r="F175" s="8">
        <v>219168.80959999998</v>
      </c>
      <c r="G175" s="8">
        <v>185383.83704908498</v>
      </c>
      <c r="H175" s="8">
        <f t="shared" si="13"/>
        <v>-33784.972550915001</v>
      </c>
      <c r="I175" s="13">
        <f t="shared" si="14"/>
        <v>-0.1822433556705895</v>
      </c>
      <c r="J175">
        <f t="shared" si="15"/>
        <v>149</v>
      </c>
    </row>
    <row r="176" spans="5:10" x14ac:dyDescent="0.3">
      <c r="E176" s="6" t="s">
        <v>454</v>
      </c>
      <c r="F176" s="8">
        <v>70192.520400000009</v>
      </c>
      <c r="G176" s="8">
        <v>36418.590156524559</v>
      </c>
      <c r="H176" s="8">
        <f t="shared" si="13"/>
        <v>-33773.93024347545</v>
      </c>
      <c r="I176" s="13">
        <f t="shared" si="14"/>
        <v>-0.92738159545214283</v>
      </c>
      <c r="J176">
        <f t="shared" si="15"/>
        <v>150</v>
      </c>
    </row>
    <row r="177" spans="5:10" x14ac:dyDescent="0.3">
      <c r="E177" s="6" t="s">
        <v>747</v>
      </c>
      <c r="F177" s="8">
        <v>101924.88160000001</v>
      </c>
      <c r="G177" s="8">
        <v>68251.613256207391</v>
      </c>
      <c r="H177" s="8">
        <f t="shared" si="13"/>
        <v>-33673.268343792617</v>
      </c>
      <c r="I177" s="13">
        <f t="shared" si="14"/>
        <v>-0.49336955915441427</v>
      </c>
      <c r="J177">
        <f t="shared" si="15"/>
        <v>151</v>
      </c>
    </row>
    <row r="178" spans="5:10" x14ac:dyDescent="0.3">
      <c r="E178" s="6" t="s">
        <v>409</v>
      </c>
      <c r="F178" s="8">
        <v>99020.821850000008</v>
      </c>
      <c r="G178" s="8">
        <v>65410.852728145401</v>
      </c>
      <c r="H178" s="8">
        <f t="shared" si="13"/>
        <v>-33609.969121854607</v>
      </c>
      <c r="I178" s="13">
        <f t="shared" si="14"/>
        <v>-0.51382863424119063</v>
      </c>
      <c r="J178">
        <f t="shared" si="15"/>
        <v>152</v>
      </c>
    </row>
    <row r="179" spans="5:10" x14ac:dyDescent="0.3">
      <c r="E179" s="6" t="s">
        <v>73</v>
      </c>
      <c r="F179" s="8">
        <v>156737</v>
      </c>
      <c r="G179" s="8">
        <v>123213.64071313376</v>
      </c>
      <c r="H179" s="8">
        <f t="shared" si="13"/>
        <v>-33523.359286866238</v>
      </c>
      <c r="I179" s="13">
        <f t="shared" si="14"/>
        <v>-0.27207506484542071</v>
      </c>
      <c r="J179">
        <f t="shared" si="15"/>
        <v>153</v>
      </c>
    </row>
    <row r="180" spans="5:10" x14ac:dyDescent="0.3">
      <c r="E180" s="6" t="s">
        <v>1170</v>
      </c>
      <c r="F180" s="8">
        <v>98133.403199999986</v>
      </c>
      <c r="G180" s="8">
        <v>65067.235219078873</v>
      </c>
      <c r="H180" s="8">
        <f t="shared" si="13"/>
        <v>-33066.167980921113</v>
      </c>
      <c r="I180" s="13">
        <f t="shared" si="14"/>
        <v>-0.50818461656759506</v>
      </c>
      <c r="J180">
        <f t="shared" si="15"/>
        <v>154</v>
      </c>
    </row>
    <row r="181" spans="5:10" x14ac:dyDescent="0.3">
      <c r="E181" s="6" t="s">
        <v>217</v>
      </c>
      <c r="F181" s="8">
        <v>389163.93731199997</v>
      </c>
      <c r="G181" s="8">
        <v>356263.77207754587</v>
      </c>
      <c r="H181" s="8">
        <f t="shared" si="13"/>
        <v>-32900.165234454093</v>
      </c>
      <c r="I181" s="13">
        <f t="shared" si="14"/>
        <v>-9.2347770986079672E-2</v>
      </c>
      <c r="J181">
        <f t="shared" si="15"/>
        <v>155</v>
      </c>
    </row>
    <row r="182" spans="5:10" x14ac:dyDescent="0.3">
      <c r="E182" s="6" t="s">
        <v>658</v>
      </c>
      <c r="F182" s="8">
        <v>97320.778000000006</v>
      </c>
      <c r="G182" s="8">
        <v>64466.372763452157</v>
      </c>
      <c r="H182" s="8">
        <f t="shared" si="13"/>
        <v>-32854.405236547849</v>
      </c>
      <c r="I182" s="13">
        <f t="shared" si="14"/>
        <v>-0.50963632399640701</v>
      </c>
      <c r="J182">
        <f t="shared" si="15"/>
        <v>156</v>
      </c>
    </row>
    <row r="183" spans="5:10" x14ac:dyDescent="0.3">
      <c r="E183" s="6" t="s">
        <v>360</v>
      </c>
      <c r="F183" s="8">
        <v>167559.58010000005</v>
      </c>
      <c r="G183" s="8">
        <v>134942.83021626985</v>
      </c>
      <c r="H183" s="8">
        <f t="shared" si="13"/>
        <v>-32616.749883730197</v>
      </c>
      <c r="I183" s="13">
        <f t="shared" si="14"/>
        <v>-0.24170791313222098</v>
      </c>
      <c r="J183">
        <f t="shared" si="15"/>
        <v>157</v>
      </c>
    </row>
    <row r="184" spans="5:10" x14ac:dyDescent="0.3">
      <c r="E184" s="6" t="s">
        <v>465</v>
      </c>
      <c r="F184" s="8">
        <v>114302.47372800006</v>
      </c>
      <c r="G184" s="8">
        <v>81905.59637017698</v>
      </c>
      <c r="H184" s="8">
        <f t="shared" si="13"/>
        <v>-32396.877357823076</v>
      </c>
      <c r="I184" s="13">
        <f t="shared" si="14"/>
        <v>-0.39553924021752501</v>
      </c>
      <c r="J184">
        <f t="shared" si="15"/>
        <v>158</v>
      </c>
    </row>
    <row r="185" spans="5:10" x14ac:dyDescent="0.3">
      <c r="E185" s="6" t="s">
        <v>117</v>
      </c>
      <c r="F185" s="8">
        <v>110594.489</v>
      </c>
      <c r="G185" s="8">
        <v>78240.964178053095</v>
      </c>
      <c r="H185" s="8">
        <f t="shared" si="13"/>
        <v>-32353.524821946907</v>
      </c>
      <c r="I185" s="13">
        <f t="shared" si="14"/>
        <v>-0.41351132570810267</v>
      </c>
      <c r="J185">
        <f t="shared" si="15"/>
        <v>159</v>
      </c>
    </row>
    <row r="186" spans="5:10" x14ac:dyDescent="0.3">
      <c r="E186" s="6" t="s">
        <v>578</v>
      </c>
      <c r="F186" s="8">
        <v>174786.85313600002</v>
      </c>
      <c r="G186" s="8">
        <v>142446.47315274758</v>
      </c>
      <c r="H186" s="8">
        <f t="shared" si="13"/>
        <v>-32340.379983252438</v>
      </c>
      <c r="I186" s="13">
        <f t="shared" si="14"/>
        <v>-0.22703531556427756</v>
      </c>
      <c r="J186">
        <f t="shared" si="15"/>
        <v>160</v>
      </c>
    </row>
    <row r="187" spans="5:10" x14ac:dyDescent="0.3">
      <c r="E187" s="6" t="s">
        <v>346</v>
      </c>
      <c r="F187" s="8">
        <v>223563.97059999997</v>
      </c>
      <c r="G187" s="8">
        <v>191263.15687124105</v>
      </c>
      <c r="H187" s="8">
        <f t="shared" si="13"/>
        <v>-32300.81372875892</v>
      </c>
      <c r="I187" s="13">
        <f t="shared" si="14"/>
        <v>-0.16888152562756206</v>
      </c>
      <c r="J187">
        <f t="shared" si="15"/>
        <v>161</v>
      </c>
    </row>
    <row r="188" spans="5:10" x14ac:dyDescent="0.3">
      <c r="E188" s="6" t="s">
        <v>295</v>
      </c>
      <c r="F188" s="8">
        <v>81356.575000000012</v>
      </c>
      <c r="G188" s="8">
        <v>49199.68577650292</v>
      </c>
      <c r="H188" s="8">
        <f t="shared" si="13"/>
        <v>-32156.889223497092</v>
      </c>
      <c r="I188" s="13">
        <f t="shared" si="14"/>
        <v>-0.65359948373602761</v>
      </c>
      <c r="J188">
        <f t="shared" si="15"/>
        <v>162</v>
      </c>
    </row>
    <row r="189" spans="5:10" x14ac:dyDescent="0.3">
      <c r="E189" s="6" t="s">
        <v>1144</v>
      </c>
      <c r="F189" s="8">
        <v>133389.65563999995</v>
      </c>
      <c r="G189" s="8">
        <v>101355.83394335127</v>
      </c>
      <c r="H189" s="8">
        <f t="shared" si="13"/>
        <v>-32033.82169664868</v>
      </c>
      <c r="I189" s="13">
        <f t="shared" si="14"/>
        <v>-0.31605306226923929</v>
      </c>
      <c r="J189">
        <f t="shared" si="15"/>
        <v>163</v>
      </c>
    </row>
    <row r="190" spans="5:10" x14ac:dyDescent="0.3">
      <c r="E190" s="6" t="s">
        <v>958</v>
      </c>
      <c r="F190" s="8">
        <v>82095.515567999988</v>
      </c>
      <c r="G190" s="8">
        <v>50212.713922583644</v>
      </c>
      <c r="H190" s="8">
        <f t="shared" si="13"/>
        <v>-31882.801645416344</v>
      </c>
      <c r="I190" s="13">
        <f t="shared" si="14"/>
        <v>-0.63495475856119288</v>
      </c>
      <c r="J190">
        <f t="shared" si="15"/>
        <v>164</v>
      </c>
    </row>
    <row r="191" spans="5:10" x14ac:dyDescent="0.3">
      <c r="E191" s="6" t="s">
        <v>230</v>
      </c>
      <c r="F191" s="8">
        <v>182068.2471119999</v>
      </c>
      <c r="G191" s="8">
        <v>151594.20238356592</v>
      </c>
      <c r="H191" s="8">
        <f t="shared" si="13"/>
        <v>-30474.044728433975</v>
      </c>
      <c r="I191" s="13">
        <f t="shared" si="14"/>
        <v>-0.20102381390106261</v>
      </c>
      <c r="J191">
        <f t="shared" si="15"/>
        <v>165</v>
      </c>
    </row>
    <row r="192" spans="5:10" x14ac:dyDescent="0.3">
      <c r="E192" s="6" t="s">
        <v>92</v>
      </c>
      <c r="F192" s="8">
        <v>35094</v>
      </c>
      <c r="G192" s="8">
        <v>5041.5172774335551</v>
      </c>
      <c r="H192" s="8">
        <f t="shared" si="13"/>
        <v>-30052.482722566445</v>
      </c>
      <c r="I192" s="13">
        <f t="shared" si="14"/>
        <v>-5.9609996492692812</v>
      </c>
      <c r="J192">
        <f t="shared" si="15"/>
        <v>166</v>
      </c>
    </row>
    <row r="193" spans="5:10" x14ac:dyDescent="0.3">
      <c r="E193" s="6" t="s">
        <v>317</v>
      </c>
      <c r="F193" s="8">
        <v>61151.609799999991</v>
      </c>
      <c r="G193" s="8">
        <v>31147.882512041586</v>
      </c>
      <c r="H193" s="8">
        <f t="shared" si="13"/>
        <v>-30003.727287958405</v>
      </c>
      <c r="I193" s="13">
        <f t="shared" si="14"/>
        <v>-0.96326699820956185</v>
      </c>
      <c r="J193">
        <f t="shared" si="15"/>
        <v>167</v>
      </c>
    </row>
    <row r="194" spans="5:10" x14ac:dyDescent="0.3">
      <c r="E194" s="6" t="s">
        <v>288</v>
      </c>
      <c r="F194" s="8">
        <v>74255.524200000014</v>
      </c>
      <c r="G194" s="8">
        <v>44310.062860390266</v>
      </c>
      <c r="H194" s="8">
        <f t="shared" si="13"/>
        <v>-29945.461339609748</v>
      </c>
      <c r="I194" s="13">
        <f t="shared" si="14"/>
        <v>-0.67581626850677867</v>
      </c>
      <c r="J194">
        <f t="shared" si="15"/>
        <v>168</v>
      </c>
    </row>
    <row r="195" spans="5:10" x14ac:dyDescent="0.3">
      <c r="E195" s="6" t="s">
        <v>678</v>
      </c>
      <c r="F195" s="8">
        <v>92315.859763999993</v>
      </c>
      <c r="G195" s="8">
        <v>62477.338109583805</v>
      </c>
      <c r="H195" s="8">
        <f t="shared" si="13"/>
        <v>-29838.521654416189</v>
      </c>
      <c r="I195" s="13">
        <f t="shared" si="14"/>
        <v>-0.47758951577098424</v>
      </c>
      <c r="J195">
        <f t="shared" si="15"/>
        <v>169</v>
      </c>
    </row>
    <row r="196" spans="5:10" x14ac:dyDescent="0.3">
      <c r="E196" s="6" t="s">
        <v>475</v>
      </c>
      <c r="F196" s="8">
        <v>78482.687279999998</v>
      </c>
      <c r="G196" s="8">
        <v>48939.635317833956</v>
      </c>
      <c r="H196" s="8">
        <f t="shared" si="13"/>
        <v>-29543.051962166042</v>
      </c>
      <c r="I196" s="13">
        <f t="shared" si="14"/>
        <v>-0.60366309986376909</v>
      </c>
      <c r="J196">
        <f t="shared" si="15"/>
        <v>170</v>
      </c>
    </row>
    <row r="197" spans="5:10" x14ac:dyDescent="0.3">
      <c r="E197" s="6" t="s">
        <v>451</v>
      </c>
      <c r="F197" s="8">
        <v>62156.816968000021</v>
      </c>
      <c r="G197" s="8">
        <v>32824.083095950467</v>
      </c>
      <c r="H197" s="8">
        <f t="shared" si="13"/>
        <v>-29332.733872049554</v>
      </c>
      <c r="I197" s="13">
        <f t="shared" si="14"/>
        <v>-0.89363452396537335</v>
      </c>
      <c r="J197">
        <f t="shared" si="15"/>
        <v>171</v>
      </c>
    </row>
    <row r="198" spans="5:10" x14ac:dyDescent="0.3">
      <c r="E198" s="6" t="s">
        <v>1131</v>
      </c>
      <c r="F198" s="8">
        <v>77775.617399999988</v>
      </c>
      <c r="G198" s="8">
        <v>48665.145126619092</v>
      </c>
      <c r="H198" s="8">
        <f t="shared" si="13"/>
        <v>-29110.472273380896</v>
      </c>
      <c r="I198" s="13">
        <f t="shared" si="14"/>
        <v>-0.59817909096212496</v>
      </c>
      <c r="J198">
        <f t="shared" si="15"/>
        <v>172</v>
      </c>
    </row>
    <row r="199" spans="5:10" x14ac:dyDescent="0.3">
      <c r="E199" s="6" t="s">
        <v>435</v>
      </c>
      <c r="F199" s="8">
        <v>356757.29363999999</v>
      </c>
      <c r="G199" s="8">
        <v>328013.40908278618</v>
      </c>
      <c r="H199" s="8">
        <f t="shared" si="13"/>
        <v>-28743.884557213809</v>
      </c>
      <c r="I199" s="13">
        <f t="shared" si="14"/>
        <v>-8.7630211940388197E-2</v>
      </c>
      <c r="J199">
        <f t="shared" si="15"/>
        <v>173</v>
      </c>
    </row>
    <row r="200" spans="5:10" x14ac:dyDescent="0.3">
      <c r="E200" s="6" t="s">
        <v>761</v>
      </c>
      <c r="F200" s="8">
        <v>43101.428800000009</v>
      </c>
      <c r="G200" s="8">
        <v>14793.643655087924</v>
      </c>
      <c r="H200" s="8">
        <f t="shared" si="13"/>
        <v>-28307.785144912086</v>
      </c>
      <c r="I200" s="13">
        <f t="shared" si="14"/>
        <v>-1.9135100050335667</v>
      </c>
      <c r="J200">
        <f t="shared" si="15"/>
        <v>174</v>
      </c>
    </row>
    <row r="201" spans="5:10" x14ac:dyDescent="0.3">
      <c r="E201" s="6" t="s">
        <v>341</v>
      </c>
      <c r="F201" s="8">
        <v>87154.37372399999</v>
      </c>
      <c r="G201" s="8">
        <v>58967.371934119852</v>
      </c>
      <c r="H201" s="8">
        <f t="shared" si="13"/>
        <v>-28187.001789880138</v>
      </c>
      <c r="I201" s="13">
        <f t="shared" si="14"/>
        <v>-0.47801014129256969</v>
      </c>
      <c r="J201">
        <f t="shared" si="15"/>
        <v>175</v>
      </c>
    </row>
    <row r="202" spans="5:10" x14ac:dyDescent="0.3">
      <c r="E202" s="6" t="s">
        <v>798</v>
      </c>
      <c r="F202" s="8">
        <v>78898.866688000024</v>
      </c>
      <c r="G202" s="8">
        <v>50726.18983792072</v>
      </c>
      <c r="H202" s="8">
        <f t="shared" si="13"/>
        <v>-28172.676850079304</v>
      </c>
      <c r="I202" s="13">
        <f t="shared" si="14"/>
        <v>-0.55538720609799519</v>
      </c>
      <c r="J202">
        <f t="shared" si="15"/>
        <v>176</v>
      </c>
    </row>
    <row r="203" spans="5:10" x14ac:dyDescent="0.3">
      <c r="E203" s="6" t="s">
        <v>887</v>
      </c>
      <c r="F203" s="8">
        <v>72315.708000000013</v>
      </c>
      <c r="G203" s="8">
        <v>44224.249184426844</v>
      </c>
      <c r="H203" s="8">
        <f t="shared" si="13"/>
        <v>-28091.458815573169</v>
      </c>
      <c r="I203" s="13">
        <f t="shared" si="14"/>
        <v>-0.6352048781749654</v>
      </c>
      <c r="J203">
        <f t="shared" si="15"/>
        <v>177</v>
      </c>
    </row>
    <row r="204" spans="5:10" x14ac:dyDescent="0.3">
      <c r="E204" s="6" t="s">
        <v>751</v>
      </c>
      <c r="F204" s="8">
        <v>85524.036800000002</v>
      </c>
      <c r="G204" s="8">
        <v>57868.480364122479</v>
      </c>
      <c r="H204" s="8">
        <f t="shared" si="13"/>
        <v>-27655.556435877523</v>
      </c>
      <c r="I204" s="13">
        <f t="shared" si="14"/>
        <v>-0.47790362321357105</v>
      </c>
      <c r="J204">
        <f t="shared" si="15"/>
        <v>178</v>
      </c>
    </row>
    <row r="205" spans="5:10" x14ac:dyDescent="0.3">
      <c r="E205" s="6" t="s">
        <v>106</v>
      </c>
      <c r="F205" s="8">
        <v>233202.67819999994</v>
      </c>
      <c r="G205" s="8">
        <v>206665.88252205087</v>
      </c>
      <c r="H205" s="8">
        <f t="shared" si="13"/>
        <v>-26536.795677949063</v>
      </c>
      <c r="I205" s="13">
        <f t="shared" si="14"/>
        <v>-0.12840433725251016</v>
      </c>
      <c r="J205">
        <f t="shared" si="15"/>
        <v>179</v>
      </c>
    </row>
    <row r="206" spans="5:10" x14ac:dyDescent="0.3">
      <c r="E206" s="6" t="s">
        <v>1203</v>
      </c>
      <c r="F206" s="8">
        <v>128866.26952000002</v>
      </c>
      <c r="G206" s="8">
        <v>102392.57420205684</v>
      </c>
      <c r="H206" s="8">
        <f t="shared" si="13"/>
        <v>-26473.695317943173</v>
      </c>
      <c r="I206" s="13">
        <f t="shared" si="14"/>
        <v>-0.25855093032138432</v>
      </c>
      <c r="J206">
        <f t="shared" si="15"/>
        <v>180</v>
      </c>
    </row>
    <row r="207" spans="5:10" x14ac:dyDescent="0.3">
      <c r="E207" s="6" t="s">
        <v>1146</v>
      </c>
      <c r="F207" s="8">
        <v>72346.635856000008</v>
      </c>
      <c r="G207" s="8">
        <v>46150.459065560513</v>
      </c>
      <c r="H207" s="8">
        <f t="shared" si="13"/>
        <v>-26196.176790439495</v>
      </c>
      <c r="I207" s="13">
        <f t="shared" si="14"/>
        <v>-0.56762548674165247</v>
      </c>
      <c r="J207">
        <f t="shared" si="15"/>
        <v>181</v>
      </c>
    </row>
    <row r="208" spans="5:10" x14ac:dyDescent="0.3">
      <c r="E208" s="6" t="s">
        <v>449</v>
      </c>
      <c r="F208" s="8">
        <v>110036.94799999999</v>
      </c>
      <c r="G208" s="8">
        <v>84257.765034447177</v>
      </c>
      <c r="H208" s="8">
        <f t="shared" si="13"/>
        <v>-25779.182965552813</v>
      </c>
      <c r="I208" s="13">
        <f t="shared" si="14"/>
        <v>-0.30595616860966446</v>
      </c>
      <c r="J208">
        <f t="shared" si="15"/>
        <v>182</v>
      </c>
    </row>
    <row r="209" spans="5:10" x14ac:dyDescent="0.3">
      <c r="E209" s="6" t="s">
        <v>462</v>
      </c>
      <c r="F209" s="8">
        <v>56525.480479999998</v>
      </c>
      <c r="G209" s="8">
        <v>31093.586437041115</v>
      </c>
      <c r="H209" s="8">
        <f t="shared" si="13"/>
        <v>-25431.894042958884</v>
      </c>
      <c r="I209" s="13">
        <f t="shared" si="14"/>
        <v>-0.817914462664314</v>
      </c>
      <c r="J209">
        <f t="shared" si="15"/>
        <v>183</v>
      </c>
    </row>
    <row r="210" spans="5:10" x14ac:dyDescent="0.3">
      <c r="E210" s="6" t="s">
        <v>730</v>
      </c>
      <c r="F210" s="8">
        <v>36620.83728</v>
      </c>
      <c r="G210" s="8">
        <v>11610.612907422201</v>
      </c>
      <c r="H210" s="8">
        <f t="shared" si="13"/>
        <v>-25010.224372577799</v>
      </c>
      <c r="I210" s="13">
        <f t="shared" si="14"/>
        <v>-2.1540830421268944</v>
      </c>
      <c r="J210">
        <f t="shared" si="15"/>
        <v>184</v>
      </c>
    </row>
    <row r="211" spans="5:10" x14ac:dyDescent="0.3">
      <c r="E211" s="6" t="s">
        <v>928</v>
      </c>
      <c r="F211" s="8">
        <v>126539.10869999998</v>
      </c>
      <c r="G211" s="8">
        <v>101617.29156384384</v>
      </c>
      <c r="H211" s="8">
        <f t="shared" si="13"/>
        <v>-24921.81713615614</v>
      </c>
      <c r="I211" s="13">
        <f t="shared" si="14"/>
        <v>-0.24525173572942877</v>
      </c>
      <c r="J211">
        <f t="shared" si="15"/>
        <v>185</v>
      </c>
    </row>
    <row r="212" spans="5:10" x14ac:dyDescent="0.3">
      <c r="E212" s="6" t="s">
        <v>185</v>
      </c>
      <c r="F212" s="8">
        <v>66932.781000000003</v>
      </c>
      <c r="G212" s="8">
        <v>42472.63846393914</v>
      </c>
      <c r="H212" s="8">
        <f t="shared" si="13"/>
        <v>-24460.142536060863</v>
      </c>
      <c r="I212" s="13">
        <f t="shared" si="14"/>
        <v>-0.57590353273739847</v>
      </c>
      <c r="J212">
        <f t="shared" si="15"/>
        <v>186</v>
      </c>
    </row>
    <row r="213" spans="5:10" x14ac:dyDescent="0.3">
      <c r="E213" s="6" t="s">
        <v>889</v>
      </c>
      <c r="F213" s="8">
        <v>88509.479999999967</v>
      </c>
      <c r="G213" s="8">
        <v>64150.604739119692</v>
      </c>
      <c r="H213" s="8">
        <f t="shared" si="13"/>
        <v>-24358.875260880275</v>
      </c>
      <c r="I213" s="13">
        <f t="shared" si="14"/>
        <v>-0.37971388360156777</v>
      </c>
      <c r="J213">
        <f t="shared" si="15"/>
        <v>187</v>
      </c>
    </row>
    <row r="214" spans="5:10" x14ac:dyDescent="0.3">
      <c r="E214" s="6" t="s">
        <v>999</v>
      </c>
      <c r="F214" s="8">
        <v>147189.70360000001</v>
      </c>
      <c r="G214" s="8">
        <v>122869.96678249893</v>
      </c>
      <c r="H214" s="8">
        <f t="shared" si="13"/>
        <v>-24319.736817501078</v>
      </c>
      <c r="I214" s="13">
        <f t="shared" si="14"/>
        <v>-0.19793068602802844</v>
      </c>
      <c r="J214">
        <f t="shared" si="15"/>
        <v>188</v>
      </c>
    </row>
    <row r="215" spans="5:10" x14ac:dyDescent="0.3">
      <c r="E215" s="6" t="s">
        <v>891</v>
      </c>
      <c r="F215" s="8">
        <v>106318.52624000001</v>
      </c>
      <c r="G215" s="8">
        <v>82073.556248401321</v>
      </c>
      <c r="H215" s="8">
        <f t="shared" si="13"/>
        <v>-24244.969991598686</v>
      </c>
      <c r="I215" s="13">
        <f t="shared" si="14"/>
        <v>-0.29540537902634073</v>
      </c>
      <c r="J215">
        <f t="shared" si="15"/>
        <v>189</v>
      </c>
    </row>
    <row r="216" spans="5:10" x14ac:dyDescent="0.3">
      <c r="E216" s="6" t="s">
        <v>942</v>
      </c>
      <c r="F216" s="8">
        <v>48446.298000000003</v>
      </c>
      <c r="G216" s="8">
        <v>24236.884972116812</v>
      </c>
      <c r="H216" s="8">
        <f t="shared" si="13"/>
        <v>-24209.413027883191</v>
      </c>
      <c r="I216" s="13">
        <f t="shared" si="14"/>
        <v>-0.99886652330671921</v>
      </c>
      <c r="J216">
        <f t="shared" si="15"/>
        <v>190</v>
      </c>
    </row>
    <row r="217" spans="5:10" x14ac:dyDescent="0.3">
      <c r="E217" s="6" t="s">
        <v>845</v>
      </c>
      <c r="F217" s="8">
        <v>58994.794399999999</v>
      </c>
      <c r="G217" s="8">
        <v>34850.123815175066</v>
      </c>
      <c r="H217" s="8">
        <f t="shared" si="13"/>
        <v>-24144.670584824933</v>
      </c>
      <c r="I217" s="13">
        <f t="shared" si="14"/>
        <v>-0.69281448504671961</v>
      </c>
      <c r="J217">
        <f t="shared" si="15"/>
        <v>191</v>
      </c>
    </row>
    <row r="218" spans="5:10" x14ac:dyDescent="0.3">
      <c r="E218" s="6" t="s">
        <v>1172</v>
      </c>
      <c r="F218" s="8">
        <v>129969.768</v>
      </c>
      <c r="G218" s="8">
        <v>106080.05225669383</v>
      </c>
      <c r="H218" s="8">
        <f t="shared" si="13"/>
        <v>-23889.715743306166</v>
      </c>
      <c r="I218" s="13">
        <f t="shared" si="14"/>
        <v>-0.22520460006465243</v>
      </c>
      <c r="J218">
        <f t="shared" si="15"/>
        <v>192</v>
      </c>
    </row>
    <row r="219" spans="5:10" x14ac:dyDescent="0.3">
      <c r="E219" s="6" t="s">
        <v>426</v>
      </c>
      <c r="F219" s="8">
        <v>36371.480000000003</v>
      </c>
      <c r="G219" s="8">
        <v>12662.191234540689</v>
      </c>
      <c r="H219" s="8">
        <f t="shared" ref="H219:H282" si="16">G219-F219</f>
        <v>-23709.288765459314</v>
      </c>
      <c r="I219" s="13">
        <f t="shared" ref="I219:I282" si="17">H219/G219</f>
        <v>-1.8724475350509386</v>
      </c>
      <c r="J219">
        <f t="shared" si="15"/>
        <v>193</v>
      </c>
    </row>
    <row r="220" spans="5:10" x14ac:dyDescent="0.3">
      <c r="E220" s="6" t="s">
        <v>753</v>
      </c>
      <c r="F220" s="8">
        <v>30083.262999999999</v>
      </c>
      <c r="G220" s="8">
        <v>6448.8527245637169</v>
      </c>
      <c r="H220" s="8">
        <f t="shared" si="16"/>
        <v>-23634.410275436283</v>
      </c>
      <c r="I220" s="13">
        <f t="shared" si="17"/>
        <v>-3.6649015390617743</v>
      </c>
      <c r="J220">
        <f t="shared" ref="J220:J283" si="18">_xlfn.RANK.AVG(H220,$H$27:$H$535,1)</f>
        <v>194</v>
      </c>
    </row>
    <row r="221" spans="5:10" x14ac:dyDescent="0.3">
      <c r="E221" s="6" t="s">
        <v>544</v>
      </c>
      <c r="F221" s="8">
        <v>63570.173000000003</v>
      </c>
      <c r="G221" s="8">
        <v>40124.416687195582</v>
      </c>
      <c r="H221" s="8">
        <f t="shared" si="16"/>
        <v>-23445.75631280442</v>
      </c>
      <c r="I221" s="13">
        <f t="shared" si="17"/>
        <v>-0.58432640891914522</v>
      </c>
      <c r="J221">
        <f t="shared" si="18"/>
        <v>195</v>
      </c>
    </row>
    <row r="222" spans="5:10" x14ac:dyDescent="0.3">
      <c r="E222" s="6" t="s">
        <v>210</v>
      </c>
      <c r="F222" s="8">
        <v>83785.708000000013</v>
      </c>
      <c r="G222" s="8">
        <v>60476.297468779398</v>
      </c>
      <c r="H222" s="8">
        <f t="shared" si="16"/>
        <v>-23309.410531220616</v>
      </c>
      <c r="I222" s="13">
        <f t="shared" si="17"/>
        <v>-0.38543051586870025</v>
      </c>
      <c r="J222">
        <f t="shared" si="18"/>
        <v>196</v>
      </c>
    </row>
    <row r="223" spans="5:10" x14ac:dyDescent="0.3">
      <c r="E223" s="6" t="s">
        <v>630</v>
      </c>
      <c r="F223" s="8">
        <v>58732.144000000008</v>
      </c>
      <c r="G223" s="8">
        <v>35505.950795076744</v>
      </c>
      <c r="H223" s="8">
        <f t="shared" si="16"/>
        <v>-23226.193204923264</v>
      </c>
      <c r="I223" s="13">
        <f t="shared" si="17"/>
        <v>-0.65414930975862806</v>
      </c>
      <c r="J223">
        <f t="shared" si="18"/>
        <v>197</v>
      </c>
    </row>
    <row r="224" spans="5:10" x14ac:dyDescent="0.3">
      <c r="E224" s="6" t="s">
        <v>424</v>
      </c>
      <c r="F224" s="8">
        <v>55846.942900000009</v>
      </c>
      <c r="G224" s="8">
        <v>32851.073658888919</v>
      </c>
      <c r="H224" s="8">
        <f t="shared" si="16"/>
        <v>-22995.86924111109</v>
      </c>
      <c r="I224" s="13">
        <f t="shared" si="17"/>
        <v>-0.70000358222352388</v>
      </c>
      <c r="J224">
        <f t="shared" si="18"/>
        <v>198</v>
      </c>
    </row>
    <row r="225" spans="5:10" x14ac:dyDescent="0.3">
      <c r="E225" s="6" t="s">
        <v>947</v>
      </c>
      <c r="F225" s="8">
        <v>63529.326000000001</v>
      </c>
      <c r="G225" s="8">
        <v>40535.653202147223</v>
      </c>
      <c r="H225" s="8">
        <f t="shared" si="16"/>
        <v>-22993.672797852778</v>
      </c>
      <c r="I225" s="13">
        <f t="shared" si="17"/>
        <v>-0.56724564627553042</v>
      </c>
      <c r="J225">
        <f t="shared" si="18"/>
        <v>199</v>
      </c>
    </row>
    <row r="226" spans="5:10" x14ac:dyDescent="0.3">
      <c r="E226" s="6" t="s">
        <v>301</v>
      </c>
      <c r="F226" s="8">
        <v>135013.81360000002</v>
      </c>
      <c r="G226" s="8">
        <v>112869.19905830943</v>
      </c>
      <c r="H226" s="8">
        <f t="shared" si="16"/>
        <v>-22144.614541690593</v>
      </c>
      <c r="I226" s="13">
        <f t="shared" si="17"/>
        <v>-0.19619714436221392</v>
      </c>
      <c r="J226">
        <f t="shared" si="18"/>
        <v>200</v>
      </c>
    </row>
    <row r="227" spans="5:10" x14ac:dyDescent="0.3">
      <c r="E227" s="6" t="s">
        <v>484</v>
      </c>
      <c r="F227" s="8">
        <v>62618.914336000002</v>
      </c>
      <c r="G227" s="8">
        <v>40540.26478250324</v>
      </c>
      <c r="H227" s="8">
        <f t="shared" si="16"/>
        <v>-22078.649553496762</v>
      </c>
      <c r="I227" s="13">
        <f t="shared" si="17"/>
        <v>-0.54461039344335216</v>
      </c>
      <c r="J227">
        <f t="shared" si="18"/>
        <v>201</v>
      </c>
    </row>
    <row r="228" spans="5:10" x14ac:dyDescent="0.3">
      <c r="E228" s="6" t="s">
        <v>560</v>
      </c>
      <c r="F228" s="8">
        <v>61786.355999999992</v>
      </c>
      <c r="G228" s="8">
        <v>39833.290219168477</v>
      </c>
      <c r="H228" s="8">
        <f t="shared" si="16"/>
        <v>-21953.065780831515</v>
      </c>
      <c r="I228" s="13">
        <f t="shared" si="17"/>
        <v>-0.55112358683007601</v>
      </c>
      <c r="J228">
        <f t="shared" si="18"/>
        <v>202</v>
      </c>
    </row>
    <row r="229" spans="5:10" x14ac:dyDescent="0.3">
      <c r="E229" s="6" t="s">
        <v>1227</v>
      </c>
      <c r="F229" s="8">
        <v>28283.360000000001</v>
      </c>
      <c r="G229" s="8">
        <v>6489.8369612275828</v>
      </c>
      <c r="H229" s="8">
        <f t="shared" si="16"/>
        <v>-21793.523038772419</v>
      </c>
      <c r="I229" s="13">
        <f t="shared" si="17"/>
        <v>-3.3581002371822408</v>
      </c>
      <c r="J229">
        <f t="shared" si="18"/>
        <v>203</v>
      </c>
    </row>
    <row r="230" spans="5:10" x14ac:dyDescent="0.3">
      <c r="E230" s="6" t="s">
        <v>55</v>
      </c>
      <c r="F230" s="8">
        <v>25674</v>
      </c>
      <c r="G230" s="8">
        <v>4075.4628127403316</v>
      </c>
      <c r="H230" s="8">
        <f t="shared" si="16"/>
        <v>-21598.53718725967</v>
      </c>
      <c r="I230" s="13">
        <f t="shared" si="17"/>
        <v>-5.2996526234371073</v>
      </c>
      <c r="J230">
        <f t="shared" si="18"/>
        <v>204</v>
      </c>
    </row>
    <row r="231" spans="5:10" x14ac:dyDescent="0.3">
      <c r="E231" s="6" t="s">
        <v>1149</v>
      </c>
      <c r="F231" s="8">
        <v>173081.30800000002</v>
      </c>
      <c r="G231" s="8">
        <v>151600.26494323972</v>
      </c>
      <c r="H231" s="8">
        <f t="shared" si="16"/>
        <v>-21481.043056760303</v>
      </c>
      <c r="I231" s="13">
        <f t="shared" si="17"/>
        <v>-0.1416952870418991</v>
      </c>
      <c r="J231">
        <f t="shared" si="18"/>
        <v>205</v>
      </c>
    </row>
    <row r="232" spans="5:10" x14ac:dyDescent="0.3">
      <c r="E232" s="6" t="s">
        <v>843</v>
      </c>
      <c r="F232" s="8">
        <v>44748.619560000006</v>
      </c>
      <c r="G232" s="8">
        <v>23520.045007862151</v>
      </c>
      <c r="H232" s="8">
        <f t="shared" si="16"/>
        <v>-21228.574552137856</v>
      </c>
      <c r="I232" s="13">
        <f t="shared" si="17"/>
        <v>-0.90257372148062154</v>
      </c>
      <c r="J232">
        <f t="shared" si="18"/>
        <v>206</v>
      </c>
    </row>
    <row r="233" spans="5:10" x14ac:dyDescent="0.3">
      <c r="E233" s="6" t="s">
        <v>1003</v>
      </c>
      <c r="F233" s="8">
        <v>133298.44665000006</v>
      </c>
      <c r="G233" s="8">
        <v>112160.279830132</v>
      </c>
      <c r="H233" s="8">
        <f t="shared" si="16"/>
        <v>-21138.166819868056</v>
      </c>
      <c r="I233" s="13">
        <f t="shared" si="17"/>
        <v>-0.18846392726446518</v>
      </c>
      <c r="J233">
        <f t="shared" si="18"/>
        <v>207</v>
      </c>
    </row>
    <row r="234" spans="5:10" x14ac:dyDescent="0.3">
      <c r="E234" s="6" t="s">
        <v>356</v>
      </c>
      <c r="F234" s="8">
        <v>221011.42679999996</v>
      </c>
      <c r="G234" s="8">
        <v>199875.15215454798</v>
      </c>
      <c r="H234" s="8">
        <f t="shared" si="16"/>
        <v>-21136.27464545198</v>
      </c>
      <c r="I234" s="13">
        <f t="shared" si="17"/>
        <v>-0.10574738489309034</v>
      </c>
      <c r="J234">
        <f t="shared" si="18"/>
        <v>208</v>
      </c>
    </row>
    <row r="235" spans="5:10" x14ac:dyDescent="0.3">
      <c r="E235" s="6" t="s">
        <v>861</v>
      </c>
      <c r="F235" s="8">
        <v>100315.1920800001</v>
      </c>
      <c r="G235" s="8">
        <v>79853.319256114235</v>
      </c>
      <c r="H235" s="8">
        <f t="shared" si="16"/>
        <v>-20461.87282388586</v>
      </c>
      <c r="I235" s="13">
        <f t="shared" si="17"/>
        <v>-0.25624323465200388</v>
      </c>
      <c r="J235">
        <f t="shared" si="18"/>
        <v>209</v>
      </c>
    </row>
    <row r="236" spans="5:10" x14ac:dyDescent="0.3">
      <c r="E236" s="6" t="s">
        <v>555</v>
      </c>
      <c r="F236" s="8">
        <v>51081.410400000008</v>
      </c>
      <c r="G236" s="8">
        <v>30756.103263665522</v>
      </c>
      <c r="H236" s="8">
        <f t="shared" si="16"/>
        <v>-20325.307136334486</v>
      </c>
      <c r="I236" s="13">
        <f t="shared" si="17"/>
        <v>-0.66085443146324352</v>
      </c>
      <c r="J236">
        <f t="shared" si="18"/>
        <v>210</v>
      </c>
    </row>
    <row r="237" spans="5:10" x14ac:dyDescent="0.3">
      <c r="E237" s="6" t="s">
        <v>1001</v>
      </c>
      <c r="F237" s="8">
        <v>53783.403000000006</v>
      </c>
      <c r="G237" s="8">
        <v>33703.693513585626</v>
      </c>
      <c r="H237" s="8">
        <f t="shared" si="16"/>
        <v>-20079.70948641438</v>
      </c>
      <c r="I237" s="13">
        <f t="shared" si="17"/>
        <v>-0.59577178027448086</v>
      </c>
      <c r="J237">
        <f t="shared" si="18"/>
        <v>211</v>
      </c>
    </row>
    <row r="238" spans="5:10" x14ac:dyDescent="0.3">
      <c r="E238" s="6" t="s">
        <v>684</v>
      </c>
      <c r="F238" s="8">
        <v>160577.41225599998</v>
      </c>
      <c r="G238" s="8">
        <v>140809.74995576887</v>
      </c>
      <c r="H238" s="8">
        <f t="shared" si="16"/>
        <v>-19767.66230023111</v>
      </c>
      <c r="I238" s="13">
        <f t="shared" si="17"/>
        <v>-0.1403856075764677</v>
      </c>
      <c r="J238">
        <f t="shared" si="18"/>
        <v>212</v>
      </c>
    </row>
    <row r="239" spans="5:10" x14ac:dyDescent="0.3">
      <c r="E239" s="6" t="s">
        <v>486</v>
      </c>
      <c r="F239" s="8">
        <v>64371.169440000005</v>
      </c>
      <c r="G239" s="8">
        <v>45189.945077956319</v>
      </c>
      <c r="H239" s="8">
        <f t="shared" si="16"/>
        <v>-19181.224362043686</v>
      </c>
      <c r="I239" s="13">
        <f t="shared" si="17"/>
        <v>-0.42445779318727911</v>
      </c>
      <c r="J239">
        <f t="shared" si="18"/>
        <v>213</v>
      </c>
    </row>
    <row r="240" spans="5:10" x14ac:dyDescent="0.3">
      <c r="E240" s="6" t="s">
        <v>618</v>
      </c>
      <c r="F240" s="8">
        <v>133276.95120000001</v>
      </c>
      <c r="G240" s="8">
        <v>114189.47485917859</v>
      </c>
      <c r="H240" s="8">
        <f t="shared" si="16"/>
        <v>-19087.47634082142</v>
      </c>
      <c r="I240" s="13">
        <f t="shared" si="17"/>
        <v>-0.16715617936206983</v>
      </c>
      <c r="J240">
        <f t="shared" si="18"/>
        <v>214</v>
      </c>
    </row>
    <row r="241" spans="5:10" x14ac:dyDescent="0.3">
      <c r="E241" s="6" t="s">
        <v>31</v>
      </c>
      <c r="F241" s="8">
        <v>135764.96</v>
      </c>
      <c r="G241" s="8">
        <v>116739.31775076888</v>
      </c>
      <c r="H241" s="8">
        <f t="shared" si="16"/>
        <v>-19025.64224923111</v>
      </c>
      <c r="I241" s="13">
        <f t="shared" si="17"/>
        <v>-0.16297544491265284</v>
      </c>
      <c r="J241">
        <f t="shared" si="18"/>
        <v>215</v>
      </c>
    </row>
    <row r="242" spans="5:10" x14ac:dyDescent="0.3">
      <c r="E242" s="6" t="s">
        <v>531</v>
      </c>
      <c r="F242" s="8">
        <v>47419.639600000002</v>
      </c>
      <c r="G242" s="8">
        <v>28414.678634385073</v>
      </c>
      <c r="H242" s="8">
        <f t="shared" si="16"/>
        <v>-19004.96096561493</v>
      </c>
      <c r="I242" s="13">
        <f t="shared" si="17"/>
        <v>-0.6688430726299579</v>
      </c>
      <c r="J242">
        <f t="shared" si="18"/>
        <v>216</v>
      </c>
    </row>
    <row r="243" spans="5:10" x14ac:dyDescent="0.3">
      <c r="E243" s="6" t="s">
        <v>1129</v>
      </c>
      <c r="F243" s="8">
        <v>139642.89240000001</v>
      </c>
      <c r="G243" s="8">
        <v>120980.29611708915</v>
      </c>
      <c r="H243" s="8">
        <f t="shared" si="16"/>
        <v>-18662.596282910861</v>
      </c>
      <c r="I243" s="13">
        <f t="shared" si="17"/>
        <v>-0.1542614531613356</v>
      </c>
      <c r="J243">
        <f t="shared" si="18"/>
        <v>217</v>
      </c>
    </row>
    <row r="244" spans="5:10" x14ac:dyDescent="0.3">
      <c r="E244" s="6" t="s">
        <v>493</v>
      </c>
      <c r="F244" s="8">
        <v>38389.785944000003</v>
      </c>
      <c r="G244" s="8">
        <v>19840.254595257782</v>
      </c>
      <c r="H244" s="8">
        <f t="shared" si="16"/>
        <v>-18549.531348742221</v>
      </c>
      <c r="I244" s="13">
        <f t="shared" si="17"/>
        <v>-0.93494421957548524</v>
      </c>
      <c r="J244">
        <f t="shared" si="18"/>
        <v>218</v>
      </c>
    </row>
    <row r="245" spans="5:10" x14ac:dyDescent="0.3">
      <c r="E245" s="6" t="s">
        <v>1057</v>
      </c>
      <c r="F245" s="8">
        <v>135370.84500000003</v>
      </c>
      <c r="G245" s="8">
        <v>117086.75296729394</v>
      </c>
      <c r="H245" s="8">
        <f t="shared" si="16"/>
        <v>-18284.092032706089</v>
      </c>
      <c r="I245" s="13">
        <f t="shared" si="17"/>
        <v>-0.15615850272842921</v>
      </c>
      <c r="J245">
        <f t="shared" si="18"/>
        <v>219</v>
      </c>
    </row>
    <row r="246" spans="5:10" x14ac:dyDescent="0.3">
      <c r="E246" s="6" t="s">
        <v>50</v>
      </c>
      <c r="F246" s="8">
        <v>22724</v>
      </c>
      <c r="G246" s="8">
        <v>4466.0790200396841</v>
      </c>
      <c r="H246" s="8">
        <f t="shared" si="16"/>
        <v>-18257.920979960316</v>
      </c>
      <c r="I246" s="13">
        <f t="shared" si="17"/>
        <v>-4.088132094849966</v>
      </c>
      <c r="J246">
        <f t="shared" si="18"/>
        <v>220</v>
      </c>
    </row>
    <row r="247" spans="5:10" x14ac:dyDescent="0.3">
      <c r="E247" s="6" t="s">
        <v>1095</v>
      </c>
      <c r="F247" s="8">
        <v>39461.198880000004</v>
      </c>
      <c r="G247" s="8">
        <v>21239.683211329091</v>
      </c>
      <c r="H247" s="8">
        <f t="shared" si="16"/>
        <v>-18221.515668670912</v>
      </c>
      <c r="I247" s="13">
        <f t="shared" si="17"/>
        <v>-0.85789959705951213</v>
      </c>
      <c r="J247">
        <f t="shared" si="18"/>
        <v>221</v>
      </c>
    </row>
    <row r="248" spans="5:10" x14ac:dyDescent="0.3">
      <c r="E248" s="6" t="s">
        <v>303</v>
      </c>
      <c r="F248" s="8">
        <v>27397.922015999997</v>
      </c>
      <c r="G248" s="8">
        <v>9412.3100994900014</v>
      </c>
      <c r="H248" s="8">
        <f t="shared" si="16"/>
        <v>-17985.611916509995</v>
      </c>
      <c r="I248" s="13">
        <f t="shared" si="17"/>
        <v>-1.9108605354475658</v>
      </c>
      <c r="J248">
        <f t="shared" si="18"/>
        <v>222</v>
      </c>
    </row>
    <row r="249" spans="5:10" x14ac:dyDescent="0.3">
      <c r="E249" s="6" t="s">
        <v>66</v>
      </c>
      <c r="F249" s="8">
        <v>24587</v>
      </c>
      <c r="G249" s="8">
        <v>6656.7476169818319</v>
      </c>
      <c r="H249" s="8">
        <f t="shared" si="16"/>
        <v>-17930.252383018167</v>
      </c>
      <c r="I249" s="13">
        <f t="shared" si="17"/>
        <v>-2.6935454691532588</v>
      </c>
      <c r="J249">
        <f t="shared" si="18"/>
        <v>223</v>
      </c>
    </row>
    <row r="250" spans="5:10" x14ac:dyDescent="0.3">
      <c r="E250" s="6" t="s">
        <v>1077</v>
      </c>
      <c r="F250" s="8">
        <v>38743.512000000002</v>
      </c>
      <c r="G250" s="8">
        <v>20945.26029418303</v>
      </c>
      <c r="H250" s="8">
        <f t="shared" si="16"/>
        <v>-17798.251705816972</v>
      </c>
      <c r="I250" s="13">
        <f t="shared" si="17"/>
        <v>-0.8497508006983302</v>
      </c>
      <c r="J250">
        <f t="shared" si="18"/>
        <v>224</v>
      </c>
    </row>
    <row r="251" spans="5:10" x14ac:dyDescent="0.3">
      <c r="E251" s="6" t="s">
        <v>920</v>
      </c>
      <c r="F251" s="8">
        <v>62914.986976000007</v>
      </c>
      <c r="G251" s="8">
        <v>45336.32873604662</v>
      </c>
      <c r="H251" s="8">
        <f t="shared" si="16"/>
        <v>-17578.658239953387</v>
      </c>
      <c r="I251" s="13">
        <f t="shared" si="17"/>
        <v>-0.38773890012793893</v>
      </c>
      <c r="J251">
        <f t="shared" si="18"/>
        <v>225</v>
      </c>
    </row>
    <row r="252" spans="5:10" x14ac:dyDescent="0.3">
      <c r="E252" s="6" t="s">
        <v>235</v>
      </c>
      <c r="F252" s="8">
        <v>256730.80100000004</v>
      </c>
      <c r="G252" s="8">
        <v>239707.22269284367</v>
      </c>
      <c r="H252" s="8">
        <f t="shared" si="16"/>
        <v>-17023.578307156364</v>
      </c>
      <c r="I252" s="13">
        <f t="shared" si="17"/>
        <v>-7.101821178317208E-2</v>
      </c>
      <c r="J252">
        <f t="shared" si="18"/>
        <v>226</v>
      </c>
    </row>
    <row r="253" spans="5:10" x14ac:dyDescent="0.3">
      <c r="E253" s="6" t="s">
        <v>755</v>
      </c>
      <c r="F253" s="8">
        <v>212097.34368000005</v>
      </c>
      <c r="G253" s="8">
        <v>195126.29171952399</v>
      </c>
      <c r="H253" s="8">
        <f t="shared" si="16"/>
        <v>-16971.051960476063</v>
      </c>
      <c r="I253" s="13">
        <f t="shared" si="17"/>
        <v>-8.6974706539651669E-2</v>
      </c>
      <c r="J253">
        <f t="shared" si="18"/>
        <v>227</v>
      </c>
    </row>
    <row r="254" spans="5:10" x14ac:dyDescent="0.3">
      <c r="E254" s="6" t="s">
        <v>689</v>
      </c>
      <c r="F254" s="8">
        <v>69132.501231999981</v>
      </c>
      <c r="G254" s="8">
        <v>52203.104997488474</v>
      </c>
      <c r="H254" s="8">
        <f t="shared" si="16"/>
        <v>-16929.396234511507</v>
      </c>
      <c r="I254" s="13">
        <f t="shared" si="17"/>
        <v>-0.32429864536460029</v>
      </c>
      <c r="J254">
        <f t="shared" si="18"/>
        <v>228</v>
      </c>
    </row>
    <row r="255" spans="5:10" x14ac:dyDescent="0.3">
      <c r="E255" s="6" t="s">
        <v>362</v>
      </c>
      <c r="F255" s="8">
        <v>303287.88899999997</v>
      </c>
      <c r="G255" s="8">
        <v>286502.19587881851</v>
      </c>
      <c r="H255" s="8">
        <f t="shared" si="16"/>
        <v>-16785.693121181452</v>
      </c>
      <c r="I255" s="13">
        <f t="shared" si="17"/>
        <v>-5.8588357655315407E-2</v>
      </c>
      <c r="J255">
        <f t="shared" si="18"/>
        <v>229</v>
      </c>
    </row>
    <row r="256" spans="5:10" x14ac:dyDescent="0.3">
      <c r="E256" s="6" t="s">
        <v>673</v>
      </c>
      <c r="F256" s="8">
        <v>47947.354751999999</v>
      </c>
      <c r="G256" s="8">
        <v>31181.544292709408</v>
      </c>
      <c r="H256" s="8">
        <f t="shared" si="16"/>
        <v>-16765.810459290591</v>
      </c>
      <c r="I256" s="13">
        <f t="shared" si="17"/>
        <v>-0.53768377543797996</v>
      </c>
      <c r="J256">
        <f t="shared" si="18"/>
        <v>230</v>
      </c>
    </row>
    <row r="257" spans="5:10" x14ac:dyDescent="0.3">
      <c r="E257" s="6" t="s">
        <v>86</v>
      </c>
      <c r="F257" s="8">
        <v>26452</v>
      </c>
      <c r="G257" s="8">
        <v>10107.177123675472</v>
      </c>
      <c r="H257" s="8">
        <f t="shared" si="16"/>
        <v>-16344.822876324528</v>
      </c>
      <c r="I257" s="13">
        <f t="shared" si="17"/>
        <v>-1.6171501376024899</v>
      </c>
      <c r="J257">
        <f t="shared" si="18"/>
        <v>231</v>
      </c>
    </row>
    <row r="258" spans="5:10" x14ac:dyDescent="0.3">
      <c r="E258" s="6" t="s">
        <v>912</v>
      </c>
      <c r="F258" s="8">
        <v>117947.0123</v>
      </c>
      <c r="G258" s="8">
        <v>101812.95897605437</v>
      </c>
      <c r="H258" s="8">
        <f t="shared" si="16"/>
        <v>-16134.053323945627</v>
      </c>
      <c r="I258" s="13">
        <f t="shared" si="17"/>
        <v>-0.15846758100548117</v>
      </c>
      <c r="J258">
        <f t="shared" si="18"/>
        <v>232</v>
      </c>
    </row>
    <row r="259" spans="5:10" x14ac:dyDescent="0.3">
      <c r="E259" s="6" t="s">
        <v>275</v>
      </c>
      <c r="F259" s="8">
        <v>51507.368000000002</v>
      </c>
      <c r="G259" s="8">
        <v>35547.232135585131</v>
      </c>
      <c r="H259" s="8">
        <f t="shared" si="16"/>
        <v>-15960.135864414871</v>
      </c>
      <c r="I259" s="13">
        <f t="shared" si="17"/>
        <v>-0.4489839266117634</v>
      </c>
      <c r="J259">
        <f t="shared" si="18"/>
        <v>233</v>
      </c>
    </row>
    <row r="260" spans="5:10" x14ac:dyDescent="0.3">
      <c r="E260" s="6" t="s">
        <v>228</v>
      </c>
      <c r="F260" s="8">
        <v>120426.47399999999</v>
      </c>
      <c r="G260" s="8">
        <v>104548.78422973622</v>
      </c>
      <c r="H260" s="8">
        <f t="shared" si="16"/>
        <v>-15877.689770263765</v>
      </c>
      <c r="I260" s="13">
        <f t="shared" si="17"/>
        <v>-0.15186871743409297</v>
      </c>
      <c r="J260">
        <f t="shared" si="18"/>
        <v>234</v>
      </c>
    </row>
    <row r="261" spans="5:10" x14ac:dyDescent="0.3">
      <c r="E261" s="6" t="s">
        <v>1083</v>
      </c>
      <c r="F261" s="8">
        <v>93564.338080000016</v>
      </c>
      <c r="G261" s="8">
        <v>77736.571612818181</v>
      </c>
      <c r="H261" s="8">
        <f t="shared" si="16"/>
        <v>-15827.766467181835</v>
      </c>
      <c r="I261" s="13">
        <f t="shared" si="17"/>
        <v>-0.20360772463718935</v>
      </c>
      <c r="J261">
        <f t="shared" si="18"/>
        <v>235</v>
      </c>
    </row>
    <row r="262" spans="5:10" x14ac:dyDescent="0.3">
      <c r="E262" s="6" t="s">
        <v>883</v>
      </c>
      <c r="F262" s="8">
        <v>55725.488000000005</v>
      </c>
      <c r="G262" s="8">
        <v>39903.891120565633</v>
      </c>
      <c r="H262" s="8">
        <f t="shared" si="16"/>
        <v>-15821.596879434372</v>
      </c>
      <c r="I262" s="13">
        <f t="shared" si="17"/>
        <v>-0.39649258343330457</v>
      </c>
      <c r="J262">
        <f t="shared" si="18"/>
        <v>236</v>
      </c>
    </row>
    <row r="263" spans="5:10" x14ac:dyDescent="0.3">
      <c r="E263" s="6" t="s">
        <v>1156</v>
      </c>
      <c r="F263" s="8">
        <v>97597.837055999989</v>
      </c>
      <c r="G263" s="8">
        <v>81972.503876495088</v>
      </c>
      <c r="H263" s="8">
        <f t="shared" si="16"/>
        <v>-15625.333179504902</v>
      </c>
      <c r="I263" s="13">
        <f t="shared" si="17"/>
        <v>-0.19061676099399144</v>
      </c>
      <c r="J263">
        <f t="shared" si="18"/>
        <v>237</v>
      </c>
    </row>
    <row r="264" spans="5:10" x14ac:dyDescent="0.3">
      <c r="E264" s="6" t="s">
        <v>481</v>
      </c>
      <c r="F264" s="8">
        <v>53369.011399999974</v>
      </c>
      <c r="G264" s="8">
        <v>37783.453834135908</v>
      </c>
      <c r="H264" s="8">
        <f t="shared" si="16"/>
        <v>-15585.557565864066</v>
      </c>
      <c r="I264" s="13">
        <f t="shared" si="17"/>
        <v>-0.4124968996821331</v>
      </c>
      <c r="J264">
        <f t="shared" si="18"/>
        <v>238</v>
      </c>
    </row>
    <row r="265" spans="5:10" x14ac:dyDescent="0.3">
      <c r="E265" s="6" t="s">
        <v>676</v>
      </c>
      <c r="F265" s="8">
        <v>60115.520399999994</v>
      </c>
      <c r="G265" s="8">
        <v>44559.937315534502</v>
      </c>
      <c r="H265" s="8">
        <f t="shared" si="16"/>
        <v>-15555.583084465492</v>
      </c>
      <c r="I265" s="13">
        <f t="shared" si="17"/>
        <v>-0.34909346874333458</v>
      </c>
      <c r="J265">
        <f t="shared" si="18"/>
        <v>239</v>
      </c>
    </row>
    <row r="266" spans="5:10" x14ac:dyDescent="0.3">
      <c r="E266" s="6" t="s">
        <v>1218</v>
      </c>
      <c r="F266" s="8">
        <v>31113.8</v>
      </c>
      <c r="G266" s="8">
        <v>15840.108500164786</v>
      </c>
      <c r="H266" s="8">
        <f t="shared" si="16"/>
        <v>-15273.691499835213</v>
      </c>
      <c r="I266" s="13">
        <f t="shared" si="17"/>
        <v>-0.96424159592570469</v>
      </c>
      <c r="J266">
        <f t="shared" si="18"/>
        <v>240</v>
      </c>
    </row>
    <row r="267" spans="5:10" x14ac:dyDescent="0.3">
      <c r="E267" s="6" t="s">
        <v>669</v>
      </c>
      <c r="F267" s="8">
        <v>104035.81416800001</v>
      </c>
      <c r="G267" s="8">
        <v>88846.817998696788</v>
      </c>
      <c r="H267" s="8">
        <f t="shared" si="16"/>
        <v>-15188.996169303224</v>
      </c>
      <c r="I267" s="13">
        <f t="shared" si="17"/>
        <v>-0.17095712048490039</v>
      </c>
      <c r="J267">
        <f t="shared" si="18"/>
        <v>241</v>
      </c>
    </row>
    <row r="268" spans="5:10" x14ac:dyDescent="0.3">
      <c r="E268" s="6" t="s">
        <v>270</v>
      </c>
      <c r="F268" s="8">
        <v>193824.20144000067</v>
      </c>
      <c r="G268" s="8">
        <v>178781.496504323</v>
      </c>
      <c r="H268" s="8">
        <f t="shared" si="16"/>
        <v>-15042.70493567767</v>
      </c>
      <c r="I268" s="13">
        <f t="shared" si="17"/>
        <v>-8.4140166794688012E-2</v>
      </c>
      <c r="J268">
        <f t="shared" si="18"/>
        <v>242</v>
      </c>
    </row>
    <row r="269" spans="5:10" x14ac:dyDescent="0.3">
      <c r="E269" s="6" t="s">
        <v>491</v>
      </c>
      <c r="F269" s="8">
        <v>78658.508975999997</v>
      </c>
      <c r="G269" s="8">
        <v>63698.433267065695</v>
      </c>
      <c r="H269" s="8">
        <f t="shared" si="16"/>
        <v>-14960.075708934302</v>
      </c>
      <c r="I269" s="13">
        <f t="shared" si="17"/>
        <v>-0.23485782838977898</v>
      </c>
      <c r="J269">
        <f t="shared" si="18"/>
        <v>243</v>
      </c>
    </row>
    <row r="270" spans="5:10" x14ac:dyDescent="0.3">
      <c r="E270" s="6" t="s">
        <v>847</v>
      </c>
      <c r="F270" s="8">
        <v>33062.908000000003</v>
      </c>
      <c r="G270" s="8">
        <v>18119.317997176029</v>
      </c>
      <c r="H270" s="8">
        <f t="shared" si="16"/>
        <v>-14943.590002823974</v>
      </c>
      <c r="I270" s="13">
        <f t="shared" si="17"/>
        <v>-0.82473247641842784</v>
      </c>
      <c r="J270">
        <f t="shared" si="18"/>
        <v>244</v>
      </c>
    </row>
    <row r="271" spans="5:10" x14ac:dyDescent="0.3">
      <c r="E271" s="6" t="s">
        <v>708</v>
      </c>
      <c r="F271" s="8">
        <v>31590.162575999995</v>
      </c>
      <c r="G271" s="8">
        <v>16692.370608054152</v>
      </c>
      <c r="H271" s="8">
        <f t="shared" si="16"/>
        <v>-14897.791967945843</v>
      </c>
      <c r="I271" s="13">
        <f t="shared" si="17"/>
        <v>-0.89249108576331171</v>
      </c>
      <c r="J271">
        <f t="shared" si="18"/>
        <v>245</v>
      </c>
    </row>
    <row r="272" spans="5:10" x14ac:dyDescent="0.3">
      <c r="E272" s="6" t="s">
        <v>737</v>
      </c>
      <c r="F272" s="8">
        <v>155916.67039999994</v>
      </c>
      <c r="G272" s="8">
        <v>141047.92448249474</v>
      </c>
      <c r="H272" s="8">
        <f t="shared" si="16"/>
        <v>-14868.745917505206</v>
      </c>
      <c r="I272" s="13">
        <f t="shared" si="17"/>
        <v>-0.10541626877572768</v>
      </c>
      <c r="J272">
        <f t="shared" si="18"/>
        <v>246</v>
      </c>
    </row>
    <row r="273" spans="5:10" x14ac:dyDescent="0.3">
      <c r="E273" s="6" t="s">
        <v>460</v>
      </c>
      <c r="F273" s="8">
        <v>74704.494815999991</v>
      </c>
      <c r="G273" s="8">
        <v>59948.299416667396</v>
      </c>
      <c r="H273" s="8">
        <f t="shared" si="16"/>
        <v>-14756.195399332595</v>
      </c>
      <c r="I273" s="13">
        <f t="shared" si="17"/>
        <v>-0.2461486905036365</v>
      </c>
      <c r="J273">
        <f t="shared" si="18"/>
        <v>247</v>
      </c>
    </row>
    <row r="274" spans="5:10" x14ac:dyDescent="0.3">
      <c r="E274" s="6" t="s">
        <v>213</v>
      </c>
      <c r="F274" s="8">
        <v>410391.90960000001</v>
      </c>
      <c r="G274" s="8">
        <v>395648.50225659338</v>
      </c>
      <c r="H274" s="8">
        <f t="shared" si="16"/>
        <v>-14743.407343406638</v>
      </c>
      <c r="I274" s="13">
        <f t="shared" si="17"/>
        <v>-3.726390283121802E-2</v>
      </c>
      <c r="J274">
        <f t="shared" si="18"/>
        <v>248</v>
      </c>
    </row>
    <row r="275" spans="5:10" x14ac:dyDescent="0.3">
      <c r="E275" s="6" t="s">
        <v>322</v>
      </c>
      <c r="F275" s="8">
        <v>33385.483999999997</v>
      </c>
      <c r="G275" s="8">
        <v>18651.225738186116</v>
      </c>
      <c r="H275" s="8">
        <f t="shared" si="16"/>
        <v>-14734.25826181388</v>
      </c>
      <c r="I275" s="13">
        <f t="shared" si="17"/>
        <v>-0.78998873686072435</v>
      </c>
      <c r="J275">
        <f t="shared" si="18"/>
        <v>249</v>
      </c>
    </row>
    <row r="276" spans="5:10" x14ac:dyDescent="0.3">
      <c r="E276" s="6" t="s">
        <v>749</v>
      </c>
      <c r="F276" s="8">
        <v>81737.72</v>
      </c>
      <c r="G276" s="8">
        <v>67307.695444082405</v>
      </c>
      <c r="H276" s="8">
        <f t="shared" si="16"/>
        <v>-14430.024555917596</v>
      </c>
      <c r="I276" s="13">
        <f t="shared" si="17"/>
        <v>-0.21438892626929576</v>
      </c>
      <c r="J276">
        <f t="shared" si="18"/>
        <v>250</v>
      </c>
    </row>
    <row r="277" spans="5:10" x14ac:dyDescent="0.3">
      <c r="E277" s="6" t="s">
        <v>780</v>
      </c>
      <c r="F277" s="8">
        <v>174052.40560000122</v>
      </c>
      <c r="G277" s="8">
        <v>159707.41577659897</v>
      </c>
      <c r="H277" s="8">
        <f t="shared" si="16"/>
        <v>-14344.989823402255</v>
      </c>
      <c r="I277" s="13">
        <f t="shared" si="17"/>
        <v>-8.9820436663180583E-2</v>
      </c>
      <c r="J277">
        <f t="shared" si="18"/>
        <v>251</v>
      </c>
    </row>
    <row r="278" spans="5:10" x14ac:dyDescent="0.3">
      <c r="E278" s="6" t="s">
        <v>914</v>
      </c>
      <c r="F278" s="8">
        <v>237964.58704000001</v>
      </c>
      <c r="G278" s="8">
        <v>223632.27732051196</v>
      </c>
      <c r="H278" s="8">
        <f t="shared" si="16"/>
        <v>-14332.309719488054</v>
      </c>
      <c r="I278" s="13">
        <f t="shared" si="17"/>
        <v>-6.4088734824923541E-2</v>
      </c>
      <c r="J278">
        <f t="shared" si="18"/>
        <v>252</v>
      </c>
    </row>
    <row r="279" spans="5:10" x14ac:dyDescent="0.3">
      <c r="E279" s="6" t="s">
        <v>809</v>
      </c>
      <c r="F279" s="8">
        <v>36029.847999999998</v>
      </c>
      <c r="G279" s="8">
        <v>22249.25065895357</v>
      </c>
      <c r="H279" s="8">
        <f t="shared" si="16"/>
        <v>-13780.597341046428</v>
      </c>
      <c r="I279" s="13">
        <f t="shared" si="17"/>
        <v>-0.61937354890200869</v>
      </c>
      <c r="J279">
        <f t="shared" si="18"/>
        <v>253</v>
      </c>
    </row>
    <row r="280" spans="5:10" x14ac:dyDescent="0.3">
      <c r="E280" s="6" t="s">
        <v>996</v>
      </c>
      <c r="F280" s="8">
        <v>21903.388799999997</v>
      </c>
      <c r="G280" s="8">
        <v>8266.6418969461647</v>
      </c>
      <c r="H280" s="8">
        <f t="shared" si="16"/>
        <v>-13636.746903053832</v>
      </c>
      <c r="I280" s="13">
        <f t="shared" si="17"/>
        <v>-1.6496114230001271</v>
      </c>
      <c r="J280">
        <f t="shared" si="18"/>
        <v>254</v>
      </c>
    </row>
    <row r="281" spans="5:10" x14ac:dyDescent="0.3">
      <c r="E281" s="6" t="s">
        <v>610</v>
      </c>
      <c r="F281" s="8">
        <v>38589.278400000003</v>
      </c>
      <c r="G281" s="8">
        <v>25118.01790999456</v>
      </c>
      <c r="H281" s="8">
        <f t="shared" si="16"/>
        <v>-13471.260490005443</v>
      </c>
      <c r="I281" s="13">
        <f t="shared" si="17"/>
        <v>-0.53631861153523486</v>
      </c>
      <c r="J281">
        <f t="shared" si="18"/>
        <v>255</v>
      </c>
    </row>
    <row r="282" spans="5:10" x14ac:dyDescent="0.3">
      <c r="E282" s="6" t="s">
        <v>1048</v>
      </c>
      <c r="F282" s="8">
        <v>29102.239000000001</v>
      </c>
      <c r="G282" s="8">
        <v>15706.01457925019</v>
      </c>
      <c r="H282" s="8">
        <f t="shared" si="16"/>
        <v>-13396.224420749812</v>
      </c>
      <c r="I282" s="13">
        <f t="shared" si="17"/>
        <v>-0.85293594712741894</v>
      </c>
      <c r="J282">
        <f t="shared" si="18"/>
        <v>256</v>
      </c>
    </row>
    <row r="283" spans="5:10" x14ac:dyDescent="0.3">
      <c r="E283" s="6" t="s">
        <v>966</v>
      </c>
      <c r="F283" s="8">
        <v>58042.718479999989</v>
      </c>
      <c r="G283" s="8">
        <v>44721.181084989017</v>
      </c>
      <c r="H283" s="8">
        <f t="shared" ref="H283:H346" si="19">G283-F283</f>
        <v>-13321.537395010972</v>
      </c>
      <c r="I283" s="13">
        <f t="shared" ref="I283:I346" si="20">H283/G283</f>
        <v>-0.29787982051937445</v>
      </c>
      <c r="J283">
        <f t="shared" si="18"/>
        <v>257</v>
      </c>
    </row>
    <row r="284" spans="5:10" x14ac:dyDescent="0.3">
      <c r="E284" s="6" t="s">
        <v>652</v>
      </c>
      <c r="F284" s="8">
        <v>32454.938999999995</v>
      </c>
      <c r="G284" s="8">
        <v>19141.361735278362</v>
      </c>
      <c r="H284" s="8">
        <f t="shared" si="19"/>
        <v>-13313.577264721633</v>
      </c>
      <c r="I284" s="13">
        <f t="shared" si="20"/>
        <v>-0.6955397138848346</v>
      </c>
      <c r="J284">
        <f t="shared" ref="J284:J347" si="21">_xlfn.RANK.AVG(H284,$H$27:$H$535,1)</f>
        <v>258</v>
      </c>
    </row>
    <row r="285" spans="5:10" x14ac:dyDescent="0.3">
      <c r="E285" s="6" t="s">
        <v>1102</v>
      </c>
      <c r="F285" s="8">
        <v>36599.628799999991</v>
      </c>
      <c r="G285" s="8">
        <v>23358.610110389294</v>
      </c>
      <c r="H285" s="8">
        <f t="shared" si="19"/>
        <v>-13241.018689610697</v>
      </c>
      <c r="I285" s="13">
        <f t="shared" si="20"/>
        <v>-0.56685815752887803</v>
      </c>
      <c r="J285">
        <f t="shared" si="21"/>
        <v>259</v>
      </c>
    </row>
    <row r="286" spans="5:10" x14ac:dyDescent="0.3">
      <c r="E286" s="6" t="s">
        <v>534</v>
      </c>
      <c r="F286" s="8">
        <v>19176.379000000001</v>
      </c>
      <c r="G286" s="8">
        <v>5958.8762529929299</v>
      </c>
      <c r="H286" s="8">
        <f t="shared" si="19"/>
        <v>-13217.502747007071</v>
      </c>
      <c r="I286" s="13">
        <f t="shared" si="20"/>
        <v>-2.2181200256287239</v>
      </c>
      <c r="J286">
        <f t="shared" si="21"/>
        <v>260</v>
      </c>
    </row>
    <row r="287" spans="5:10" x14ac:dyDescent="0.3">
      <c r="E287" s="6" t="s">
        <v>47</v>
      </c>
      <c r="F287" s="8">
        <v>129825.49103999999</v>
      </c>
      <c r="G287" s="8">
        <v>116722.09984935288</v>
      </c>
      <c r="H287" s="8">
        <f t="shared" si="19"/>
        <v>-13103.391190647118</v>
      </c>
      <c r="I287" s="13">
        <f t="shared" si="20"/>
        <v>-0.11226144155698863</v>
      </c>
      <c r="J287">
        <f t="shared" si="21"/>
        <v>261</v>
      </c>
    </row>
    <row r="288" spans="5:10" x14ac:dyDescent="0.3">
      <c r="E288" s="6" t="s">
        <v>264</v>
      </c>
      <c r="F288" s="8">
        <v>43193.299200000009</v>
      </c>
      <c r="G288" s="8">
        <v>30224.802060142785</v>
      </c>
      <c r="H288" s="8">
        <f t="shared" si="19"/>
        <v>-12968.497139857223</v>
      </c>
      <c r="I288" s="13">
        <f t="shared" si="20"/>
        <v>-0.42906805854516022</v>
      </c>
      <c r="J288">
        <f t="shared" si="21"/>
        <v>262</v>
      </c>
    </row>
    <row r="289" spans="5:10" x14ac:dyDescent="0.3">
      <c r="E289" s="6" t="s">
        <v>502</v>
      </c>
      <c r="F289" s="8">
        <v>51433.274999999994</v>
      </c>
      <c r="G289" s="8">
        <v>38693.25633799658</v>
      </c>
      <c r="H289" s="8">
        <f t="shared" si="19"/>
        <v>-12740.018662003415</v>
      </c>
      <c r="I289" s="13">
        <f t="shared" si="20"/>
        <v>-0.32925682322303751</v>
      </c>
      <c r="J289">
        <f t="shared" si="21"/>
        <v>263</v>
      </c>
    </row>
    <row r="290" spans="5:10" x14ac:dyDescent="0.3">
      <c r="E290" s="6" t="s">
        <v>528</v>
      </c>
      <c r="F290" s="8">
        <v>52615.448999999986</v>
      </c>
      <c r="G290" s="8">
        <v>39938.076432417685</v>
      </c>
      <c r="H290" s="8">
        <f t="shared" si="19"/>
        <v>-12677.372567582301</v>
      </c>
      <c r="I290" s="13">
        <f t="shared" si="20"/>
        <v>-0.31742571751132442</v>
      </c>
      <c r="J290">
        <f t="shared" si="21"/>
        <v>264</v>
      </c>
    </row>
    <row r="291" spans="5:10" x14ac:dyDescent="0.3">
      <c r="E291" s="6" t="s">
        <v>923</v>
      </c>
      <c r="F291" s="8">
        <v>31692.119999999992</v>
      </c>
      <c r="G291" s="8">
        <v>19123.211722677865</v>
      </c>
      <c r="H291" s="8">
        <f t="shared" si="19"/>
        <v>-12568.908277322127</v>
      </c>
      <c r="I291" s="13">
        <f t="shared" si="20"/>
        <v>-0.65725927525118022</v>
      </c>
      <c r="J291">
        <f t="shared" si="21"/>
        <v>265</v>
      </c>
    </row>
    <row r="292" spans="5:10" x14ac:dyDescent="0.3">
      <c r="E292" s="6" t="s">
        <v>1044</v>
      </c>
      <c r="F292" s="8">
        <v>91425.02800000002</v>
      </c>
      <c r="G292" s="8">
        <v>78862.803376736148</v>
      </c>
      <c r="H292" s="8">
        <f t="shared" si="19"/>
        <v>-12562.224623263872</v>
      </c>
      <c r="I292" s="13">
        <f t="shared" si="20"/>
        <v>-0.1592921388205383</v>
      </c>
      <c r="J292">
        <f t="shared" si="21"/>
        <v>266</v>
      </c>
    </row>
    <row r="293" spans="5:10" x14ac:dyDescent="0.3">
      <c r="E293" s="6" t="s">
        <v>505</v>
      </c>
      <c r="F293" s="8">
        <v>64811.462119999997</v>
      </c>
      <c r="G293" s="8">
        <v>52289.142324498716</v>
      </c>
      <c r="H293" s="8">
        <f t="shared" si="19"/>
        <v>-12522.31979550128</v>
      </c>
      <c r="I293" s="13">
        <f t="shared" si="20"/>
        <v>-0.23948221827372129</v>
      </c>
      <c r="J293">
        <f t="shared" si="21"/>
        <v>267</v>
      </c>
    </row>
    <row r="294" spans="5:10" x14ac:dyDescent="0.3">
      <c r="E294" s="6" t="s">
        <v>207</v>
      </c>
      <c r="F294" s="8">
        <v>104066.15040000004</v>
      </c>
      <c r="G294" s="8">
        <v>91629.307316704435</v>
      </c>
      <c r="H294" s="8">
        <f t="shared" si="19"/>
        <v>-12436.843083295607</v>
      </c>
      <c r="I294" s="13">
        <f t="shared" si="20"/>
        <v>-0.13572996945518015</v>
      </c>
      <c r="J294">
        <f t="shared" si="21"/>
        <v>268</v>
      </c>
    </row>
    <row r="295" spans="5:10" x14ac:dyDescent="0.3">
      <c r="E295" s="6" t="s">
        <v>240</v>
      </c>
      <c r="F295" s="8">
        <v>98254.372000000003</v>
      </c>
      <c r="G295" s="8">
        <v>85850.214604634268</v>
      </c>
      <c r="H295" s="8">
        <f t="shared" si="19"/>
        <v>-12404.157395365735</v>
      </c>
      <c r="I295" s="13">
        <f t="shared" si="20"/>
        <v>-0.14448603829927001</v>
      </c>
      <c r="J295">
        <f t="shared" si="21"/>
        <v>269</v>
      </c>
    </row>
    <row r="296" spans="5:10" x14ac:dyDescent="0.3">
      <c r="E296" s="6" t="s">
        <v>904</v>
      </c>
      <c r="F296" s="8">
        <v>58982.020999999993</v>
      </c>
      <c r="G296" s="8">
        <v>46581.00307469684</v>
      </c>
      <c r="H296" s="8">
        <f t="shared" si="19"/>
        <v>-12401.017925303153</v>
      </c>
      <c r="I296" s="13">
        <f t="shared" si="20"/>
        <v>-0.2662247935154381</v>
      </c>
      <c r="J296">
        <f t="shared" si="21"/>
        <v>270</v>
      </c>
    </row>
    <row r="297" spans="5:10" x14ac:dyDescent="0.3">
      <c r="E297" s="6" t="s">
        <v>71</v>
      </c>
      <c r="F297" s="8">
        <v>26171</v>
      </c>
      <c r="G297" s="8">
        <v>13791.290165725788</v>
      </c>
      <c r="H297" s="8">
        <f t="shared" si="19"/>
        <v>-12379.709834274212</v>
      </c>
      <c r="I297" s="13">
        <f t="shared" si="20"/>
        <v>-0.89764697033496943</v>
      </c>
      <c r="J297">
        <f t="shared" si="21"/>
        <v>271</v>
      </c>
    </row>
    <row r="298" spans="5:10" x14ac:dyDescent="0.3">
      <c r="E298" s="6" t="s">
        <v>84</v>
      </c>
      <c r="F298" s="8">
        <v>44237</v>
      </c>
      <c r="G298" s="8">
        <v>31992.051864244233</v>
      </c>
      <c r="H298" s="8">
        <f t="shared" si="19"/>
        <v>-12244.948135755767</v>
      </c>
      <c r="I298" s="13">
        <f t="shared" si="20"/>
        <v>-0.38274969632195666</v>
      </c>
      <c r="J298">
        <f t="shared" si="21"/>
        <v>272</v>
      </c>
    </row>
    <row r="299" spans="5:10" x14ac:dyDescent="0.3">
      <c r="E299" s="6" t="s">
        <v>777</v>
      </c>
      <c r="F299" s="8">
        <v>24867.994599999998</v>
      </c>
      <c r="G299" s="8">
        <v>12643.490413589292</v>
      </c>
      <c r="H299" s="8">
        <f t="shared" si="19"/>
        <v>-12224.504186410706</v>
      </c>
      <c r="I299" s="13">
        <f t="shared" si="20"/>
        <v>-0.96686150631883605</v>
      </c>
      <c r="J299">
        <f t="shared" si="21"/>
        <v>273</v>
      </c>
    </row>
    <row r="300" spans="5:10" x14ac:dyDescent="0.3">
      <c r="E300" s="6" t="s">
        <v>1139</v>
      </c>
      <c r="F300" s="8">
        <v>43412.750399999997</v>
      </c>
      <c r="G300" s="8">
        <v>31193.442173874857</v>
      </c>
      <c r="H300" s="8">
        <f t="shared" si="19"/>
        <v>-12219.30822612514</v>
      </c>
      <c r="I300" s="13">
        <f t="shared" si="20"/>
        <v>-0.39172683021045557</v>
      </c>
      <c r="J300">
        <f t="shared" si="21"/>
        <v>274</v>
      </c>
    </row>
    <row r="301" spans="5:10" x14ac:dyDescent="0.3">
      <c r="E301" s="6" t="s">
        <v>774</v>
      </c>
      <c r="F301" s="8">
        <v>18188.14</v>
      </c>
      <c r="G301" s="8">
        <v>5989.241978045161</v>
      </c>
      <c r="H301" s="8">
        <f t="shared" si="19"/>
        <v>-12198.898021954839</v>
      </c>
      <c r="I301" s="13">
        <f t="shared" si="20"/>
        <v>-2.0368016631607961</v>
      </c>
      <c r="J301">
        <f t="shared" si="21"/>
        <v>275</v>
      </c>
    </row>
    <row r="302" spans="5:10" x14ac:dyDescent="0.3">
      <c r="E302" s="6" t="s">
        <v>1194</v>
      </c>
      <c r="F302" s="8">
        <v>88824.978400000007</v>
      </c>
      <c r="G302" s="8">
        <v>76641.411390491863</v>
      </c>
      <c r="H302" s="8">
        <f t="shared" si="19"/>
        <v>-12183.567009508144</v>
      </c>
      <c r="I302" s="13">
        <f t="shared" si="20"/>
        <v>-0.15896845828467659</v>
      </c>
      <c r="J302">
        <f t="shared" si="21"/>
        <v>276</v>
      </c>
    </row>
    <row r="303" spans="5:10" x14ac:dyDescent="0.3">
      <c r="E303" s="6" t="s">
        <v>1162</v>
      </c>
      <c r="F303" s="8">
        <v>41121.522800000006</v>
      </c>
      <c r="G303" s="8">
        <v>28966.539146269679</v>
      </c>
      <c r="H303" s="8">
        <f t="shared" si="19"/>
        <v>-12154.983653730327</v>
      </c>
      <c r="I303" s="13">
        <f t="shared" si="20"/>
        <v>-0.41962153615771702</v>
      </c>
      <c r="J303">
        <f t="shared" si="21"/>
        <v>277</v>
      </c>
    </row>
    <row r="304" spans="5:10" x14ac:dyDescent="0.3">
      <c r="E304" s="6" t="s">
        <v>1205</v>
      </c>
      <c r="F304" s="8">
        <v>26727.352799999993</v>
      </c>
      <c r="G304" s="8">
        <v>14766.067163885069</v>
      </c>
      <c r="H304" s="8">
        <f t="shared" si="19"/>
        <v>-11961.285636114924</v>
      </c>
      <c r="I304" s="13">
        <f t="shared" si="20"/>
        <v>-0.81005223011377769</v>
      </c>
      <c r="J304">
        <f t="shared" si="21"/>
        <v>278</v>
      </c>
    </row>
    <row r="305" spans="5:10" x14ac:dyDescent="0.3">
      <c r="E305" s="6" t="s">
        <v>696</v>
      </c>
      <c r="F305" s="8">
        <v>55467.549199999987</v>
      </c>
      <c r="G305" s="8">
        <v>43699.840109842356</v>
      </c>
      <c r="H305" s="8">
        <f t="shared" si="19"/>
        <v>-11767.70909015763</v>
      </c>
      <c r="I305" s="13">
        <f t="shared" si="20"/>
        <v>-0.26928494613661602</v>
      </c>
      <c r="J305">
        <f t="shared" si="21"/>
        <v>279</v>
      </c>
    </row>
    <row r="306" spans="5:10" x14ac:dyDescent="0.3">
      <c r="E306" s="6" t="s">
        <v>655</v>
      </c>
      <c r="F306" s="8">
        <v>53388.256199999996</v>
      </c>
      <c r="G306" s="8">
        <v>41865.099182436636</v>
      </c>
      <c r="H306" s="8">
        <f t="shared" si="19"/>
        <v>-11523.157017563361</v>
      </c>
      <c r="I306" s="13">
        <f t="shared" si="20"/>
        <v>-0.27524494728529364</v>
      </c>
      <c r="J306">
        <f t="shared" si="21"/>
        <v>280</v>
      </c>
    </row>
    <row r="307" spans="5:10" x14ac:dyDescent="0.3">
      <c r="E307" s="6" t="s">
        <v>1046</v>
      </c>
      <c r="F307" s="8">
        <v>22777.536320000003</v>
      </c>
      <c r="G307" s="8">
        <v>11314.962301134417</v>
      </c>
      <c r="H307" s="8">
        <f t="shared" si="19"/>
        <v>-11462.574018865585</v>
      </c>
      <c r="I307" s="13">
        <f t="shared" si="20"/>
        <v>-1.0130457100786248</v>
      </c>
      <c r="J307">
        <f t="shared" si="21"/>
        <v>281</v>
      </c>
    </row>
    <row r="308" spans="5:10" x14ac:dyDescent="0.3">
      <c r="E308" s="6" t="s">
        <v>1180</v>
      </c>
      <c r="F308" s="8">
        <v>26587.276239999999</v>
      </c>
      <c r="G308" s="8">
        <v>15195.693383818831</v>
      </c>
      <c r="H308" s="8">
        <f t="shared" si="19"/>
        <v>-11391.582856181169</v>
      </c>
      <c r="I308" s="13">
        <f t="shared" si="20"/>
        <v>-0.74965864133001803</v>
      </c>
      <c r="J308">
        <f t="shared" si="21"/>
        <v>282</v>
      </c>
    </row>
    <row r="309" spans="5:10" x14ac:dyDescent="0.3">
      <c r="E309" s="6" t="s">
        <v>1088</v>
      </c>
      <c r="F309" s="8">
        <v>25845.002</v>
      </c>
      <c r="G309" s="8">
        <v>14494.343828351162</v>
      </c>
      <c r="H309" s="8">
        <f t="shared" si="19"/>
        <v>-11350.658171648838</v>
      </c>
      <c r="I309" s="13">
        <f t="shared" si="20"/>
        <v>-0.78310948781598333</v>
      </c>
      <c r="J309">
        <f t="shared" si="21"/>
        <v>283</v>
      </c>
    </row>
    <row r="310" spans="5:10" x14ac:dyDescent="0.3">
      <c r="E310" s="6" t="s">
        <v>620</v>
      </c>
      <c r="F310" s="8">
        <v>148055.26620000001</v>
      </c>
      <c r="G310" s="8">
        <v>136714.54773222501</v>
      </c>
      <c r="H310" s="8">
        <f t="shared" si="19"/>
        <v>-11340.718467775005</v>
      </c>
      <c r="I310" s="13">
        <f t="shared" si="20"/>
        <v>-8.2951804733958703E-2</v>
      </c>
      <c r="J310">
        <f t="shared" si="21"/>
        <v>284</v>
      </c>
    </row>
    <row r="311" spans="5:10" x14ac:dyDescent="0.3">
      <c r="E311" s="6" t="s">
        <v>97</v>
      </c>
      <c r="F311" s="8">
        <v>117322.58480000004</v>
      </c>
      <c r="G311" s="8">
        <v>106007.3276090193</v>
      </c>
      <c r="H311" s="8">
        <f t="shared" si="19"/>
        <v>-11315.257190980745</v>
      </c>
      <c r="I311" s="13">
        <f t="shared" si="20"/>
        <v>-0.10674033056199808</v>
      </c>
      <c r="J311">
        <f t="shared" si="21"/>
        <v>285</v>
      </c>
    </row>
    <row r="312" spans="5:10" x14ac:dyDescent="0.3">
      <c r="E312" s="6" t="s">
        <v>68</v>
      </c>
      <c r="F312" s="8">
        <v>311107.99755999999</v>
      </c>
      <c r="G312" s="8">
        <v>299952.18202096928</v>
      </c>
      <c r="H312" s="8">
        <f t="shared" si="19"/>
        <v>-11155.815539030707</v>
      </c>
      <c r="I312" s="13">
        <f t="shared" si="20"/>
        <v>-3.7191979947826546E-2</v>
      </c>
      <c r="J312">
        <f t="shared" si="21"/>
        <v>286</v>
      </c>
    </row>
    <row r="313" spans="5:10" x14ac:dyDescent="0.3">
      <c r="E313" s="6" t="s">
        <v>320</v>
      </c>
      <c r="F313" s="8">
        <v>24724.648400000005</v>
      </c>
      <c r="G313" s="8">
        <v>13703.717748320787</v>
      </c>
      <c r="H313" s="8">
        <f t="shared" si="19"/>
        <v>-11020.930651679218</v>
      </c>
      <c r="I313" s="13">
        <f t="shared" si="20"/>
        <v>-0.80422925034556336</v>
      </c>
      <c r="J313">
        <f t="shared" si="21"/>
        <v>287</v>
      </c>
    </row>
    <row r="314" spans="5:10" x14ac:dyDescent="0.3">
      <c r="E314" s="6" t="s">
        <v>699</v>
      </c>
      <c r="F314" s="8">
        <v>26776.117600000001</v>
      </c>
      <c r="G314" s="8">
        <v>15768.48482731679</v>
      </c>
      <c r="H314" s="8">
        <f t="shared" si="19"/>
        <v>-11007.632772683211</v>
      </c>
      <c r="I314" s="13">
        <f t="shared" si="20"/>
        <v>-0.69807802672416319</v>
      </c>
      <c r="J314">
        <f t="shared" si="21"/>
        <v>288</v>
      </c>
    </row>
    <row r="315" spans="5:10" x14ac:dyDescent="0.3">
      <c r="E315" s="6" t="s">
        <v>1152</v>
      </c>
      <c r="F315" s="8">
        <v>41922.825680000002</v>
      </c>
      <c r="G315" s="8">
        <v>31040.363214253928</v>
      </c>
      <c r="H315" s="8">
        <f t="shared" si="19"/>
        <v>-10882.462465746074</v>
      </c>
      <c r="I315" s="13">
        <f t="shared" si="20"/>
        <v>-0.35059069349899807</v>
      </c>
      <c r="J315">
        <f t="shared" si="21"/>
        <v>289</v>
      </c>
    </row>
    <row r="316" spans="5:10" x14ac:dyDescent="0.3">
      <c r="E316" s="6" t="s">
        <v>539</v>
      </c>
      <c r="F316" s="8">
        <v>30696.902500000004</v>
      </c>
      <c r="G316" s="8">
        <v>20024.608387466706</v>
      </c>
      <c r="H316" s="8">
        <f t="shared" si="19"/>
        <v>-10672.294112533298</v>
      </c>
      <c r="I316" s="13">
        <f t="shared" si="20"/>
        <v>-0.53295894261847487</v>
      </c>
      <c r="J316">
        <f t="shared" si="21"/>
        <v>290</v>
      </c>
    </row>
    <row r="317" spans="5:10" x14ac:dyDescent="0.3">
      <c r="E317" s="6" t="s">
        <v>687</v>
      </c>
      <c r="F317" s="8">
        <v>47018.001600000003</v>
      </c>
      <c r="G317" s="8">
        <v>36462.95362853499</v>
      </c>
      <c r="H317" s="8">
        <f t="shared" si="19"/>
        <v>-10555.047971465014</v>
      </c>
      <c r="I317" s="13">
        <f t="shared" si="20"/>
        <v>-0.28947320282921069</v>
      </c>
      <c r="J317">
        <f t="shared" si="21"/>
        <v>291</v>
      </c>
    </row>
    <row r="318" spans="5:10" x14ac:dyDescent="0.3">
      <c r="E318" s="6" t="s">
        <v>932</v>
      </c>
      <c r="F318" s="8">
        <v>55774.548464000007</v>
      </c>
      <c r="G318" s="8">
        <v>45318.172753311344</v>
      </c>
      <c r="H318" s="8">
        <f t="shared" si="19"/>
        <v>-10456.375710688662</v>
      </c>
      <c r="I318" s="13">
        <f t="shared" si="20"/>
        <v>-0.23073250917700841</v>
      </c>
      <c r="J318">
        <f t="shared" si="21"/>
        <v>292</v>
      </c>
    </row>
    <row r="319" spans="5:10" x14ac:dyDescent="0.3">
      <c r="E319" s="6" t="s">
        <v>411</v>
      </c>
      <c r="F319" s="8">
        <v>219156.81839999999</v>
      </c>
      <c r="G319" s="8">
        <v>208720.1452668159</v>
      </c>
      <c r="H319" s="8">
        <f t="shared" si="19"/>
        <v>-10436.673133184086</v>
      </c>
      <c r="I319" s="13">
        <f t="shared" si="20"/>
        <v>-5.0003190251915734E-2</v>
      </c>
      <c r="J319">
        <f t="shared" si="21"/>
        <v>293</v>
      </c>
    </row>
    <row r="320" spans="5:10" x14ac:dyDescent="0.3">
      <c r="E320" s="6" t="s">
        <v>280</v>
      </c>
      <c r="F320" s="8">
        <v>149746.00240000003</v>
      </c>
      <c r="G320" s="8">
        <v>139315.45577047596</v>
      </c>
      <c r="H320" s="8">
        <f t="shared" si="19"/>
        <v>-10430.546629524062</v>
      </c>
      <c r="I320" s="13">
        <f t="shared" si="20"/>
        <v>-7.4869988917155933E-2</v>
      </c>
      <c r="J320">
        <f t="shared" si="21"/>
        <v>294</v>
      </c>
    </row>
    <row r="321" spans="5:10" x14ac:dyDescent="0.3">
      <c r="E321" s="6" t="s">
        <v>1207</v>
      </c>
      <c r="F321" s="8">
        <v>44669.868000000002</v>
      </c>
      <c r="G321" s="8">
        <v>34243.291827068817</v>
      </c>
      <c r="H321" s="8">
        <f t="shared" si="19"/>
        <v>-10426.576172931185</v>
      </c>
      <c r="I321" s="13">
        <f t="shared" si="20"/>
        <v>-0.30448521788110133</v>
      </c>
      <c r="J321">
        <f t="shared" si="21"/>
        <v>295</v>
      </c>
    </row>
    <row r="322" spans="5:10" x14ac:dyDescent="0.3">
      <c r="E322" s="6" t="s">
        <v>1005</v>
      </c>
      <c r="F322" s="8">
        <v>93220.609000000026</v>
      </c>
      <c r="G322" s="8">
        <v>82819.033664519855</v>
      </c>
      <c r="H322" s="8">
        <f t="shared" si="19"/>
        <v>-10401.575335480171</v>
      </c>
      <c r="I322" s="13">
        <f t="shared" si="20"/>
        <v>-0.12559401957784813</v>
      </c>
      <c r="J322">
        <f t="shared" si="21"/>
        <v>296</v>
      </c>
    </row>
    <row r="323" spans="5:10" x14ac:dyDescent="0.3">
      <c r="E323" s="6" t="s">
        <v>1233</v>
      </c>
      <c r="F323" s="8">
        <v>21889.714800000002</v>
      </c>
      <c r="G323" s="8">
        <v>11757.565777181857</v>
      </c>
      <c r="H323" s="8">
        <f t="shared" si="19"/>
        <v>-10132.149022818145</v>
      </c>
      <c r="I323" s="13">
        <f t="shared" si="20"/>
        <v>-0.86175567416189236</v>
      </c>
      <c r="J323">
        <f t="shared" si="21"/>
        <v>297</v>
      </c>
    </row>
    <row r="324" spans="5:10" x14ac:dyDescent="0.3">
      <c r="E324" s="6" t="s">
        <v>565</v>
      </c>
      <c r="F324" s="8">
        <v>11082.454</v>
      </c>
      <c r="G324" s="8">
        <v>1041.6164535348087</v>
      </c>
      <c r="H324" s="8">
        <f t="shared" si="19"/>
        <v>-10040.837546465191</v>
      </c>
      <c r="I324" s="13">
        <f t="shared" si="20"/>
        <v>-9.6396687210448775</v>
      </c>
      <c r="J324">
        <f t="shared" si="21"/>
        <v>298</v>
      </c>
    </row>
    <row r="325" spans="5:10" x14ac:dyDescent="0.3">
      <c r="E325" s="6" t="s">
        <v>727</v>
      </c>
      <c r="F325" s="8">
        <v>72467.542320000008</v>
      </c>
      <c r="G325" s="8">
        <v>62496.884834003205</v>
      </c>
      <c r="H325" s="8">
        <f t="shared" si="19"/>
        <v>-9970.6574859968023</v>
      </c>
      <c r="I325" s="13">
        <f t="shared" si="20"/>
        <v>-0.15953847159709925</v>
      </c>
      <c r="J325">
        <f t="shared" si="21"/>
        <v>299</v>
      </c>
    </row>
    <row r="326" spans="5:10" x14ac:dyDescent="0.3">
      <c r="E326" s="6" t="s">
        <v>1127</v>
      </c>
      <c r="F326" s="8">
        <v>35376.755519999999</v>
      </c>
      <c r="G326" s="8">
        <v>25527.33502085603</v>
      </c>
      <c r="H326" s="8">
        <f t="shared" si="19"/>
        <v>-9849.4204991439692</v>
      </c>
      <c r="I326" s="13">
        <f t="shared" si="20"/>
        <v>-0.38583818056592734</v>
      </c>
      <c r="J326">
        <f t="shared" si="21"/>
        <v>300</v>
      </c>
    </row>
    <row r="327" spans="5:10" x14ac:dyDescent="0.3">
      <c r="E327" s="6" t="s">
        <v>428</v>
      </c>
      <c r="F327" s="8">
        <v>12390.439999999999</v>
      </c>
      <c r="G327" s="8">
        <v>2808.151979744011</v>
      </c>
      <c r="H327" s="8">
        <f t="shared" si="19"/>
        <v>-9582.2880202559882</v>
      </c>
      <c r="I327" s="13">
        <f t="shared" si="20"/>
        <v>-3.4123110463307267</v>
      </c>
      <c r="J327">
        <f t="shared" si="21"/>
        <v>301</v>
      </c>
    </row>
    <row r="328" spans="5:10" x14ac:dyDescent="0.3">
      <c r="E328" s="6" t="s">
        <v>399</v>
      </c>
      <c r="F328" s="8">
        <v>37275.392959999997</v>
      </c>
      <c r="G328" s="8">
        <v>27881.062023371309</v>
      </c>
      <c r="H328" s="8">
        <f t="shared" si="19"/>
        <v>-9394.3309366286885</v>
      </c>
      <c r="I328" s="13">
        <f t="shared" si="20"/>
        <v>-0.33694308088959768</v>
      </c>
      <c r="J328">
        <f t="shared" si="21"/>
        <v>302</v>
      </c>
    </row>
    <row r="329" spans="5:10" x14ac:dyDescent="0.3">
      <c r="E329" s="6" t="s">
        <v>153</v>
      </c>
      <c r="F329" s="8">
        <v>24089.796000000006</v>
      </c>
      <c r="G329" s="8">
        <v>14696.344309882246</v>
      </c>
      <c r="H329" s="8">
        <f t="shared" si="19"/>
        <v>-9393.4516901177594</v>
      </c>
      <c r="I329" s="13">
        <f t="shared" si="20"/>
        <v>-0.63916927176245664</v>
      </c>
      <c r="J329">
        <f t="shared" si="21"/>
        <v>303</v>
      </c>
    </row>
    <row r="330" spans="5:10" x14ac:dyDescent="0.3">
      <c r="E330" s="6" t="s">
        <v>80</v>
      </c>
      <c r="F330" s="8">
        <v>179891.02660000001</v>
      </c>
      <c r="G330" s="8">
        <v>170555.16113835917</v>
      </c>
      <c r="H330" s="8">
        <f t="shared" si="19"/>
        <v>-9335.8654616408458</v>
      </c>
      <c r="I330" s="13">
        <f t="shared" si="20"/>
        <v>-5.4738099974983037E-2</v>
      </c>
      <c r="J330">
        <f t="shared" si="21"/>
        <v>304</v>
      </c>
    </row>
    <row r="331" spans="5:10" x14ac:dyDescent="0.3">
      <c r="E331" s="6" t="s">
        <v>396</v>
      </c>
      <c r="F331" s="8">
        <v>22722.177343999996</v>
      </c>
      <c r="G331" s="8">
        <v>13396.110999148394</v>
      </c>
      <c r="H331" s="8">
        <f t="shared" si="19"/>
        <v>-9326.0663448516025</v>
      </c>
      <c r="I331" s="13">
        <f t="shared" si="20"/>
        <v>-0.69617714763967475</v>
      </c>
      <c r="J331">
        <f t="shared" si="21"/>
        <v>305</v>
      </c>
    </row>
    <row r="332" spans="5:10" x14ac:dyDescent="0.3">
      <c r="E332" s="6" t="s">
        <v>1039</v>
      </c>
      <c r="F332" s="8">
        <v>19971.811999999998</v>
      </c>
      <c r="G332" s="8">
        <v>10929.152192125683</v>
      </c>
      <c r="H332" s="8">
        <f t="shared" si="19"/>
        <v>-9042.6598078743154</v>
      </c>
      <c r="I332" s="13">
        <f t="shared" si="20"/>
        <v>-0.8273889546884925</v>
      </c>
      <c r="J332">
        <f t="shared" si="21"/>
        <v>306</v>
      </c>
    </row>
    <row r="333" spans="5:10" x14ac:dyDescent="0.3">
      <c r="E333" s="6" t="s">
        <v>972</v>
      </c>
      <c r="F333" s="8">
        <v>14871.614399999999</v>
      </c>
      <c r="G333" s="8">
        <v>5924.0584813249043</v>
      </c>
      <c r="H333" s="8">
        <f t="shared" si="19"/>
        <v>-8947.5559186750943</v>
      </c>
      <c r="I333" s="13">
        <f t="shared" si="20"/>
        <v>-1.5103760280020042</v>
      </c>
      <c r="J333">
        <f t="shared" si="21"/>
        <v>307</v>
      </c>
    </row>
    <row r="334" spans="5:10" x14ac:dyDescent="0.3">
      <c r="E334" s="6" t="s">
        <v>607</v>
      </c>
      <c r="F334" s="8">
        <v>65796.029999999984</v>
      </c>
      <c r="G334" s="8">
        <v>56885.389289366554</v>
      </c>
      <c r="H334" s="8">
        <f t="shared" si="19"/>
        <v>-8910.64071063343</v>
      </c>
      <c r="I334" s="13">
        <f t="shared" si="20"/>
        <v>-0.15664199229272172</v>
      </c>
      <c r="J334">
        <f t="shared" si="21"/>
        <v>308</v>
      </c>
    </row>
    <row r="335" spans="5:10" x14ac:dyDescent="0.3">
      <c r="E335" s="6" t="s">
        <v>457</v>
      </c>
      <c r="F335" s="8">
        <v>66780.123200000002</v>
      </c>
      <c r="G335" s="8">
        <v>57912.716048887778</v>
      </c>
      <c r="H335" s="8">
        <f t="shared" si="19"/>
        <v>-8867.4071511122238</v>
      </c>
      <c r="I335" s="13">
        <f t="shared" si="20"/>
        <v>-0.15311675493904803</v>
      </c>
      <c r="J335">
        <f t="shared" si="21"/>
        <v>309</v>
      </c>
    </row>
    <row r="336" spans="5:10" x14ac:dyDescent="0.3">
      <c r="E336" s="6" t="s">
        <v>222</v>
      </c>
      <c r="F336" s="8">
        <v>71959.671495000002</v>
      </c>
      <c r="G336" s="8">
        <v>63132.644712831279</v>
      </c>
      <c r="H336" s="8">
        <f t="shared" si="19"/>
        <v>-8827.026782168723</v>
      </c>
      <c r="I336" s="13">
        <f t="shared" si="20"/>
        <v>-0.139817155170987</v>
      </c>
      <c r="J336">
        <f t="shared" si="21"/>
        <v>310</v>
      </c>
    </row>
    <row r="337" spans="5:10" x14ac:dyDescent="0.3">
      <c r="E337" s="6" t="s">
        <v>1186</v>
      </c>
      <c r="F337" s="8">
        <v>17445.2624</v>
      </c>
      <c r="G337" s="8">
        <v>8889.2397557355107</v>
      </c>
      <c r="H337" s="8">
        <f t="shared" si="19"/>
        <v>-8556.0226442644889</v>
      </c>
      <c r="I337" s="13">
        <f t="shared" si="20"/>
        <v>-0.9625145546045123</v>
      </c>
      <c r="J337">
        <f t="shared" si="21"/>
        <v>311</v>
      </c>
    </row>
    <row r="338" spans="5:10" x14ac:dyDescent="0.3">
      <c r="E338" s="6" t="s">
        <v>515</v>
      </c>
      <c r="F338" s="8">
        <v>68349.36</v>
      </c>
      <c r="G338" s="8">
        <v>59801.306106102471</v>
      </c>
      <c r="H338" s="8">
        <f t="shared" si="19"/>
        <v>-8548.0538938975296</v>
      </c>
      <c r="I338" s="13">
        <f t="shared" si="20"/>
        <v>-0.14294092304156608</v>
      </c>
      <c r="J338">
        <f t="shared" si="21"/>
        <v>312</v>
      </c>
    </row>
    <row r="339" spans="5:10" x14ac:dyDescent="0.3">
      <c r="E339" s="6" t="s">
        <v>691</v>
      </c>
      <c r="F339" s="8">
        <v>22979.535200000002</v>
      </c>
      <c r="G339" s="8">
        <v>14574.070793404973</v>
      </c>
      <c r="H339" s="8">
        <f t="shared" si="19"/>
        <v>-8405.4644065950288</v>
      </c>
      <c r="I339" s="13">
        <f t="shared" si="20"/>
        <v>-0.57674101668276867</v>
      </c>
      <c r="J339">
        <f t="shared" si="21"/>
        <v>313</v>
      </c>
    </row>
    <row r="340" spans="5:10" x14ac:dyDescent="0.3">
      <c r="E340" s="6" t="s">
        <v>636</v>
      </c>
      <c r="F340" s="8">
        <v>37059.839980000012</v>
      </c>
      <c r="G340" s="8">
        <v>28697.987956037632</v>
      </c>
      <c r="H340" s="8">
        <f t="shared" si="19"/>
        <v>-8361.8520239623795</v>
      </c>
      <c r="I340" s="13">
        <f t="shared" si="20"/>
        <v>-0.29137415615240614</v>
      </c>
      <c r="J340">
        <f t="shared" si="21"/>
        <v>314</v>
      </c>
    </row>
    <row r="341" spans="5:10" x14ac:dyDescent="0.3">
      <c r="E341" s="6" t="s">
        <v>814</v>
      </c>
      <c r="F341" s="8">
        <v>17024.246768000001</v>
      </c>
      <c r="G341" s="8">
        <v>8752.2345551872895</v>
      </c>
      <c r="H341" s="8">
        <f t="shared" si="19"/>
        <v>-8272.0122128127114</v>
      </c>
      <c r="I341" s="13">
        <f t="shared" si="20"/>
        <v>-0.94513145878957749</v>
      </c>
      <c r="J341">
        <f t="shared" si="21"/>
        <v>315</v>
      </c>
    </row>
    <row r="342" spans="5:10" x14ac:dyDescent="0.3">
      <c r="E342" s="6" t="s">
        <v>1196</v>
      </c>
      <c r="F342" s="8">
        <v>17841.439999999999</v>
      </c>
      <c r="G342" s="8">
        <v>9653.0945370668469</v>
      </c>
      <c r="H342" s="8">
        <f t="shared" si="19"/>
        <v>-8188.3454629331518</v>
      </c>
      <c r="I342" s="13">
        <f t="shared" si="20"/>
        <v>-0.84826119038726744</v>
      </c>
      <c r="J342">
        <f t="shared" si="21"/>
        <v>316</v>
      </c>
    </row>
    <row r="343" spans="5:10" x14ac:dyDescent="0.3">
      <c r="E343" s="6" t="s">
        <v>641</v>
      </c>
      <c r="F343" s="8">
        <v>32495.743999999995</v>
      </c>
      <c r="G343" s="8">
        <v>24567.271522209143</v>
      </c>
      <c r="H343" s="8">
        <f t="shared" si="19"/>
        <v>-7928.4724777908523</v>
      </c>
      <c r="I343" s="13">
        <f t="shared" si="20"/>
        <v>-0.32272499087346379</v>
      </c>
      <c r="J343">
        <f t="shared" si="21"/>
        <v>317</v>
      </c>
    </row>
    <row r="344" spans="5:10" x14ac:dyDescent="0.3">
      <c r="E344" s="6" t="s">
        <v>1086</v>
      </c>
      <c r="F344" s="8">
        <v>21156.313600000001</v>
      </c>
      <c r="G344" s="8">
        <v>13299.184185497579</v>
      </c>
      <c r="H344" s="8">
        <f t="shared" si="19"/>
        <v>-7857.1294145024222</v>
      </c>
      <c r="I344" s="13">
        <f t="shared" si="20"/>
        <v>-0.59079784931999224</v>
      </c>
      <c r="J344">
        <f t="shared" si="21"/>
        <v>318</v>
      </c>
    </row>
    <row r="345" spans="5:10" x14ac:dyDescent="0.3">
      <c r="E345" s="6" t="s">
        <v>233</v>
      </c>
      <c r="F345" s="8">
        <v>132098.01760000011</v>
      </c>
      <c r="G345" s="8">
        <v>124248.06498981222</v>
      </c>
      <c r="H345" s="8">
        <f t="shared" si="19"/>
        <v>-7849.9526101878873</v>
      </c>
      <c r="I345" s="13">
        <f t="shared" si="20"/>
        <v>-6.3179676969871104E-2</v>
      </c>
      <c r="J345">
        <f t="shared" si="21"/>
        <v>319</v>
      </c>
    </row>
    <row r="346" spans="5:10" x14ac:dyDescent="0.3">
      <c r="E346" s="6" t="s">
        <v>1166</v>
      </c>
      <c r="F346" s="8">
        <v>19153.303240000001</v>
      </c>
      <c r="G346" s="8">
        <v>11425.552408931993</v>
      </c>
      <c r="H346" s="8">
        <f t="shared" si="19"/>
        <v>-7727.7508310680078</v>
      </c>
      <c r="I346" s="13">
        <f t="shared" si="20"/>
        <v>-0.67635686700161579</v>
      </c>
      <c r="J346">
        <f t="shared" si="21"/>
        <v>320</v>
      </c>
    </row>
    <row r="347" spans="5:10" x14ac:dyDescent="0.3">
      <c r="E347" s="6" t="s">
        <v>1053</v>
      </c>
      <c r="F347" s="8">
        <v>15496.752000000002</v>
      </c>
      <c r="G347" s="8">
        <v>7839.3120548575671</v>
      </c>
      <c r="H347" s="8">
        <f t="shared" ref="H347:H410" si="22">G347-F347</f>
        <v>-7657.4399451424351</v>
      </c>
      <c r="I347" s="13">
        <f t="shared" ref="I347:I410" si="23">H347/G347</f>
        <v>-0.97679999106523174</v>
      </c>
      <c r="J347">
        <f t="shared" si="21"/>
        <v>321</v>
      </c>
    </row>
    <row r="348" spans="5:10" x14ac:dyDescent="0.3">
      <c r="E348" s="6" t="s">
        <v>413</v>
      </c>
      <c r="F348" s="8">
        <v>104071.55600000001</v>
      </c>
      <c r="G348" s="8">
        <v>96436.533729961302</v>
      </c>
      <c r="H348" s="8">
        <f t="shared" si="22"/>
        <v>-7635.0222700387094</v>
      </c>
      <c r="I348" s="13">
        <f t="shared" si="23"/>
        <v>-7.9171471378451555E-2</v>
      </c>
      <c r="J348">
        <f t="shared" ref="J348:J411" si="24">_xlfn.RANK.AVG(H348,$H$27:$H$535,1)</f>
        <v>322</v>
      </c>
    </row>
    <row r="349" spans="5:10" x14ac:dyDescent="0.3">
      <c r="E349" s="6" t="s">
        <v>1079</v>
      </c>
      <c r="F349" s="8">
        <v>199927.84759999995</v>
      </c>
      <c r="G349" s="8">
        <v>192421.22055870079</v>
      </c>
      <c r="H349" s="8">
        <f t="shared" si="22"/>
        <v>-7506.627041299158</v>
      </c>
      <c r="I349" s="13">
        <f t="shared" si="23"/>
        <v>-3.9011430337586681E-2</v>
      </c>
      <c r="J349">
        <f t="shared" si="24"/>
        <v>323</v>
      </c>
    </row>
    <row r="350" spans="5:10" x14ac:dyDescent="0.3">
      <c r="E350" s="6" t="s">
        <v>876</v>
      </c>
      <c r="F350" s="8">
        <v>57679.062240000021</v>
      </c>
      <c r="G350" s="8">
        <v>50277.416761565088</v>
      </c>
      <c r="H350" s="8">
        <f t="shared" si="22"/>
        <v>-7401.6454784349335</v>
      </c>
      <c r="I350" s="13">
        <f t="shared" si="23"/>
        <v>-0.14721610526524051</v>
      </c>
      <c r="J350">
        <f t="shared" si="24"/>
        <v>324</v>
      </c>
    </row>
    <row r="351" spans="5:10" x14ac:dyDescent="0.3">
      <c r="E351" s="6" t="s">
        <v>365</v>
      </c>
      <c r="F351" s="8">
        <v>153728.42127999998</v>
      </c>
      <c r="G351" s="8">
        <v>146351.40225342702</v>
      </c>
      <c r="H351" s="8">
        <f t="shared" si="22"/>
        <v>-7377.0190265729616</v>
      </c>
      <c r="I351" s="13">
        <f t="shared" si="23"/>
        <v>-5.040620665730737E-2</v>
      </c>
      <c r="J351">
        <f t="shared" si="24"/>
        <v>325</v>
      </c>
    </row>
    <row r="352" spans="5:10" x14ac:dyDescent="0.3">
      <c r="E352" s="6" t="s">
        <v>868</v>
      </c>
      <c r="F352" s="8">
        <v>79568.526400000002</v>
      </c>
      <c r="G352" s="8">
        <v>72209.563272378</v>
      </c>
      <c r="H352" s="8">
        <f t="shared" si="22"/>
        <v>-7358.9631276220025</v>
      </c>
      <c r="I352" s="13">
        <f t="shared" si="23"/>
        <v>-0.10191119838051968</v>
      </c>
      <c r="J352">
        <f t="shared" si="24"/>
        <v>326</v>
      </c>
    </row>
    <row r="353" spans="5:10" x14ac:dyDescent="0.3">
      <c r="E353" s="6" t="s">
        <v>926</v>
      </c>
      <c r="F353" s="8">
        <v>123307.79000000007</v>
      </c>
      <c r="G353" s="8">
        <v>115983.03613713509</v>
      </c>
      <c r="H353" s="8">
        <f t="shared" si="22"/>
        <v>-7324.7538628649781</v>
      </c>
      <c r="I353" s="13">
        <f t="shared" si="23"/>
        <v>-6.3153665456768995E-2</v>
      </c>
      <c r="J353">
        <f t="shared" si="24"/>
        <v>327</v>
      </c>
    </row>
    <row r="354" spans="5:10" x14ac:dyDescent="0.3">
      <c r="E354" s="6" t="s">
        <v>1174</v>
      </c>
      <c r="F354" s="8">
        <v>50654.130759999993</v>
      </c>
      <c r="G354" s="8">
        <v>43421.944246805804</v>
      </c>
      <c r="H354" s="8">
        <f t="shared" si="22"/>
        <v>-7232.1865131941886</v>
      </c>
      <c r="I354" s="13">
        <f t="shared" si="23"/>
        <v>-0.16655602688095206</v>
      </c>
      <c r="J354">
        <f t="shared" si="24"/>
        <v>328</v>
      </c>
    </row>
    <row r="355" spans="5:10" x14ac:dyDescent="0.3">
      <c r="E355" s="6" t="s">
        <v>312</v>
      </c>
      <c r="F355" s="8">
        <v>48623.728799999997</v>
      </c>
      <c r="G355" s="8">
        <v>41506.924832533005</v>
      </c>
      <c r="H355" s="8">
        <f t="shared" si="22"/>
        <v>-7116.8039674669926</v>
      </c>
      <c r="I355" s="13">
        <f t="shared" si="23"/>
        <v>-0.17146064171655673</v>
      </c>
      <c r="J355">
        <f t="shared" si="24"/>
        <v>329</v>
      </c>
    </row>
    <row r="356" spans="5:10" x14ac:dyDescent="0.3">
      <c r="E356" s="6" t="s">
        <v>604</v>
      </c>
      <c r="F356" s="8">
        <v>27334.87</v>
      </c>
      <c r="G356" s="8">
        <v>20276.65572831258</v>
      </c>
      <c r="H356" s="8">
        <f t="shared" si="22"/>
        <v>-7058.2142716874187</v>
      </c>
      <c r="I356" s="13">
        <f t="shared" si="23"/>
        <v>-0.34809558174980182</v>
      </c>
      <c r="J356">
        <f t="shared" si="24"/>
        <v>330</v>
      </c>
    </row>
    <row r="357" spans="5:10" x14ac:dyDescent="0.3">
      <c r="E357" s="6" t="s">
        <v>367</v>
      </c>
      <c r="F357" s="8">
        <v>85929.143279999989</v>
      </c>
      <c r="G357" s="8">
        <v>78885.62464088593</v>
      </c>
      <c r="H357" s="8">
        <f t="shared" si="22"/>
        <v>-7043.5186391140596</v>
      </c>
      <c r="I357" s="13">
        <f t="shared" si="23"/>
        <v>-8.9287733616594159E-2</v>
      </c>
      <c r="J357">
        <f t="shared" si="24"/>
        <v>331</v>
      </c>
    </row>
    <row r="358" spans="5:10" x14ac:dyDescent="0.3">
      <c r="E358" s="6" t="s">
        <v>510</v>
      </c>
      <c r="F358" s="8">
        <v>108153.5196</v>
      </c>
      <c r="G358" s="8">
        <v>101146.39732736572</v>
      </c>
      <c r="H358" s="8">
        <f t="shared" si="22"/>
        <v>-7007.1222726342821</v>
      </c>
      <c r="I358" s="13">
        <f t="shared" si="23"/>
        <v>-6.9277032675275185E-2</v>
      </c>
      <c r="J358">
        <f t="shared" si="24"/>
        <v>332</v>
      </c>
    </row>
    <row r="359" spans="5:10" x14ac:dyDescent="0.3">
      <c r="E359" s="6" t="s">
        <v>811</v>
      </c>
      <c r="F359" s="8">
        <v>15318.569000000001</v>
      </c>
      <c r="G359" s="8">
        <v>8354.7783180489751</v>
      </c>
      <c r="H359" s="8">
        <f t="shared" si="22"/>
        <v>-6963.7906819510263</v>
      </c>
      <c r="I359" s="13">
        <f t="shared" si="23"/>
        <v>-0.83350992891182119</v>
      </c>
      <c r="J359">
        <f t="shared" si="24"/>
        <v>333</v>
      </c>
    </row>
    <row r="360" spans="5:10" x14ac:dyDescent="0.3">
      <c r="E360" s="6" t="s">
        <v>541</v>
      </c>
      <c r="F360" s="8">
        <v>56813.166499999999</v>
      </c>
      <c r="G360" s="8">
        <v>50148.293024195162</v>
      </c>
      <c r="H360" s="8">
        <f t="shared" si="22"/>
        <v>-6664.8734758048377</v>
      </c>
      <c r="I360" s="13">
        <f t="shared" si="23"/>
        <v>-0.13290329687970079</v>
      </c>
      <c r="J360">
        <f t="shared" si="24"/>
        <v>334</v>
      </c>
    </row>
    <row r="361" spans="5:10" x14ac:dyDescent="0.3">
      <c r="E361" s="6" t="s">
        <v>817</v>
      </c>
      <c r="F361" s="8">
        <v>24180.088959999997</v>
      </c>
      <c r="G361" s="8">
        <v>17657.675162675252</v>
      </c>
      <c r="H361" s="8">
        <f t="shared" si="22"/>
        <v>-6522.4137973247452</v>
      </c>
      <c r="I361" s="13">
        <f t="shared" si="23"/>
        <v>-0.36938123151748803</v>
      </c>
      <c r="J361">
        <f t="shared" si="24"/>
        <v>335</v>
      </c>
    </row>
    <row r="362" spans="5:10" x14ac:dyDescent="0.3">
      <c r="E362" s="6" t="s">
        <v>1216</v>
      </c>
      <c r="F362" s="8">
        <v>42084.695999999996</v>
      </c>
      <c r="G362" s="8">
        <v>35639.669586813026</v>
      </c>
      <c r="H362" s="8">
        <f t="shared" si="22"/>
        <v>-6445.0264131869699</v>
      </c>
      <c r="I362" s="13">
        <f t="shared" si="23"/>
        <v>-0.18083855680782415</v>
      </c>
      <c r="J362">
        <f t="shared" si="24"/>
        <v>336</v>
      </c>
    </row>
    <row r="363" spans="5:10" x14ac:dyDescent="0.3">
      <c r="E363" s="6" t="s">
        <v>1118</v>
      </c>
      <c r="F363" s="8">
        <v>74861.881000000008</v>
      </c>
      <c r="G363" s="8">
        <v>68449.48659352008</v>
      </c>
      <c r="H363" s="8">
        <f t="shared" si="22"/>
        <v>-6412.3944064799289</v>
      </c>
      <c r="I363" s="13">
        <f t="shared" si="23"/>
        <v>-9.3680679368119205E-2</v>
      </c>
      <c r="J363">
        <f t="shared" si="24"/>
        <v>337</v>
      </c>
    </row>
    <row r="364" spans="5:10" x14ac:dyDescent="0.3">
      <c r="E364" s="6" t="s">
        <v>725</v>
      </c>
      <c r="F364" s="8">
        <v>56550.14439999999</v>
      </c>
      <c r="G364" s="8">
        <v>50195.567763726096</v>
      </c>
      <c r="H364" s="8">
        <f t="shared" si="22"/>
        <v>-6354.5766362738941</v>
      </c>
      <c r="I364" s="13">
        <f t="shared" si="23"/>
        <v>-0.12659636934849133</v>
      </c>
      <c r="J364">
        <f t="shared" si="24"/>
        <v>338</v>
      </c>
    </row>
    <row r="365" spans="5:10" x14ac:dyDescent="0.3">
      <c r="E365" s="6" t="s">
        <v>25</v>
      </c>
      <c r="F365" s="8">
        <v>109711.66784000001</v>
      </c>
      <c r="G365" s="8">
        <v>103382.05747238145</v>
      </c>
      <c r="H365" s="8">
        <f t="shared" si="22"/>
        <v>-6329.6103676185594</v>
      </c>
      <c r="I365" s="13">
        <f t="shared" si="23"/>
        <v>-6.1225424627571537E-2</v>
      </c>
      <c r="J365">
        <f t="shared" si="24"/>
        <v>339</v>
      </c>
    </row>
    <row r="366" spans="5:10" x14ac:dyDescent="0.3">
      <c r="E366" s="6" t="s">
        <v>662</v>
      </c>
      <c r="F366" s="8">
        <v>40390.749199999998</v>
      </c>
      <c r="G366" s="8">
        <v>34190.264495685544</v>
      </c>
      <c r="H366" s="8">
        <f t="shared" si="22"/>
        <v>-6200.4847043144546</v>
      </c>
      <c r="I366" s="13">
        <f t="shared" si="23"/>
        <v>-0.18135234680904241</v>
      </c>
      <c r="J366">
        <f t="shared" si="24"/>
        <v>340</v>
      </c>
    </row>
    <row r="367" spans="5:10" x14ac:dyDescent="0.3">
      <c r="E367" s="6" t="s">
        <v>584</v>
      </c>
      <c r="F367" s="8">
        <v>30598.070184</v>
      </c>
      <c r="G367" s="8">
        <v>24426.316168683334</v>
      </c>
      <c r="H367" s="8">
        <f t="shared" si="22"/>
        <v>-6171.7540153166665</v>
      </c>
      <c r="I367" s="13">
        <f t="shared" si="23"/>
        <v>-0.25266822768917535</v>
      </c>
      <c r="J367">
        <f t="shared" si="24"/>
        <v>341</v>
      </c>
    </row>
    <row r="368" spans="5:10" x14ac:dyDescent="0.3">
      <c r="E368" s="6" t="s">
        <v>930</v>
      </c>
      <c r="F368" s="8">
        <v>329756.60399999982</v>
      </c>
      <c r="G368" s="8">
        <v>323615.18895742303</v>
      </c>
      <c r="H368" s="8">
        <f t="shared" si="22"/>
        <v>-6141.4150425767875</v>
      </c>
      <c r="I368" s="13">
        <f t="shared" si="23"/>
        <v>-1.8977524084584276E-2</v>
      </c>
      <c r="J368">
        <f t="shared" si="24"/>
        <v>342</v>
      </c>
    </row>
    <row r="369" spans="5:10" x14ac:dyDescent="0.3">
      <c r="E369" s="6" t="s">
        <v>191</v>
      </c>
      <c r="F369" s="8">
        <v>484930.80560000008</v>
      </c>
      <c r="G369" s="8">
        <v>478826.31951177656</v>
      </c>
      <c r="H369" s="8">
        <f t="shared" si="22"/>
        <v>-6104.4860882235225</v>
      </c>
      <c r="I369" s="13">
        <f t="shared" si="23"/>
        <v>-1.2748852432438992E-2</v>
      </c>
      <c r="J369">
        <f t="shared" si="24"/>
        <v>343</v>
      </c>
    </row>
    <row r="370" spans="5:10" x14ac:dyDescent="0.3">
      <c r="E370" s="6" t="s">
        <v>558</v>
      </c>
      <c r="F370" s="8">
        <v>24790.676800000001</v>
      </c>
      <c r="G370" s="8">
        <v>18698.193900516155</v>
      </c>
      <c r="H370" s="8">
        <f t="shared" si="22"/>
        <v>-6092.4828994838463</v>
      </c>
      <c r="I370" s="13">
        <f t="shared" si="23"/>
        <v>-0.3258326944248699</v>
      </c>
      <c r="J370">
        <f t="shared" si="24"/>
        <v>344</v>
      </c>
    </row>
    <row r="371" spans="5:10" x14ac:dyDescent="0.3">
      <c r="E371" s="6" t="s">
        <v>978</v>
      </c>
      <c r="F371" s="8">
        <v>39868.769</v>
      </c>
      <c r="G371" s="8">
        <v>33787.241088509858</v>
      </c>
      <c r="H371" s="8">
        <f t="shared" si="22"/>
        <v>-6081.5279114901423</v>
      </c>
      <c r="I371" s="13">
        <f t="shared" si="23"/>
        <v>-0.17999480619204236</v>
      </c>
      <c r="J371">
        <f t="shared" si="24"/>
        <v>345</v>
      </c>
    </row>
    <row r="372" spans="5:10" x14ac:dyDescent="0.3">
      <c r="E372" s="6" t="s">
        <v>601</v>
      </c>
      <c r="F372" s="8">
        <v>19895.952799999999</v>
      </c>
      <c r="G372" s="8">
        <v>13951.626403049817</v>
      </c>
      <c r="H372" s="8">
        <f t="shared" si="22"/>
        <v>-5944.3263969501822</v>
      </c>
      <c r="I372" s="13">
        <f t="shared" si="23"/>
        <v>-0.42606691329196977</v>
      </c>
      <c r="J372">
        <f t="shared" si="24"/>
        <v>346</v>
      </c>
    </row>
    <row r="373" spans="5:10" x14ac:dyDescent="0.3">
      <c r="E373" s="6" t="s">
        <v>722</v>
      </c>
      <c r="F373" s="8">
        <v>35991.846000000005</v>
      </c>
      <c r="G373" s="8">
        <v>30207.914641453117</v>
      </c>
      <c r="H373" s="8">
        <f t="shared" si="22"/>
        <v>-5783.9313585468881</v>
      </c>
      <c r="I373" s="13">
        <f t="shared" si="23"/>
        <v>-0.19147072637082435</v>
      </c>
      <c r="J373">
        <f t="shared" si="24"/>
        <v>347</v>
      </c>
    </row>
    <row r="374" spans="5:10" x14ac:dyDescent="0.3">
      <c r="E374" s="6" t="s">
        <v>339</v>
      </c>
      <c r="F374" s="8">
        <v>69099.745180000013</v>
      </c>
      <c r="G374" s="8">
        <v>63331.396069238675</v>
      </c>
      <c r="H374" s="8">
        <f t="shared" si="22"/>
        <v>-5768.3491107613372</v>
      </c>
      <c r="I374" s="13">
        <f t="shared" si="23"/>
        <v>-9.1081982536038539E-2</v>
      </c>
      <c r="J374">
        <f t="shared" si="24"/>
        <v>348</v>
      </c>
    </row>
    <row r="375" spans="5:10" x14ac:dyDescent="0.3">
      <c r="E375" s="6" t="s">
        <v>550</v>
      </c>
      <c r="F375" s="8">
        <v>35199.85409999999</v>
      </c>
      <c r="G375" s="8">
        <v>29470.014153020431</v>
      </c>
      <c r="H375" s="8">
        <f t="shared" si="22"/>
        <v>-5729.8399469795586</v>
      </c>
      <c r="I375" s="13">
        <f t="shared" si="23"/>
        <v>-0.19442949423871578</v>
      </c>
      <c r="J375">
        <f t="shared" si="24"/>
        <v>349</v>
      </c>
    </row>
    <row r="376" spans="5:10" x14ac:dyDescent="0.3">
      <c r="E376" s="6" t="s">
        <v>734</v>
      </c>
      <c r="F376" s="8">
        <v>30123.931999999993</v>
      </c>
      <c r="G376" s="8">
        <v>24414.176973295562</v>
      </c>
      <c r="H376" s="8">
        <f t="shared" si="22"/>
        <v>-5709.7550267044317</v>
      </c>
      <c r="I376" s="13">
        <f t="shared" si="23"/>
        <v>-0.2338704693158328</v>
      </c>
      <c r="J376">
        <f t="shared" si="24"/>
        <v>350</v>
      </c>
    </row>
    <row r="377" spans="5:10" x14ac:dyDescent="0.3">
      <c r="E377" s="6" t="s">
        <v>1100</v>
      </c>
      <c r="F377" s="8">
        <v>25416.128799999999</v>
      </c>
      <c r="G377" s="8">
        <v>19717.438011934111</v>
      </c>
      <c r="H377" s="8">
        <f t="shared" si="22"/>
        <v>-5698.6907880658873</v>
      </c>
      <c r="I377" s="13">
        <f t="shared" si="23"/>
        <v>-0.28901781177740821</v>
      </c>
      <c r="J377">
        <f t="shared" si="24"/>
        <v>351</v>
      </c>
    </row>
    <row r="378" spans="5:10" x14ac:dyDescent="0.3">
      <c r="E378" s="6" t="s">
        <v>893</v>
      </c>
      <c r="F378" s="8">
        <v>17379.603599999999</v>
      </c>
      <c r="G378" s="8">
        <v>11804.773454599797</v>
      </c>
      <c r="H378" s="8">
        <f t="shared" si="22"/>
        <v>-5574.8301454002012</v>
      </c>
      <c r="I378" s="13">
        <f t="shared" si="23"/>
        <v>-0.47225219245761441</v>
      </c>
      <c r="J378">
        <f t="shared" si="24"/>
        <v>352</v>
      </c>
    </row>
    <row r="379" spans="5:10" x14ac:dyDescent="0.3">
      <c r="E379" s="6" t="s">
        <v>286</v>
      </c>
      <c r="F379" s="8">
        <v>109357.89810000001</v>
      </c>
      <c r="G379" s="8">
        <v>103864.49769010948</v>
      </c>
      <c r="H379" s="8">
        <f t="shared" si="22"/>
        <v>-5493.400409890528</v>
      </c>
      <c r="I379" s="13">
        <f t="shared" si="23"/>
        <v>-5.2890068618833157E-2</v>
      </c>
      <c r="J379">
        <f t="shared" si="24"/>
        <v>353</v>
      </c>
    </row>
    <row r="380" spans="5:10" x14ac:dyDescent="0.3">
      <c r="E380" s="6" t="s">
        <v>1168</v>
      </c>
      <c r="F380" s="8">
        <v>27807.706799999996</v>
      </c>
      <c r="G380" s="8">
        <v>22429.513980498992</v>
      </c>
      <c r="H380" s="8">
        <f t="shared" si="22"/>
        <v>-5378.1928195010041</v>
      </c>
      <c r="I380" s="13">
        <f t="shared" si="23"/>
        <v>-0.23978195979533903</v>
      </c>
      <c r="J380">
        <f t="shared" si="24"/>
        <v>354</v>
      </c>
    </row>
    <row r="381" spans="5:10" x14ac:dyDescent="0.3">
      <c r="E381" s="6" t="s">
        <v>440</v>
      </c>
      <c r="F381" s="8">
        <v>90417.079583999992</v>
      </c>
      <c r="G381" s="8">
        <v>85049.326041180117</v>
      </c>
      <c r="H381" s="8">
        <f t="shared" si="22"/>
        <v>-5367.7535428198753</v>
      </c>
      <c r="I381" s="13">
        <f t="shared" si="23"/>
        <v>-6.3113416562770377E-2</v>
      </c>
      <c r="J381">
        <f t="shared" si="24"/>
        <v>355</v>
      </c>
    </row>
    <row r="382" spans="5:10" x14ac:dyDescent="0.3">
      <c r="E382" s="6" t="s">
        <v>895</v>
      </c>
      <c r="F382" s="8">
        <v>35032.186400000006</v>
      </c>
      <c r="G382" s="8">
        <v>29713.705830555322</v>
      </c>
      <c r="H382" s="8">
        <f t="shared" si="22"/>
        <v>-5318.4805694446841</v>
      </c>
      <c r="I382" s="13">
        <f t="shared" si="23"/>
        <v>-0.17899081991905438</v>
      </c>
      <c r="J382">
        <f t="shared" si="24"/>
        <v>356</v>
      </c>
    </row>
    <row r="383" spans="5:10" x14ac:dyDescent="0.3">
      <c r="E383" s="6" t="s">
        <v>836</v>
      </c>
      <c r="F383" s="8">
        <v>75281.012159999998</v>
      </c>
      <c r="G383" s="8">
        <v>70123.253710439923</v>
      </c>
      <c r="H383" s="8">
        <f t="shared" si="22"/>
        <v>-5157.758449560075</v>
      </c>
      <c r="I383" s="13">
        <f t="shared" si="23"/>
        <v>-7.3552754281169211E-2</v>
      </c>
      <c r="J383">
        <f t="shared" si="24"/>
        <v>357</v>
      </c>
    </row>
    <row r="384" spans="5:10" x14ac:dyDescent="0.3">
      <c r="E384" s="6" t="s">
        <v>1060</v>
      </c>
      <c r="F384" s="8">
        <v>31197.282999999996</v>
      </c>
      <c r="G384" s="8">
        <v>26096.795895112631</v>
      </c>
      <c r="H384" s="8">
        <f t="shared" si="22"/>
        <v>-5100.4871048873647</v>
      </c>
      <c r="I384" s="13">
        <f t="shared" si="23"/>
        <v>-0.19544495521163102</v>
      </c>
      <c r="J384">
        <f t="shared" si="24"/>
        <v>358</v>
      </c>
    </row>
    <row r="385" spans="5:10" x14ac:dyDescent="0.3">
      <c r="E385" s="6" t="s">
        <v>1137</v>
      </c>
      <c r="F385" s="8">
        <v>13651.5952</v>
      </c>
      <c r="G385" s="8">
        <v>8565.2016991255132</v>
      </c>
      <c r="H385" s="8">
        <f t="shared" si="22"/>
        <v>-5086.3935008744866</v>
      </c>
      <c r="I385" s="13">
        <f t="shared" si="23"/>
        <v>-0.59384398401193461</v>
      </c>
      <c r="J385">
        <f t="shared" si="24"/>
        <v>359</v>
      </c>
    </row>
    <row r="386" spans="5:10" x14ac:dyDescent="0.3">
      <c r="E386" s="6" t="s">
        <v>624</v>
      </c>
      <c r="F386" s="8">
        <v>20316.043280000002</v>
      </c>
      <c r="G386" s="8">
        <v>15290.830425560967</v>
      </c>
      <c r="H386" s="8">
        <f t="shared" si="22"/>
        <v>-5025.2128544390343</v>
      </c>
      <c r="I386" s="13">
        <f t="shared" si="23"/>
        <v>-0.32864224601161102</v>
      </c>
      <c r="J386">
        <f t="shared" si="24"/>
        <v>360</v>
      </c>
    </row>
    <row r="387" spans="5:10" x14ac:dyDescent="0.3">
      <c r="E387" s="6" t="s">
        <v>1237</v>
      </c>
      <c r="F387" s="8">
        <v>11186.63</v>
      </c>
      <c r="G387" s="8">
        <v>6266.9188215923277</v>
      </c>
      <c r="H387" s="8">
        <f t="shared" si="22"/>
        <v>-4919.7111784076715</v>
      </c>
      <c r="I387" s="13">
        <f t="shared" si="23"/>
        <v>-0.78502870684347692</v>
      </c>
      <c r="J387">
        <f t="shared" si="24"/>
        <v>361</v>
      </c>
    </row>
    <row r="388" spans="5:10" x14ac:dyDescent="0.3">
      <c r="E388" s="6" t="s">
        <v>1189</v>
      </c>
      <c r="F388" s="8">
        <v>12697.089999999998</v>
      </c>
      <c r="G388" s="8">
        <v>7794.4042707552671</v>
      </c>
      <c r="H388" s="8">
        <f t="shared" si="22"/>
        <v>-4902.6857292447312</v>
      </c>
      <c r="I388" s="13">
        <f t="shared" si="23"/>
        <v>-0.62900069831374905</v>
      </c>
      <c r="J388">
        <f t="shared" si="24"/>
        <v>362</v>
      </c>
    </row>
    <row r="389" spans="5:10" x14ac:dyDescent="0.3">
      <c r="E389" s="6" t="s">
        <v>1209</v>
      </c>
      <c r="F389" s="8">
        <v>16994.239999999998</v>
      </c>
      <c r="G389" s="8">
        <v>12136.227813951271</v>
      </c>
      <c r="H389" s="8">
        <f t="shared" si="22"/>
        <v>-4858.012186048727</v>
      </c>
      <c r="I389" s="13">
        <f t="shared" si="23"/>
        <v>-0.40029012807951503</v>
      </c>
      <c r="J389">
        <f t="shared" si="24"/>
        <v>363</v>
      </c>
    </row>
    <row r="390" spans="5:10" x14ac:dyDescent="0.3">
      <c r="E390" s="6" t="s">
        <v>878</v>
      </c>
      <c r="F390" s="8">
        <v>10915.963999999998</v>
      </c>
      <c r="G390" s="8">
        <v>6128.8888496442323</v>
      </c>
      <c r="H390" s="8">
        <f t="shared" si="22"/>
        <v>-4787.0751503557658</v>
      </c>
      <c r="I390" s="13">
        <f t="shared" si="23"/>
        <v>-0.78106737906229839</v>
      </c>
      <c r="J390">
        <f t="shared" si="24"/>
        <v>364</v>
      </c>
    </row>
    <row r="391" spans="5:10" x14ac:dyDescent="0.3">
      <c r="E391" s="6" t="s">
        <v>372</v>
      </c>
      <c r="F391" s="8">
        <v>279112.89079999999</v>
      </c>
      <c r="G391" s="8">
        <v>274506.81103785726</v>
      </c>
      <c r="H391" s="8">
        <f t="shared" si="22"/>
        <v>-4606.0797621427337</v>
      </c>
      <c r="I391" s="13">
        <f t="shared" si="23"/>
        <v>-1.6779473502781354E-2</v>
      </c>
      <c r="J391">
        <f t="shared" si="24"/>
        <v>365</v>
      </c>
    </row>
    <row r="392" spans="5:10" x14ac:dyDescent="0.3">
      <c r="E392" s="6" t="s">
        <v>1231</v>
      </c>
      <c r="F392" s="8">
        <v>21942.911999999997</v>
      </c>
      <c r="G392" s="8">
        <v>17348.873453192311</v>
      </c>
      <c r="H392" s="8">
        <f t="shared" si="22"/>
        <v>-4594.0385468076856</v>
      </c>
      <c r="I392" s="13">
        <f t="shared" si="23"/>
        <v>-0.26480327723886599</v>
      </c>
      <c r="J392">
        <f t="shared" si="24"/>
        <v>366</v>
      </c>
    </row>
    <row r="393" spans="5:10" x14ac:dyDescent="0.3">
      <c r="E393" s="6" t="s">
        <v>711</v>
      </c>
      <c r="F393" s="8">
        <v>10815.735500000001</v>
      </c>
      <c r="G393" s="8">
        <v>6247.0606368726494</v>
      </c>
      <c r="H393" s="8">
        <f t="shared" si="22"/>
        <v>-4568.6748631273513</v>
      </c>
      <c r="I393" s="13">
        <f t="shared" si="23"/>
        <v>-0.73133192211409082</v>
      </c>
      <c r="J393">
        <f t="shared" si="24"/>
        <v>367</v>
      </c>
    </row>
    <row r="394" spans="5:10" x14ac:dyDescent="0.3">
      <c r="E394" s="6" t="s">
        <v>469</v>
      </c>
      <c r="F394" s="8">
        <v>10724.507000000001</v>
      </c>
      <c r="G394" s="8">
        <v>6186.1810866888591</v>
      </c>
      <c r="H394" s="8">
        <f t="shared" si="22"/>
        <v>-4538.3259133111424</v>
      </c>
      <c r="I394" s="13">
        <f t="shared" si="23"/>
        <v>-0.73362319170974544</v>
      </c>
      <c r="J394">
        <f t="shared" si="24"/>
        <v>368</v>
      </c>
    </row>
    <row r="395" spans="5:10" x14ac:dyDescent="0.3">
      <c r="E395" s="6" t="s">
        <v>1135</v>
      </c>
      <c r="F395" s="8">
        <v>11669.73144</v>
      </c>
      <c r="G395" s="8">
        <v>7272.4971349398766</v>
      </c>
      <c r="H395" s="8">
        <f t="shared" si="22"/>
        <v>-4397.234305060123</v>
      </c>
      <c r="I395" s="13">
        <f t="shared" si="23"/>
        <v>-0.60463885010474827</v>
      </c>
      <c r="J395">
        <f t="shared" si="24"/>
        <v>369</v>
      </c>
    </row>
    <row r="396" spans="5:10" x14ac:dyDescent="0.3">
      <c r="E396" s="6" t="s">
        <v>901</v>
      </c>
      <c r="F396" s="8">
        <v>21525.972599999997</v>
      </c>
      <c r="G396" s="8">
        <v>17132.830039280794</v>
      </c>
      <c r="H396" s="8">
        <f t="shared" si="22"/>
        <v>-4393.1425607192032</v>
      </c>
      <c r="I396" s="13">
        <f t="shared" si="23"/>
        <v>-0.2564166311489085</v>
      </c>
      <c r="J396">
        <f t="shared" si="24"/>
        <v>370</v>
      </c>
    </row>
    <row r="397" spans="5:10" x14ac:dyDescent="0.3">
      <c r="E397" s="6" t="s">
        <v>974</v>
      </c>
      <c r="F397" s="8">
        <v>10234.567999999999</v>
      </c>
      <c r="G397" s="8">
        <v>5885.1235714185686</v>
      </c>
      <c r="H397" s="8">
        <f t="shared" si="22"/>
        <v>-4349.4444285814307</v>
      </c>
      <c r="I397" s="13">
        <f t="shared" si="23"/>
        <v>-0.73905745152145152</v>
      </c>
      <c r="J397">
        <f t="shared" si="24"/>
        <v>371</v>
      </c>
    </row>
    <row r="398" spans="5:10" x14ac:dyDescent="0.3">
      <c r="E398" s="6" t="s">
        <v>853</v>
      </c>
      <c r="F398" s="8">
        <v>18423.816000000003</v>
      </c>
      <c r="G398" s="8">
        <v>14115.360143831762</v>
      </c>
      <c r="H398" s="8">
        <f t="shared" si="22"/>
        <v>-4308.4558561682406</v>
      </c>
      <c r="I398" s="13">
        <f t="shared" si="23"/>
        <v>-0.30523173424313815</v>
      </c>
      <c r="J398">
        <f t="shared" si="24"/>
        <v>372</v>
      </c>
    </row>
    <row r="399" spans="5:10" x14ac:dyDescent="0.3">
      <c r="E399" s="6" t="s">
        <v>589</v>
      </c>
      <c r="F399" s="8">
        <v>81818.302879999974</v>
      </c>
      <c r="G399" s="8">
        <v>77591.359823686085</v>
      </c>
      <c r="H399" s="8">
        <f t="shared" si="22"/>
        <v>-4226.9430563138885</v>
      </c>
      <c r="I399" s="13">
        <f t="shared" si="23"/>
        <v>-5.4476981276252126E-2</v>
      </c>
      <c r="J399">
        <f t="shared" si="24"/>
        <v>373</v>
      </c>
    </row>
    <row r="400" spans="5:10" x14ac:dyDescent="0.3">
      <c r="E400" s="6" t="s">
        <v>897</v>
      </c>
      <c r="F400" s="8">
        <v>4817.9873200000002</v>
      </c>
      <c r="G400" s="8">
        <v>692.78872385898842</v>
      </c>
      <c r="H400" s="8">
        <f t="shared" si="22"/>
        <v>-4125.1985961410119</v>
      </c>
      <c r="I400" s="13">
        <f t="shared" si="23"/>
        <v>-5.9544828806720922</v>
      </c>
      <c r="J400">
        <f t="shared" si="24"/>
        <v>374</v>
      </c>
    </row>
    <row r="401" spans="5:10" x14ac:dyDescent="0.3">
      <c r="E401" s="6" t="s">
        <v>245</v>
      </c>
      <c r="F401" s="8">
        <v>216357.0295</v>
      </c>
      <c r="G401" s="8">
        <v>212327.78792003266</v>
      </c>
      <c r="H401" s="8">
        <f t="shared" si="22"/>
        <v>-4029.2415799673472</v>
      </c>
      <c r="I401" s="13">
        <f t="shared" si="23"/>
        <v>-1.8976515600891808E-2</v>
      </c>
      <c r="J401">
        <f t="shared" si="24"/>
        <v>375</v>
      </c>
    </row>
    <row r="402" spans="5:10" x14ac:dyDescent="0.3">
      <c r="E402" s="6" t="s">
        <v>991</v>
      </c>
      <c r="F402" s="8">
        <v>8680.8864000000012</v>
      </c>
      <c r="G402" s="8">
        <v>4729.9348490645043</v>
      </c>
      <c r="H402" s="8">
        <f t="shared" si="22"/>
        <v>-3950.9515509354969</v>
      </c>
      <c r="I402" s="13">
        <f t="shared" si="23"/>
        <v>-0.83530781649496166</v>
      </c>
      <c r="J402">
        <f t="shared" si="24"/>
        <v>376</v>
      </c>
    </row>
    <row r="403" spans="5:10" x14ac:dyDescent="0.3">
      <c r="E403" s="6" t="s">
        <v>833</v>
      </c>
      <c r="F403" s="8">
        <v>14308.3732</v>
      </c>
      <c r="G403" s="8">
        <v>10376.474756271997</v>
      </c>
      <c r="H403" s="8">
        <f t="shared" si="22"/>
        <v>-3931.8984437280033</v>
      </c>
      <c r="I403" s="13">
        <f t="shared" si="23"/>
        <v>-0.37892430098684443</v>
      </c>
      <c r="J403">
        <f t="shared" si="24"/>
        <v>377</v>
      </c>
    </row>
    <row r="404" spans="5:10" x14ac:dyDescent="0.3">
      <c r="E404" s="6" t="s">
        <v>437</v>
      </c>
      <c r="F404" s="8">
        <v>10877.0808</v>
      </c>
      <c r="G404" s="8">
        <v>6997.0961377039339</v>
      </c>
      <c r="H404" s="8">
        <f t="shared" si="22"/>
        <v>-3879.9846622960658</v>
      </c>
      <c r="I404" s="13">
        <f t="shared" si="23"/>
        <v>-0.55451355618636189</v>
      </c>
      <c r="J404">
        <f t="shared" si="24"/>
        <v>378</v>
      </c>
    </row>
    <row r="405" spans="5:10" x14ac:dyDescent="0.3">
      <c r="E405" s="6" t="s">
        <v>1091</v>
      </c>
      <c r="F405" s="8">
        <v>91451.520000000004</v>
      </c>
      <c r="G405" s="8">
        <v>87603.575831334354</v>
      </c>
      <c r="H405" s="8">
        <f t="shared" si="22"/>
        <v>-3847.9441686656501</v>
      </c>
      <c r="I405" s="13">
        <f t="shared" si="23"/>
        <v>-4.3924510297093419E-2</v>
      </c>
      <c r="J405">
        <f t="shared" si="24"/>
        <v>379</v>
      </c>
    </row>
    <row r="406" spans="5:10" x14ac:dyDescent="0.3">
      <c r="E406" s="6" t="s">
        <v>61</v>
      </c>
      <c r="F406" s="8">
        <v>21399</v>
      </c>
      <c r="G406" s="8">
        <v>17570.84919894964</v>
      </c>
      <c r="H406" s="8">
        <f t="shared" si="22"/>
        <v>-3828.1508010503603</v>
      </c>
      <c r="I406" s="13">
        <f t="shared" si="23"/>
        <v>-0.21786942439180468</v>
      </c>
      <c r="J406">
        <f t="shared" si="24"/>
        <v>380</v>
      </c>
    </row>
    <row r="407" spans="5:10" x14ac:dyDescent="0.3">
      <c r="E407" s="6" t="s">
        <v>1200</v>
      </c>
      <c r="F407" s="8">
        <v>47524.304999999993</v>
      </c>
      <c r="G407" s="8">
        <v>43729.715622867123</v>
      </c>
      <c r="H407" s="8">
        <f t="shared" si="22"/>
        <v>-3794.5893771328701</v>
      </c>
      <c r="I407" s="13">
        <f t="shared" si="23"/>
        <v>-8.6773703489363765E-2</v>
      </c>
      <c r="J407">
        <f t="shared" si="24"/>
        <v>381</v>
      </c>
    </row>
    <row r="408" spans="5:10" x14ac:dyDescent="0.3">
      <c r="E408" s="6" t="s">
        <v>1093</v>
      </c>
      <c r="F408" s="8">
        <v>36668.841480000003</v>
      </c>
      <c r="G408" s="8">
        <v>32885.686455117793</v>
      </c>
      <c r="H408" s="8">
        <f t="shared" si="22"/>
        <v>-3783.1550248822095</v>
      </c>
      <c r="I408" s="13">
        <f t="shared" si="23"/>
        <v>-0.11503956379458398</v>
      </c>
      <c r="J408">
        <f t="shared" si="24"/>
        <v>382</v>
      </c>
    </row>
    <row r="409" spans="5:10" x14ac:dyDescent="0.3">
      <c r="E409" s="6" t="s">
        <v>237</v>
      </c>
      <c r="F409" s="8">
        <v>108419.88079999997</v>
      </c>
      <c r="G409" s="8">
        <v>104675.11425995246</v>
      </c>
      <c r="H409" s="8">
        <f t="shared" si="22"/>
        <v>-3744.7665400475089</v>
      </c>
      <c r="I409" s="13">
        <f t="shared" si="23"/>
        <v>-3.5775136874918276E-2</v>
      </c>
      <c r="J409">
        <f t="shared" si="24"/>
        <v>383</v>
      </c>
    </row>
    <row r="410" spans="5:10" x14ac:dyDescent="0.3">
      <c r="E410" s="6" t="s">
        <v>627</v>
      </c>
      <c r="F410" s="8">
        <v>18048.858</v>
      </c>
      <c r="G410" s="8">
        <v>14329.317993474273</v>
      </c>
      <c r="H410" s="8">
        <f t="shared" si="22"/>
        <v>-3719.5400065257272</v>
      </c>
      <c r="I410" s="13">
        <f t="shared" si="23"/>
        <v>-0.25957550863339385</v>
      </c>
      <c r="J410">
        <f t="shared" si="24"/>
        <v>384</v>
      </c>
    </row>
    <row r="411" spans="5:10" x14ac:dyDescent="0.3">
      <c r="E411" s="6" t="s">
        <v>732</v>
      </c>
      <c r="F411" s="8">
        <v>28540.421999999999</v>
      </c>
      <c r="G411" s="8">
        <v>24873.966579198859</v>
      </c>
      <c r="H411" s="8">
        <f t="shared" ref="H411:H474" si="25">G411-F411</f>
        <v>-3666.4554208011396</v>
      </c>
      <c r="I411" s="13">
        <f t="shared" ref="I411:I474" si="26">H411/G411</f>
        <v>-0.14740131651810029</v>
      </c>
      <c r="J411">
        <f t="shared" si="24"/>
        <v>385</v>
      </c>
    </row>
    <row r="412" spans="5:10" x14ac:dyDescent="0.3">
      <c r="E412" s="6" t="s">
        <v>907</v>
      </c>
      <c r="F412" s="8">
        <v>18441.606400000001</v>
      </c>
      <c r="G412" s="8">
        <v>14800.304375402906</v>
      </c>
      <c r="H412" s="8">
        <f t="shared" si="25"/>
        <v>-3641.3020245970947</v>
      </c>
      <c r="I412" s="13">
        <f t="shared" si="26"/>
        <v>-0.24602886077455879</v>
      </c>
      <c r="J412">
        <f t="shared" ref="J412:J475" si="27">_xlfn.RANK.AVG(H412,$H$27:$H$535,1)</f>
        <v>386</v>
      </c>
    </row>
    <row r="413" spans="5:10" x14ac:dyDescent="0.3">
      <c r="E413" s="6" t="s">
        <v>1037</v>
      </c>
      <c r="F413" s="8">
        <v>74111.252999999997</v>
      </c>
      <c r="G413" s="8">
        <v>70471.57627148513</v>
      </c>
      <c r="H413" s="8">
        <f t="shared" si="25"/>
        <v>-3639.6767285148671</v>
      </c>
      <c r="I413" s="13">
        <f t="shared" si="26"/>
        <v>-5.164744314066929E-2</v>
      </c>
      <c r="J413">
        <f t="shared" si="27"/>
        <v>387</v>
      </c>
    </row>
    <row r="414" spans="5:10" x14ac:dyDescent="0.3">
      <c r="E414" s="6" t="s">
        <v>1235</v>
      </c>
      <c r="F414" s="8">
        <v>7914.2</v>
      </c>
      <c r="G414" s="8">
        <v>4329.8388937788377</v>
      </c>
      <c r="H414" s="8">
        <f t="shared" si="25"/>
        <v>-3584.3611062211621</v>
      </c>
      <c r="I414" s="13">
        <f t="shared" si="26"/>
        <v>-0.82782782319481063</v>
      </c>
      <c r="J414">
        <f t="shared" si="27"/>
        <v>388</v>
      </c>
    </row>
    <row r="415" spans="5:10" x14ac:dyDescent="0.3">
      <c r="E415" s="6" t="s">
        <v>1021</v>
      </c>
      <c r="F415" s="8">
        <v>52890.186256000001</v>
      </c>
      <c r="G415" s="8">
        <v>49350.432543375449</v>
      </c>
      <c r="H415" s="8">
        <f t="shared" si="25"/>
        <v>-3539.7537126245516</v>
      </c>
      <c r="I415" s="13">
        <f t="shared" si="26"/>
        <v>-7.1726903498026379E-2</v>
      </c>
      <c r="J415">
        <f t="shared" si="27"/>
        <v>389</v>
      </c>
    </row>
    <row r="416" spans="5:10" x14ac:dyDescent="0.3">
      <c r="E416" s="6" t="s">
        <v>1124</v>
      </c>
      <c r="F416" s="8">
        <v>8437.1440000000002</v>
      </c>
      <c r="G416" s="8">
        <v>4916.9508613628204</v>
      </c>
      <c r="H416" s="8">
        <f t="shared" si="25"/>
        <v>-3520.1931386371798</v>
      </c>
      <c r="I416" s="13">
        <f t="shared" si="26"/>
        <v>-0.71593010340996077</v>
      </c>
      <c r="J416">
        <f t="shared" si="27"/>
        <v>390</v>
      </c>
    </row>
    <row r="417" spans="5:10" x14ac:dyDescent="0.3">
      <c r="E417" s="6" t="s">
        <v>1192</v>
      </c>
      <c r="F417" s="8">
        <v>8870.4432000000015</v>
      </c>
      <c r="G417" s="8">
        <v>5361.7401337184356</v>
      </c>
      <c r="H417" s="8">
        <f t="shared" si="25"/>
        <v>-3508.703066281566</v>
      </c>
      <c r="I417" s="13">
        <f t="shared" si="26"/>
        <v>-0.654396330067611</v>
      </c>
      <c r="J417">
        <f t="shared" si="27"/>
        <v>391</v>
      </c>
    </row>
    <row r="418" spans="5:10" x14ac:dyDescent="0.3">
      <c r="E418" s="6" t="s">
        <v>1073</v>
      </c>
      <c r="F418" s="8">
        <v>19727.802856000002</v>
      </c>
      <c r="G418" s="8">
        <v>16261.341575081653</v>
      </c>
      <c r="H418" s="8">
        <f t="shared" si="25"/>
        <v>-3466.4612809183491</v>
      </c>
      <c r="I418" s="13">
        <f t="shared" si="26"/>
        <v>-0.21317191234887045</v>
      </c>
      <c r="J418">
        <f t="shared" si="27"/>
        <v>392</v>
      </c>
    </row>
    <row r="419" spans="5:10" x14ac:dyDescent="0.3">
      <c r="E419" s="6" t="s">
        <v>881</v>
      </c>
      <c r="F419" s="8">
        <v>10574.821920000002</v>
      </c>
      <c r="G419" s="8">
        <v>7139.4944566891663</v>
      </c>
      <c r="H419" s="8">
        <f t="shared" si="25"/>
        <v>-3435.3274633108358</v>
      </c>
      <c r="I419" s="13">
        <f t="shared" si="26"/>
        <v>-0.48117236929740786</v>
      </c>
      <c r="J419">
        <f t="shared" si="27"/>
        <v>393</v>
      </c>
    </row>
    <row r="420" spans="5:10" x14ac:dyDescent="0.3">
      <c r="E420" s="6" t="s">
        <v>52</v>
      </c>
      <c r="F420" s="8">
        <v>49969.776871999995</v>
      </c>
      <c r="G420" s="8">
        <v>46550.266546272869</v>
      </c>
      <c r="H420" s="8">
        <f t="shared" si="25"/>
        <v>-3419.5103257271257</v>
      </c>
      <c r="I420" s="13">
        <f t="shared" si="26"/>
        <v>-7.3458447812065536E-2</v>
      </c>
      <c r="J420">
        <f t="shared" si="27"/>
        <v>394</v>
      </c>
    </row>
    <row r="421" spans="5:10" x14ac:dyDescent="0.3">
      <c r="E421" s="6" t="s">
        <v>385</v>
      </c>
      <c r="F421" s="8">
        <v>12022.1631</v>
      </c>
      <c r="G421" s="8">
        <v>8649.6351154394943</v>
      </c>
      <c r="H421" s="8">
        <f t="shared" si="25"/>
        <v>-3372.5279845605055</v>
      </c>
      <c r="I421" s="13">
        <f t="shared" si="26"/>
        <v>-0.38990407566910928</v>
      </c>
      <c r="J421">
        <f t="shared" si="27"/>
        <v>395</v>
      </c>
    </row>
    <row r="422" spans="5:10" x14ac:dyDescent="0.3">
      <c r="E422" s="6" t="s">
        <v>1198</v>
      </c>
      <c r="F422" s="8">
        <v>7254.3480000000009</v>
      </c>
      <c r="G422" s="8">
        <v>3916.8564974082296</v>
      </c>
      <c r="H422" s="8">
        <f t="shared" si="25"/>
        <v>-3337.4915025917712</v>
      </c>
      <c r="I422" s="13">
        <f t="shared" si="26"/>
        <v>-0.85208419169815841</v>
      </c>
      <c r="J422">
        <f t="shared" si="27"/>
        <v>396</v>
      </c>
    </row>
    <row r="423" spans="5:10" x14ac:dyDescent="0.3">
      <c r="E423" s="6" t="s">
        <v>1028</v>
      </c>
      <c r="F423" s="8">
        <v>19185.016328000002</v>
      </c>
      <c r="G423" s="8">
        <v>15898.143358464475</v>
      </c>
      <c r="H423" s="8">
        <f t="shared" si="25"/>
        <v>-3286.8729695355269</v>
      </c>
      <c r="I423" s="13">
        <f t="shared" si="26"/>
        <v>-0.20674571208879766</v>
      </c>
      <c r="J423">
        <f t="shared" si="27"/>
        <v>397</v>
      </c>
    </row>
    <row r="424" spans="5:10" x14ac:dyDescent="0.3">
      <c r="E424" s="6" t="s">
        <v>1050</v>
      </c>
      <c r="F424" s="8">
        <v>13703.22</v>
      </c>
      <c r="G424" s="8">
        <v>10427.785128160369</v>
      </c>
      <c r="H424" s="8">
        <f t="shared" si="25"/>
        <v>-3275.4348718396304</v>
      </c>
      <c r="I424" s="13">
        <f t="shared" si="26"/>
        <v>-0.31410647914045298</v>
      </c>
      <c r="J424">
        <f t="shared" si="27"/>
        <v>398</v>
      </c>
    </row>
    <row r="425" spans="5:10" x14ac:dyDescent="0.3">
      <c r="E425" s="6" t="s">
        <v>782</v>
      </c>
      <c r="F425" s="8">
        <v>15190.0034</v>
      </c>
      <c r="G425" s="8">
        <v>11980.655646770481</v>
      </c>
      <c r="H425" s="8">
        <f t="shared" si="25"/>
        <v>-3209.3477532295183</v>
      </c>
      <c r="I425" s="13">
        <f t="shared" si="26"/>
        <v>-0.26787747247327265</v>
      </c>
      <c r="J425">
        <f t="shared" si="27"/>
        <v>399</v>
      </c>
    </row>
    <row r="426" spans="5:10" x14ac:dyDescent="0.3">
      <c r="E426" s="6" t="s">
        <v>1220</v>
      </c>
      <c r="F426" s="8">
        <v>11030.603000000001</v>
      </c>
      <c r="G426" s="8">
        <v>7886.326543996337</v>
      </c>
      <c r="H426" s="8">
        <f t="shared" si="25"/>
        <v>-3144.276456003664</v>
      </c>
      <c r="I426" s="13">
        <f t="shared" si="26"/>
        <v>-0.39869975437389449</v>
      </c>
      <c r="J426">
        <f t="shared" si="27"/>
        <v>400</v>
      </c>
    </row>
    <row r="427" spans="5:10" x14ac:dyDescent="0.3">
      <c r="E427" s="6" t="s">
        <v>1008</v>
      </c>
      <c r="F427" s="8">
        <v>11547.8568</v>
      </c>
      <c r="G427" s="8">
        <v>8439.6926286228372</v>
      </c>
      <c r="H427" s="8">
        <f t="shared" si="25"/>
        <v>-3108.1641713771623</v>
      </c>
      <c r="I427" s="13">
        <f t="shared" si="26"/>
        <v>-0.36827930922933894</v>
      </c>
      <c r="J427">
        <f t="shared" si="27"/>
        <v>401</v>
      </c>
    </row>
    <row r="428" spans="5:10" x14ac:dyDescent="0.3">
      <c r="E428" s="6" t="s">
        <v>1158</v>
      </c>
      <c r="F428" s="8">
        <v>42226.273440000004</v>
      </c>
      <c r="G428" s="8">
        <v>39124.253285223582</v>
      </c>
      <c r="H428" s="8">
        <f t="shared" si="25"/>
        <v>-3102.0201547764227</v>
      </c>
      <c r="I428" s="13">
        <f t="shared" si="26"/>
        <v>-7.9286373395092785E-2</v>
      </c>
      <c r="J428">
        <f t="shared" si="27"/>
        <v>402</v>
      </c>
    </row>
    <row r="429" spans="5:10" x14ac:dyDescent="0.3">
      <c r="E429" s="6" t="s">
        <v>1081</v>
      </c>
      <c r="F429" s="8">
        <v>34238.543999999994</v>
      </c>
      <c r="G429" s="8">
        <v>31160.647916815898</v>
      </c>
      <c r="H429" s="8">
        <f t="shared" si="25"/>
        <v>-3077.8960831840959</v>
      </c>
      <c r="I429" s="13">
        <f t="shared" si="26"/>
        <v>-9.8775099009513978E-2</v>
      </c>
      <c r="J429">
        <f t="shared" si="27"/>
        <v>403</v>
      </c>
    </row>
    <row r="430" spans="5:10" x14ac:dyDescent="0.3">
      <c r="E430" s="6" t="s">
        <v>262</v>
      </c>
      <c r="F430" s="8">
        <v>100539.03519999998</v>
      </c>
      <c r="G430" s="8">
        <v>97476.468369628885</v>
      </c>
      <c r="H430" s="8">
        <f t="shared" si="25"/>
        <v>-3062.5668303710991</v>
      </c>
      <c r="I430" s="13">
        <f t="shared" si="26"/>
        <v>-3.141852471263018E-2</v>
      </c>
      <c r="J430">
        <f t="shared" si="27"/>
        <v>404</v>
      </c>
    </row>
    <row r="431" spans="5:10" x14ac:dyDescent="0.3">
      <c r="E431" s="6" t="s">
        <v>980</v>
      </c>
      <c r="F431" s="8">
        <v>8570.148000000001</v>
      </c>
      <c r="G431" s="8">
        <v>5512.8265252120236</v>
      </c>
      <c r="H431" s="8">
        <f t="shared" si="25"/>
        <v>-3057.3214747879774</v>
      </c>
      <c r="I431" s="13">
        <f t="shared" si="26"/>
        <v>-0.5545832905871082</v>
      </c>
      <c r="J431">
        <f t="shared" si="27"/>
        <v>405</v>
      </c>
    </row>
    <row r="432" spans="5:10" x14ac:dyDescent="0.3">
      <c r="E432" s="6" t="s">
        <v>149</v>
      </c>
      <c r="F432" s="8">
        <v>302077.11253699992</v>
      </c>
      <c r="G432" s="8">
        <v>299214.55049354507</v>
      </c>
      <c r="H432" s="8">
        <f t="shared" si="25"/>
        <v>-2862.5620434548473</v>
      </c>
      <c r="I432" s="13">
        <f t="shared" si="26"/>
        <v>-9.5669212567809307E-3</v>
      </c>
      <c r="J432">
        <f t="shared" si="27"/>
        <v>406</v>
      </c>
    </row>
    <row r="433" spans="5:10" x14ac:dyDescent="0.3">
      <c r="E433" s="6" t="s">
        <v>870</v>
      </c>
      <c r="F433" s="8">
        <v>11586.945199999998</v>
      </c>
      <c r="G433" s="8">
        <v>8981.0461011515545</v>
      </c>
      <c r="H433" s="8">
        <f t="shared" si="25"/>
        <v>-2605.8990988484438</v>
      </c>
      <c r="I433" s="13">
        <f t="shared" si="26"/>
        <v>-0.29015540834539466</v>
      </c>
      <c r="J433">
        <f t="shared" si="27"/>
        <v>407</v>
      </c>
    </row>
    <row r="434" spans="5:10" x14ac:dyDescent="0.3">
      <c r="E434" s="6" t="s">
        <v>1055</v>
      </c>
      <c r="F434" s="8">
        <v>10647.160000000002</v>
      </c>
      <c r="G434" s="8">
        <v>8088.2879055041885</v>
      </c>
      <c r="H434" s="8">
        <f t="shared" si="25"/>
        <v>-2558.8720944958131</v>
      </c>
      <c r="I434" s="13">
        <f t="shared" si="26"/>
        <v>-0.31636758290397482</v>
      </c>
      <c r="J434">
        <f t="shared" si="27"/>
        <v>408</v>
      </c>
    </row>
    <row r="435" spans="5:10" x14ac:dyDescent="0.3">
      <c r="E435" s="6" t="s">
        <v>1240</v>
      </c>
      <c r="F435" s="8">
        <v>10097.011199999999</v>
      </c>
      <c r="G435" s="8">
        <v>7546.5708023826273</v>
      </c>
      <c r="H435" s="8">
        <f t="shared" si="25"/>
        <v>-2550.4403976173717</v>
      </c>
      <c r="I435" s="13">
        <f t="shared" si="26"/>
        <v>-0.33796017613882834</v>
      </c>
      <c r="J435">
        <f t="shared" si="27"/>
        <v>409</v>
      </c>
    </row>
    <row r="436" spans="5:10" x14ac:dyDescent="0.3">
      <c r="E436" s="6" t="s">
        <v>964</v>
      </c>
      <c r="F436" s="8">
        <v>74055.895999999993</v>
      </c>
      <c r="G436" s="8">
        <v>71543.359893040921</v>
      </c>
      <c r="H436" s="8">
        <f t="shared" si="25"/>
        <v>-2512.5361069590726</v>
      </c>
      <c r="I436" s="13">
        <f t="shared" si="26"/>
        <v>-3.5119067803292658E-2</v>
      </c>
      <c r="J436">
        <f t="shared" si="27"/>
        <v>410</v>
      </c>
    </row>
    <row r="437" spans="5:10" x14ac:dyDescent="0.3">
      <c r="E437" s="6" t="s">
        <v>337</v>
      </c>
      <c r="F437" s="8">
        <v>25458.301000000003</v>
      </c>
      <c r="G437" s="8">
        <v>22973.67812956162</v>
      </c>
      <c r="H437" s="8">
        <f t="shared" si="25"/>
        <v>-2484.622870438383</v>
      </c>
      <c r="I437" s="13">
        <f t="shared" si="26"/>
        <v>-0.10815085231133575</v>
      </c>
      <c r="J437">
        <f t="shared" si="27"/>
        <v>411</v>
      </c>
    </row>
    <row r="438" spans="5:10" x14ac:dyDescent="0.3">
      <c r="E438" s="6" t="s">
        <v>802</v>
      </c>
      <c r="F438" s="8">
        <v>102510.704</v>
      </c>
      <c r="G438" s="8">
        <v>100066.75872567765</v>
      </c>
      <c r="H438" s="8">
        <f t="shared" si="25"/>
        <v>-2443.9452743223519</v>
      </c>
      <c r="I438" s="13">
        <f t="shared" si="26"/>
        <v>-2.4423148160741044E-2</v>
      </c>
      <c r="J438">
        <f t="shared" si="27"/>
        <v>412</v>
      </c>
    </row>
    <row r="439" spans="5:10" x14ac:dyDescent="0.3">
      <c r="E439" s="6" t="s">
        <v>1114</v>
      </c>
      <c r="F439" s="8">
        <v>43880.925999999999</v>
      </c>
      <c r="G439" s="8">
        <v>41577.667519469323</v>
      </c>
      <c r="H439" s="8">
        <f t="shared" si="25"/>
        <v>-2303.258480530676</v>
      </c>
      <c r="I439" s="13">
        <f t="shared" si="26"/>
        <v>-5.5396529385688675E-2</v>
      </c>
      <c r="J439">
        <f t="shared" si="27"/>
        <v>413</v>
      </c>
    </row>
    <row r="440" spans="5:10" x14ac:dyDescent="0.3">
      <c r="E440" s="6" t="s">
        <v>581</v>
      </c>
      <c r="F440" s="8">
        <v>37825.353800000012</v>
      </c>
      <c r="G440" s="8">
        <v>35580.389888192498</v>
      </c>
      <c r="H440" s="8">
        <f t="shared" si="25"/>
        <v>-2244.9639118075138</v>
      </c>
      <c r="I440" s="13">
        <f t="shared" si="26"/>
        <v>-6.309553995507268E-2</v>
      </c>
      <c r="J440">
        <f t="shared" si="27"/>
        <v>414</v>
      </c>
    </row>
    <row r="441" spans="5:10" x14ac:dyDescent="0.3">
      <c r="E441" s="6" t="s">
        <v>45</v>
      </c>
      <c r="F441" s="8">
        <v>28498</v>
      </c>
      <c r="G441" s="8">
        <v>26302.187589666148</v>
      </c>
      <c r="H441" s="8">
        <f t="shared" si="25"/>
        <v>-2195.8124103338523</v>
      </c>
      <c r="I441" s="13">
        <f t="shared" si="26"/>
        <v>-8.348402211215937E-2</v>
      </c>
      <c r="J441">
        <f t="shared" si="27"/>
        <v>415</v>
      </c>
    </row>
    <row r="442" spans="5:10" x14ac:dyDescent="0.3">
      <c r="E442" s="6" t="s">
        <v>649</v>
      </c>
      <c r="F442" s="8">
        <v>16756.694</v>
      </c>
      <c r="G442" s="8">
        <v>14565.559464126303</v>
      </c>
      <c r="H442" s="8">
        <f t="shared" si="25"/>
        <v>-2191.1345358736962</v>
      </c>
      <c r="I442" s="13">
        <f t="shared" si="26"/>
        <v>-0.1504325694643085</v>
      </c>
      <c r="J442">
        <f t="shared" si="27"/>
        <v>416</v>
      </c>
    </row>
    <row r="443" spans="5:10" x14ac:dyDescent="0.3">
      <c r="E443" s="6" t="s">
        <v>969</v>
      </c>
      <c r="F443" s="8">
        <v>7559.3599999999988</v>
      </c>
      <c r="G443" s="8">
        <v>5370.0849537575987</v>
      </c>
      <c r="H443" s="8">
        <f t="shared" si="25"/>
        <v>-2189.2750462424001</v>
      </c>
      <c r="I443" s="13">
        <f t="shared" si="26"/>
        <v>-0.4076797788292908</v>
      </c>
      <c r="J443">
        <f t="shared" si="27"/>
        <v>417</v>
      </c>
    </row>
    <row r="444" spans="5:10" x14ac:dyDescent="0.3">
      <c r="E444" s="6" t="s">
        <v>739</v>
      </c>
      <c r="F444" s="8">
        <v>4774.866</v>
      </c>
      <c r="G444" s="8">
        <v>2596.6290419285569</v>
      </c>
      <c r="H444" s="8">
        <f t="shared" si="25"/>
        <v>-2178.236958071443</v>
      </c>
      <c r="I444" s="13">
        <f t="shared" si="26"/>
        <v>-0.83887106047833171</v>
      </c>
      <c r="J444">
        <f t="shared" si="27"/>
        <v>418</v>
      </c>
    </row>
    <row r="445" spans="5:10" x14ac:dyDescent="0.3">
      <c r="E445" s="6" t="s">
        <v>909</v>
      </c>
      <c r="F445" s="8">
        <v>12297.647200000001</v>
      </c>
      <c r="G445" s="8">
        <v>10196.345529401904</v>
      </c>
      <c r="H445" s="8">
        <f t="shared" si="25"/>
        <v>-2101.3016705980972</v>
      </c>
      <c r="I445" s="13">
        <f t="shared" si="26"/>
        <v>-0.20608380370583176</v>
      </c>
      <c r="J445">
        <f t="shared" si="27"/>
        <v>419</v>
      </c>
    </row>
    <row r="446" spans="5:10" x14ac:dyDescent="0.3">
      <c r="E446" s="6" t="s">
        <v>164</v>
      </c>
      <c r="F446" s="8">
        <v>124766.98139999999</v>
      </c>
      <c r="G446" s="8">
        <v>122719.35095215803</v>
      </c>
      <c r="H446" s="8">
        <f t="shared" si="25"/>
        <v>-2047.6304478419625</v>
      </c>
      <c r="I446" s="13">
        <f t="shared" si="26"/>
        <v>-1.6685473252219436E-2</v>
      </c>
      <c r="J446">
        <f t="shared" si="27"/>
        <v>420</v>
      </c>
    </row>
    <row r="447" spans="5:10" x14ac:dyDescent="0.3">
      <c r="E447" s="6" t="s">
        <v>956</v>
      </c>
      <c r="F447" s="8">
        <v>65243.898000000001</v>
      </c>
      <c r="G447" s="8">
        <v>63206.319754959972</v>
      </c>
      <c r="H447" s="8">
        <f t="shared" si="25"/>
        <v>-2037.5782450400293</v>
      </c>
      <c r="I447" s="13">
        <f t="shared" si="26"/>
        <v>-3.2236938536199695E-2</v>
      </c>
      <c r="J447">
        <f t="shared" si="27"/>
        <v>421</v>
      </c>
    </row>
    <row r="448" spans="5:10" x14ac:dyDescent="0.3">
      <c r="E448" s="6" t="s">
        <v>838</v>
      </c>
      <c r="F448" s="8">
        <v>7159.7940000000008</v>
      </c>
      <c r="G448" s="8">
        <v>5302.8289420757883</v>
      </c>
      <c r="H448" s="8">
        <f t="shared" si="25"/>
        <v>-1856.9650579242125</v>
      </c>
      <c r="I448" s="13">
        <f t="shared" si="26"/>
        <v>-0.35018385058396867</v>
      </c>
      <c r="J448">
        <f t="shared" si="27"/>
        <v>422</v>
      </c>
    </row>
    <row r="449" spans="5:10" x14ac:dyDescent="0.3">
      <c r="E449" s="6" t="s">
        <v>1098</v>
      </c>
      <c r="F449" s="8">
        <v>12685.944</v>
      </c>
      <c r="G449" s="8">
        <v>10859.839898653508</v>
      </c>
      <c r="H449" s="8">
        <f t="shared" si="25"/>
        <v>-1826.104101346491</v>
      </c>
      <c r="I449" s="13">
        <f t="shared" si="26"/>
        <v>-0.16815202787408554</v>
      </c>
      <c r="J449">
        <f t="shared" si="27"/>
        <v>423</v>
      </c>
    </row>
    <row r="450" spans="5:10" x14ac:dyDescent="0.3">
      <c r="E450" s="6" t="s">
        <v>829</v>
      </c>
      <c r="F450" s="8">
        <v>75613.1774</v>
      </c>
      <c r="G450" s="8">
        <v>73803.790096546465</v>
      </c>
      <c r="H450" s="8">
        <f t="shared" si="25"/>
        <v>-1809.3873034535354</v>
      </c>
      <c r="I450" s="13">
        <f t="shared" si="26"/>
        <v>-2.4516184075188883E-2</v>
      </c>
      <c r="J450">
        <f t="shared" si="27"/>
        <v>424</v>
      </c>
    </row>
    <row r="451" spans="5:10" x14ac:dyDescent="0.3">
      <c r="E451" s="6" t="s">
        <v>949</v>
      </c>
      <c r="F451" s="8">
        <v>77310.795200000008</v>
      </c>
      <c r="G451" s="8">
        <v>75517.369631614376</v>
      </c>
      <c r="H451" s="8">
        <f t="shared" si="25"/>
        <v>-1793.4255683856318</v>
      </c>
      <c r="I451" s="13">
        <f t="shared" si="26"/>
        <v>-2.3748517422339313E-2</v>
      </c>
      <c r="J451">
        <f t="shared" si="27"/>
        <v>425</v>
      </c>
    </row>
    <row r="452" spans="5:10" x14ac:dyDescent="0.3">
      <c r="E452" s="6" t="s">
        <v>859</v>
      </c>
      <c r="F452" s="8">
        <v>9179.003200000001</v>
      </c>
      <c r="G452" s="8">
        <v>7398.3948433777077</v>
      </c>
      <c r="H452" s="8">
        <f t="shared" si="25"/>
        <v>-1780.6083566222933</v>
      </c>
      <c r="I452" s="13">
        <f t="shared" si="26"/>
        <v>-0.24067495643546427</v>
      </c>
      <c r="J452">
        <f t="shared" si="27"/>
        <v>426</v>
      </c>
    </row>
    <row r="453" spans="5:10" x14ac:dyDescent="0.3">
      <c r="E453" s="6" t="s">
        <v>826</v>
      </c>
      <c r="F453" s="8">
        <v>4182.1900000000005</v>
      </c>
      <c r="G453" s="8">
        <v>2411.821136270572</v>
      </c>
      <c r="H453" s="8">
        <f t="shared" si="25"/>
        <v>-1770.3688637294285</v>
      </c>
      <c r="I453" s="13">
        <f t="shared" si="26"/>
        <v>-0.73403820752104831</v>
      </c>
      <c r="J453">
        <f t="shared" si="27"/>
        <v>427</v>
      </c>
    </row>
    <row r="454" spans="5:10" x14ac:dyDescent="0.3">
      <c r="E454" s="6" t="s">
        <v>1244</v>
      </c>
      <c r="F454" s="8">
        <v>4502.1409999999996</v>
      </c>
      <c r="G454" s="8">
        <v>2782.8059974627895</v>
      </c>
      <c r="H454" s="8">
        <f t="shared" si="25"/>
        <v>-1719.3350025372101</v>
      </c>
      <c r="I454" s="13">
        <f t="shared" si="26"/>
        <v>-0.6178422082260876</v>
      </c>
      <c r="J454">
        <f t="shared" si="27"/>
        <v>428</v>
      </c>
    </row>
    <row r="455" spans="5:10" x14ac:dyDescent="0.3">
      <c r="E455" s="6" t="s">
        <v>806</v>
      </c>
      <c r="F455" s="8">
        <v>6475.3150000000005</v>
      </c>
      <c r="G455" s="8">
        <v>4763.7853450350649</v>
      </c>
      <c r="H455" s="8">
        <f t="shared" si="25"/>
        <v>-1711.5296549649356</v>
      </c>
      <c r="I455" s="13">
        <f t="shared" si="26"/>
        <v>-0.3592793400627789</v>
      </c>
      <c r="J455">
        <f t="shared" si="27"/>
        <v>429</v>
      </c>
    </row>
    <row r="456" spans="5:10" x14ac:dyDescent="0.3">
      <c r="E456" s="6" t="s">
        <v>1062</v>
      </c>
      <c r="F456" s="8">
        <v>55271.091839999979</v>
      </c>
      <c r="G456" s="8">
        <v>53568.458084832746</v>
      </c>
      <c r="H456" s="8">
        <f t="shared" si="25"/>
        <v>-1702.6337551672332</v>
      </c>
      <c r="I456" s="13">
        <f t="shared" si="26"/>
        <v>-3.1784259171150443E-2</v>
      </c>
      <c r="J456">
        <f t="shared" si="27"/>
        <v>430</v>
      </c>
    </row>
    <row r="457" spans="5:10" x14ac:dyDescent="0.3">
      <c r="E457" s="6" t="s">
        <v>1229</v>
      </c>
      <c r="F457" s="8">
        <v>8684.9359999999997</v>
      </c>
      <c r="G457" s="8">
        <v>6988.1097094752577</v>
      </c>
      <c r="H457" s="8">
        <f t="shared" si="25"/>
        <v>-1696.826290524742</v>
      </c>
      <c r="I457" s="13">
        <f t="shared" si="26"/>
        <v>-0.2428162065377989</v>
      </c>
      <c r="J457">
        <f t="shared" si="27"/>
        <v>431</v>
      </c>
    </row>
    <row r="458" spans="5:10" x14ac:dyDescent="0.3">
      <c r="E458" s="6" t="s">
        <v>552</v>
      </c>
      <c r="F458" s="8">
        <v>10675.511999999999</v>
      </c>
      <c r="G458" s="8">
        <v>9004.2186173461523</v>
      </c>
      <c r="H458" s="8">
        <f t="shared" si="25"/>
        <v>-1671.2933826538465</v>
      </c>
      <c r="I458" s="13">
        <f t="shared" si="26"/>
        <v>-0.1856122617274294</v>
      </c>
      <c r="J458">
        <f t="shared" si="27"/>
        <v>432</v>
      </c>
    </row>
    <row r="459" spans="5:10" x14ac:dyDescent="0.3">
      <c r="E459" s="6" t="s">
        <v>496</v>
      </c>
      <c r="F459" s="8">
        <v>168378.4037</v>
      </c>
      <c r="G459" s="8">
        <v>166751.74832859164</v>
      </c>
      <c r="H459" s="8">
        <f t="shared" si="25"/>
        <v>-1626.6553714083566</v>
      </c>
      <c r="I459" s="13">
        <f t="shared" si="26"/>
        <v>-9.754952423065219E-3</v>
      </c>
      <c r="J459">
        <f t="shared" si="27"/>
        <v>433</v>
      </c>
    </row>
    <row r="460" spans="5:10" x14ac:dyDescent="0.3">
      <c r="E460" s="6" t="s">
        <v>1026</v>
      </c>
      <c r="F460" s="8">
        <v>43924.110911999996</v>
      </c>
      <c r="G460" s="8">
        <v>42326.934786809194</v>
      </c>
      <c r="H460" s="8">
        <f t="shared" si="25"/>
        <v>-1597.1761251908028</v>
      </c>
      <c r="I460" s="13">
        <f t="shared" si="26"/>
        <v>-3.7734273299859844E-2</v>
      </c>
      <c r="J460">
        <f t="shared" si="27"/>
        <v>434</v>
      </c>
    </row>
    <row r="461" spans="5:10" x14ac:dyDescent="0.3">
      <c r="E461" s="6" t="s">
        <v>591</v>
      </c>
      <c r="F461" s="8">
        <v>73429.289119999987</v>
      </c>
      <c r="G461" s="8">
        <v>71854.145940255577</v>
      </c>
      <c r="H461" s="8">
        <f t="shared" si="25"/>
        <v>-1575.1431797444093</v>
      </c>
      <c r="I461" s="13">
        <f t="shared" si="26"/>
        <v>-2.1921395893482479E-2</v>
      </c>
      <c r="J461">
        <f t="shared" si="27"/>
        <v>435</v>
      </c>
    </row>
    <row r="462" spans="5:10" x14ac:dyDescent="0.3">
      <c r="E462" s="6" t="s">
        <v>402</v>
      </c>
      <c r="F462" s="8">
        <v>4635.0015999999996</v>
      </c>
      <c r="G462" s="8">
        <v>3127.4403290149367</v>
      </c>
      <c r="H462" s="8">
        <f t="shared" si="25"/>
        <v>-1507.5612709850629</v>
      </c>
      <c r="I462" s="13">
        <f t="shared" si="26"/>
        <v>-0.48204317665108132</v>
      </c>
      <c r="J462">
        <f t="shared" si="27"/>
        <v>436</v>
      </c>
    </row>
    <row r="463" spans="5:10" x14ac:dyDescent="0.3">
      <c r="E463" s="6" t="s">
        <v>1041</v>
      </c>
      <c r="F463" s="8">
        <v>24649.593999999997</v>
      </c>
      <c r="G463" s="8">
        <v>23143.450602271012</v>
      </c>
      <c r="H463" s="8">
        <f t="shared" si="25"/>
        <v>-1506.1433977289853</v>
      </c>
      <c r="I463" s="13">
        <f t="shared" si="26"/>
        <v>-6.50786014416187E-2</v>
      </c>
      <c r="J463">
        <f t="shared" si="27"/>
        <v>437</v>
      </c>
    </row>
    <row r="464" spans="5:10" x14ac:dyDescent="0.3">
      <c r="E464" s="6" t="s">
        <v>719</v>
      </c>
      <c r="F464" s="8">
        <v>35753.831999999995</v>
      </c>
      <c r="G464" s="8">
        <v>34257.278507969153</v>
      </c>
      <c r="H464" s="8">
        <f t="shared" si="25"/>
        <v>-1496.5534920308419</v>
      </c>
      <c r="I464" s="13">
        <f t="shared" si="26"/>
        <v>-4.368570876646561E-2</v>
      </c>
      <c r="J464">
        <f t="shared" si="27"/>
        <v>438</v>
      </c>
    </row>
    <row r="465" spans="5:10" x14ac:dyDescent="0.3">
      <c r="E465" s="6" t="s">
        <v>334</v>
      </c>
      <c r="F465" s="8">
        <v>149618.39903199996</v>
      </c>
      <c r="G465" s="8">
        <v>148217.34103176187</v>
      </c>
      <c r="H465" s="8">
        <f t="shared" si="25"/>
        <v>-1401.0580002380884</v>
      </c>
      <c r="I465" s="13">
        <f t="shared" si="26"/>
        <v>-9.4527265870857323E-3</v>
      </c>
      <c r="J465">
        <f t="shared" si="27"/>
        <v>439</v>
      </c>
    </row>
    <row r="466" spans="5:10" x14ac:dyDescent="0.3">
      <c r="E466" s="6" t="s">
        <v>742</v>
      </c>
      <c r="F466" s="8">
        <v>8453.2919999999995</v>
      </c>
      <c r="G466" s="8">
        <v>7116.4408615289431</v>
      </c>
      <c r="H466" s="8">
        <f t="shared" si="25"/>
        <v>-1336.8511384710564</v>
      </c>
      <c r="I466" s="13">
        <f t="shared" si="26"/>
        <v>-0.18785389557552487</v>
      </c>
      <c r="J466">
        <f t="shared" si="27"/>
        <v>440</v>
      </c>
    </row>
    <row r="467" spans="5:10" x14ac:dyDescent="0.3">
      <c r="E467" s="6" t="s">
        <v>1068</v>
      </c>
      <c r="F467" s="8">
        <v>5005.0559999999996</v>
      </c>
      <c r="G467" s="8">
        <v>3746.3873791002566</v>
      </c>
      <c r="H467" s="8">
        <f t="shared" si="25"/>
        <v>-1258.668620899743</v>
      </c>
      <c r="I467" s="13">
        <f t="shared" si="26"/>
        <v>-0.33596862618142509</v>
      </c>
      <c r="J467">
        <f t="shared" si="27"/>
        <v>441</v>
      </c>
    </row>
    <row r="468" spans="5:10" x14ac:dyDescent="0.3">
      <c r="E468" s="6" t="s">
        <v>547</v>
      </c>
      <c r="F468" s="8">
        <v>29351.427199999998</v>
      </c>
      <c r="G468" s="8">
        <v>28203.868861133597</v>
      </c>
      <c r="H468" s="8">
        <f t="shared" si="25"/>
        <v>-1147.5583388664018</v>
      </c>
      <c r="I468" s="13">
        <f t="shared" si="26"/>
        <v>-4.0687975983599793E-2</v>
      </c>
      <c r="J468">
        <f t="shared" si="27"/>
        <v>442</v>
      </c>
    </row>
    <row r="469" spans="5:10" x14ac:dyDescent="0.3">
      <c r="E469" s="6" t="s">
        <v>523</v>
      </c>
      <c r="F469" s="8">
        <v>234418.5362</v>
      </c>
      <c r="G469" s="8">
        <v>233275.22666756937</v>
      </c>
      <c r="H469" s="8">
        <f t="shared" si="25"/>
        <v>-1143.3095324306341</v>
      </c>
      <c r="I469" s="13">
        <f t="shared" si="26"/>
        <v>-4.9011185146544348E-3</v>
      </c>
      <c r="J469">
        <f t="shared" si="27"/>
        <v>443</v>
      </c>
    </row>
    <row r="470" spans="5:10" x14ac:dyDescent="0.3">
      <c r="E470" s="6" t="s">
        <v>253</v>
      </c>
      <c r="F470" s="8">
        <v>5912.5039999999999</v>
      </c>
      <c r="G470" s="8">
        <v>4777.2199691434025</v>
      </c>
      <c r="H470" s="8">
        <f t="shared" si="25"/>
        <v>-1135.2840308565974</v>
      </c>
      <c r="I470" s="13">
        <f t="shared" si="26"/>
        <v>-0.23764533309948543</v>
      </c>
      <c r="J470">
        <f t="shared" si="27"/>
        <v>444</v>
      </c>
    </row>
    <row r="471" spans="5:10" x14ac:dyDescent="0.3">
      <c r="E471" s="6" t="s">
        <v>1017</v>
      </c>
      <c r="F471" s="8">
        <v>47076.860740000004</v>
      </c>
      <c r="G471" s="8">
        <v>45966.027962282213</v>
      </c>
      <c r="H471" s="8">
        <f t="shared" si="25"/>
        <v>-1110.832777717791</v>
      </c>
      <c r="I471" s="13">
        <f t="shared" si="26"/>
        <v>-2.4166386067321147E-2</v>
      </c>
      <c r="J471">
        <f t="shared" si="27"/>
        <v>445</v>
      </c>
    </row>
    <row r="472" spans="5:10" x14ac:dyDescent="0.3">
      <c r="E472" s="6" t="s">
        <v>562</v>
      </c>
      <c r="F472" s="8">
        <v>16959.602199999998</v>
      </c>
      <c r="G472" s="8">
        <v>15919.37167990446</v>
      </c>
      <c r="H472" s="8">
        <f t="shared" si="25"/>
        <v>-1040.2305200955379</v>
      </c>
      <c r="I472" s="13">
        <f t="shared" si="26"/>
        <v>-6.5343692013212731E-2</v>
      </c>
      <c r="J472">
        <f t="shared" si="27"/>
        <v>446</v>
      </c>
    </row>
    <row r="473" spans="5:10" x14ac:dyDescent="0.3">
      <c r="E473" s="6" t="s">
        <v>1256</v>
      </c>
      <c r="F473" s="8">
        <v>10314</v>
      </c>
      <c r="G473" s="8">
        <v>9290.7403717080451</v>
      </c>
      <c r="H473" s="8">
        <f t="shared" si="25"/>
        <v>-1023.2596282919549</v>
      </c>
      <c r="I473" s="13">
        <f t="shared" si="26"/>
        <v>-0.11013757648507348</v>
      </c>
      <c r="J473">
        <f t="shared" si="27"/>
        <v>447</v>
      </c>
    </row>
    <row r="474" spans="5:10" x14ac:dyDescent="0.3">
      <c r="E474" s="6" t="s">
        <v>940</v>
      </c>
      <c r="F474" s="8">
        <v>2547.4810000000002</v>
      </c>
      <c r="G474" s="8">
        <v>1527.9093783324754</v>
      </c>
      <c r="H474" s="8">
        <f t="shared" si="25"/>
        <v>-1019.5716216675248</v>
      </c>
      <c r="I474" s="13">
        <f t="shared" si="26"/>
        <v>-0.66729849042504175</v>
      </c>
      <c r="J474">
        <f t="shared" si="27"/>
        <v>448</v>
      </c>
    </row>
    <row r="475" spans="5:10" x14ac:dyDescent="0.3">
      <c r="E475" s="6" t="s">
        <v>1033</v>
      </c>
      <c r="F475" s="8">
        <v>8890.1696000000011</v>
      </c>
      <c r="G475" s="8">
        <v>7876.7652276199333</v>
      </c>
      <c r="H475" s="8">
        <f t="shared" ref="H475:H535" si="28">G475-F475</f>
        <v>-1013.4043723800678</v>
      </c>
      <c r="I475" s="13">
        <f t="shared" ref="I475:I535" si="29">H475/G475</f>
        <v>-0.12865743018803685</v>
      </c>
      <c r="J475">
        <f t="shared" si="27"/>
        <v>449</v>
      </c>
    </row>
    <row r="476" spans="5:10" x14ac:dyDescent="0.3">
      <c r="E476" s="6" t="s">
        <v>499</v>
      </c>
      <c r="F476" s="8">
        <v>5288</v>
      </c>
      <c r="G476" s="8">
        <v>4298.7700928628046</v>
      </c>
      <c r="H476" s="8">
        <f t="shared" si="28"/>
        <v>-989.22990713719537</v>
      </c>
      <c r="I476" s="13">
        <f t="shared" si="29"/>
        <v>-0.23011928662563316</v>
      </c>
      <c r="J476">
        <f t="shared" ref="J476:J535" si="30">_xlfn.RANK.AVG(H476,$H$27:$H$535,1)</f>
        <v>450</v>
      </c>
    </row>
    <row r="477" spans="5:10" x14ac:dyDescent="0.3">
      <c r="E477" s="6" t="s">
        <v>682</v>
      </c>
      <c r="F477" s="8">
        <v>54941.203959999999</v>
      </c>
      <c r="G477" s="8">
        <v>53971.555947398352</v>
      </c>
      <c r="H477" s="8">
        <f t="shared" si="28"/>
        <v>-969.64801260164677</v>
      </c>
      <c r="I477" s="13">
        <f t="shared" si="29"/>
        <v>-1.7965908071034365E-2</v>
      </c>
      <c r="J477">
        <f t="shared" si="30"/>
        <v>451</v>
      </c>
    </row>
    <row r="478" spans="5:10" x14ac:dyDescent="0.3">
      <c r="E478" s="6" t="s">
        <v>983</v>
      </c>
      <c r="F478" s="8">
        <v>7561.4211999999989</v>
      </c>
      <c r="G478" s="8">
        <v>6649.9522757688928</v>
      </c>
      <c r="H478" s="8">
        <f t="shared" si="28"/>
        <v>-911.46892423110603</v>
      </c>
      <c r="I478" s="13">
        <f t="shared" si="29"/>
        <v>-0.13706397977506066</v>
      </c>
      <c r="J478">
        <f t="shared" si="30"/>
        <v>452</v>
      </c>
    </row>
    <row r="479" spans="5:10" x14ac:dyDescent="0.3">
      <c r="E479" s="6" t="s">
        <v>665</v>
      </c>
      <c r="F479" s="8">
        <v>2877.056</v>
      </c>
      <c r="G479" s="8">
        <v>2126.629203811327</v>
      </c>
      <c r="H479" s="8">
        <f t="shared" si="28"/>
        <v>-750.42679618867305</v>
      </c>
      <c r="I479" s="13">
        <f t="shared" si="29"/>
        <v>-0.35287148076578861</v>
      </c>
      <c r="J479">
        <f t="shared" si="30"/>
        <v>453</v>
      </c>
    </row>
    <row r="480" spans="5:10" x14ac:dyDescent="0.3">
      <c r="E480" s="6" t="s">
        <v>759</v>
      </c>
      <c r="F480" s="8">
        <v>15446.662200000001</v>
      </c>
      <c r="G480" s="8">
        <v>14838.898656696385</v>
      </c>
      <c r="H480" s="8">
        <f t="shared" si="28"/>
        <v>-607.76354330361573</v>
      </c>
      <c r="I480" s="13">
        <f t="shared" si="29"/>
        <v>-4.0957456302146041E-2</v>
      </c>
      <c r="J480">
        <f t="shared" si="30"/>
        <v>454</v>
      </c>
    </row>
    <row r="481" spans="5:10" x14ac:dyDescent="0.3">
      <c r="E481" s="6" t="s">
        <v>1116</v>
      </c>
      <c r="F481" s="8">
        <v>9773.24</v>
      </c>
      <c r="G481" s="8">
        <v>9202.3650238461541</v>
      </c>
      <c r="H481" s="8">
        <f t="shared" si="28"/>
        <v>-570.87497615384564</v>
      </c>
      <c r="I481" s="13">
        <f t="shared" si="29"/>
        <v>-6.2035680466329388E-2</v>
      </c>
      <c r="J481">
        <f t="shared" si="30"/>
        <v>455</v>
      </c>
    </row>
    <row r="482" spans="5:10" x14ac:dyDescent="0.3">
      <c r="E482" s="6" t="s">
        <v>1160</v>
      </c>
      <c r="F482" s="8">
        <v>5979.2434000000003</v>
      </c>
      <c r="G482" s="8">
        <v>5415.9802125483093</v>
      </c>
      <c r="H482" s="8">
        <f t="shared" si="28"/>
        <v>-563.26318745169101</v>
      </c>
      <c r="I482" s="13">
        <f t="shared" si="29"/>
        <v>-0.10400022993929409</v>
      </c>
      <c r="J482">
        <f t="shared" si="30"/>
        <v>456</v>
      </c>
    </row>
    <row r="483" spans="5:10" x14ac:dyDescent="0.3">
      <c r="E483" s="6" t="s">
        <v>986</v>
      </c>
      <c r="F483" s="8">
        <v>11512.613299999999</v>
      </c>
      <c r="G483" s="8">
        <v>10993.184836452303</v>
      </c>
      <c r="H483" s="8">
        <f t="shared" si="28"/>
        <v>-519.42846354769608</v>
      </c>
      <c r="I483" s="13">
        <f t="shared" si="29"/>
        <v>-4.7250043665719436E-2</v>
      </c>
      <c r="J483">
        <f t="shared" si="30"/>
        <v>457</v>
      </c>
    </row>
    <row r="484" spans="5:10" x14ac:dyDescent="0.3">
      <c r="E484" s="6" t="s">
        <v>944</v>
      </c>
      <c r="F484" s="8">
        <v>2491.9800000000005</v>
      </c>
      <c r="G484" s="8">
        <v>1987.7444456608682</v>
      </c>
      <c r="H484" s="8">
        <f t="shared" si="28"/>
        <v>-504.23555433913225</v>
      </c>
      <c r="I484" s="13">
        <f t="shared" si="29"/>
        <v>-0.25367222403254575</v>
      </c>
      <c r="J484">
        <f t="shared" si="30"/>
        <v>458</v>
      </c>
    </row>
    <row r="485" spans="5:10" x14ac:dyDescent="0.3">
      <c r="E485" s="6" t="s">
        <v>1154</v>
      </c>
      <c r="F485" s="8">
        <v>17719.207775999999</v>
      </c>
      <c r="G485" s="8">
        <v>17225.028982687571</v>
      </c>
      <c r="H485" s="8">
        <f t="shared" si="28"/>
        <v>-494.17879331242875</v>
      </c>
      <c r="I485" s="13">
        <f t="shared" si="29"/>
        <v>-2.86895768830993E-2</v>
      </c>
      <c r="J485">
        <f t="shared" si="30"/>
        <v>459</v>
      </c>
    </row>
    <row r="486" spans="5:10" x14ac:dyDescent="0.3">
      <c r="E486" s="6" t="s">
        <v>467</v>
      </c>
      <c r="F486" s="8">
        <v>4772.4888000000001</v>
      </c>
      <c r="G486" s="8">
        <v>4280.1844849824229</v>
      </c>
      <c r="H486" s="8">
        <f t="shared" si="28"/>
        <v>-492.30431501757721</v>
      </c>
      <c r="I486" s="13">
        <f t="shared" si="29"/>
        <v>-0.11501941487449668</v>
      </c>
      <c r="J486">
        <f t="shared" si="30"/>
        <v>460</v>
      </c>
    </row>
    <row r="487" spans="5:10" x14ac:dyDescent="0.3">
      <c r="E487" s="6" t="s">
        <v>804</v>
      </c>
      <c r="F487" s="8">
        <v>4777.1779999999999</v>
      </c>
      <c r="G487" s="8">
        <v>4350.5015096113329</v>
      </c>
      <c r="H487" s="8">
        <f t="shared" si="28"/>
        <v>-426.67649038866693</v>
      </c>
      <c r="I487" s="13">
        <f t="shared" si="29"/>
        <v>-9.807524246251452E-2</v>
      </c>
      <c r="J487">
        <f t="shared" si="30"/>
        <v>461</v>
      </c>
    </row>
    <row r="488" spans="5:10" x14ac:dyDescent="0.3">
      <c r="E488" s="6" t="s">
        <v>1242</v>
      </c>
      <c r="F488" s="8">
        <v>1973.0599999999997</v>
      </c>
      <c r="G488" s="8">
        <v>1577.0328680824352</v>
      </c>
      <c r="H488" s="8">
        <f t="shared" si="28"/>
        <v>-396.02713191756447</v>
      </c>
      <c r="I488" s="13">
        <f t="shared" si="29"/>
        <v>-0.25112167281529557</v>
      </c>
      <c r="J488">
        <f t="shared" si="30"/>
        <v>462</v>
      </c>
    </row>
    <row r="489" spans="5:10" x14ac:dyDescent="0.3">
      <c r="E489" s="6" t="s">
        <v>1011</v>
      </c>
      <c r="F489" s="8">
        <v>1182.8800000000001</v>
      </c>
      <c r="G489" s="8">
        <v>788.84478538899793</v>
      </c>
      <c r="H489" s="8">
        <f t="shared" si="28"/>
        <v>-394.03521461100217</v>
      </c>
      <c r="I489" s="13">
        <f t="shared" si="29"/>
        <v>-0.49950918344056</v>
      </c>
      <c r="J489">
        <f t="shared" si="30"/>
        <v>463</v>
      </c>
    </row>
    <row r="490" spans="5:10" x14ac:dyDescent="0.3">
      <c r="E490" s="6" t="s">
        <v>613</v>
      </c>
      <c r="F490" s="8">
        <v>29146.302479999998</v>
      </c>
      <c r="G490" s="8">
        <v>28789.310097278914</v>
      </c>
      <c r="H490" s="8">
        <f t="shared" si="28"/>
        <v>-356.99238272108414</v>
      </c>
      <c r="I490" s="13">
        <f t="shared" si="29"/>
        <v>-1.2400171505145796E-2</v>
      </c>
      <c r="J490">
        <f t="shared" si="30"/>
        <v>464</v>
      </c>
    </row>
    <row r="491" spans="5:10" x14ac:dyDescent="0.3">
      <c r="E491" s="6" t="s">
        <v>1075</v>
      </c>
      <c r="F491" s="8">
        <v>1396.3999999999999</v>
      </c>
      <c r="G491" s="8">
        <v>1060.7659822674957</v>
      </c>
      <c r="H491" s="8">
        <f t="shared" si="28"/>
        <v>-335.63401773250416</v>
      </c>
      <c r="I491" s="13">
        <f t="shared" si="29"/>
        <v>-0.31640722208592337</v>
      </c>
      <c r="J491">
        <f t="shared" si="30"/>
        <v>465</v>
      </c>
    </row>
    <row r="492" spans="5:10" x14ac:dyDescent="0.3">
      <c r="E492" s="6" t="s">
        <v>568</v>
      </c>
      <c r="F492" s="8">
        <v>1603.1</v>
      </c>
      <c r="G492" s="8">
        <v>1267.9406973087725</v>
      </c>
      <c r="H492" s="8">
        <f t="shared" si="28"/>
        <v>-335.15930269122737</v>
      </c>
      <c r="I492" s="13">
        <f t="shared" si="29"/>
        <v>-0.26433357916707712</v>
      </c>
      <c r="J492">
        <f t="shared" si="30"/>
        <v>466</v>
      </c>
    </row>
    <row r="493" spans="5:10" x14ac:dyDescent="0.3">
      <c r="E493" s="6" t="s">
        <v>705</v>
      </c>
      <c r="F493" s="8">
        <v>24895.047600000002</v>
      </c>
      <c r="G493" s="8">
        <v>24563.003960359652</v>
      </c>
      <c r="H493" s="8">
        <f t="shared" si="28"/>
        <v>-332.04363964034928</v>
      </c>
      <c r="I493" s="13">
        <f t="shared" si="29"/>
        <v>-1.3518038761716972E-2</v>
      </c>
      <c r="J493">
        <f t="shared" si="30"/>
        <v>467</v>
      </c>
    </row>
    <row r="494" spans="5:10" x14ac:dyDescent="0.3">
      <c r="E494" s="6" t="s">
        <v>1183</v>
      </c>
      <c r="F494" s="8">
        <v>2515.9364999999998</v>
      </c>
      <c r="G494" s="8">
        <v>2186.4292293891917</v>
      </c>
      <c r="H494" s="8">
        <f t="shared" si="28"/>
        <v>-329.50727061080806</v>
      </c>
      <c r="I494" s="13">
        <f t="shared" si="29"/>
        <v>-0.15070566482632522</v>
      </c>
      <c r="J494">
        <f t="shared" si="30"/>
        <v>468</v>
      </c>
    </row>
    <row r="495" spans="5:10" x14ac:dyDescent="0.3">
      <c r="E495" s="6" t="s">
        <v>1223</v>
      </c>
      <c r="F495" s="8">
        <v>645.79999999999995</v>
      </c>
      <c r="G495" s="8">
        <v>325.64894893132021</v>
      </c>
      <c r="H495" s="8">
        <f t="shared" si="28"/>
        <v>-320.15105106867975</v>
      </c>
      <c r="I495" s="13">
        <f t="shared" si="29"/>
        <v>-0.98311710238684058</v>
      </c>
      <c r="J495">
        <f t="shared" si="30"/>
        <v>469</v>
      </c>
    </row>
    <row r="496" spans="5:10" x14ac:dyDescent="0.3">
      <c r="E496" s="6" t="s">
        <v>308</v>
      </c>
      <c r="F496" s="8">
        <v>60882.838983999995</v>
      </c>
      <c r="G496" s="8">
        <v>60573.277525875877</v>
      </c>
      <c r="H496" s="8">
        <f t="shared" si="28"/>
        <v>-309.56145812411705</v>
      </c>
      <c r="I496" s="13">
        <f t="shared" si="29"/>
        <v>-5.1105284503034799E-3</v>
      </c>
      <c r="J496">
        <f t="shared" si="30"/>
        <v>470</v>
      </c>
    </row>
    <row r="497" spans="5:10" x14ac:dyDescent="0.3">
      <c r="E497" s="6" t="s">
        <v>850</v>
      </c>
      <c r="F497" s="8">
        <v>9810.0020000000004</v>
      </c>
      <c r="G497" s="8">
        <v>9528.9601741072038</v>
      </c>
      <c r="H497" s="8">
        <f t="shared" si="28"/>
        <v>-281.04182589279662</v>
      </c>
      <c r="I497" s="13">
        <f t="shared" si="29"/>
        <v>-2.9493441126605218E-2</v>
      </c>
      <c r="J497">
        <f t="shared" si="30"/>
        <v>471</v>
      </c>
    </row>
    <row r="498" spans="5:10" x14ac:dyDescent="0.3">
      <c r="E498" s="6" t="s">
        <v>757</v>
      </c>
      <c r="F498" s="8">
        <v>988.46715999999992</v>
      </c>
      <c r="G498" s="8">
        <v>802.11503448134351</v>
      </c>
      <c r="H498" s="8">
        <f t="shared" si="28"/>
        <v>-186.35212551865641</v>
      </c>
      <c r="I498" s="13">
        <f t="shared" si="29"/>
        <v>-0.23232593519351469</v>
      </c>
      <c r="J498">
        <f t="shared" si="30"/>
        <v>472</v>
      </c>
    </row>
    <row r="499" spans="5:10" x14ac:dyDescent="0.3">
      <c r="E499" s="6" t="s">
        <v>1249</v>
      </c>
      <c r="F499" s="8">
        <v>992</v>
      </c>
      <c r="G499" s="8">
        <v>822.19737580427818</v>
      </c>
      <c r="H499" s="8">
        <f t="shared" si="28"/>
        <v>-169.80262419572182</v>
      </c>
      <c r="I499" s="13">
        <f t="shared" si="29"/>
        <v>-0.2065229459405899</v>
      </c>
      <c r="J499">
        <f t="shared" si="30"/>
        <v>473</v>
      </c>
    </row>
    <row r="500" spans="5:10" x14ac:dyDescent="0.3">
      <c r="E500" s="6" t="s">
        <v>1213</v>
      </c>
      <c r="F500" s="8">
        <v>454.99999999999994</v>
      </c>
      <c r="G500" s="8">
        <v>304.29717440586973</v>
      </c>
      <c r="H500" s="8">
        <f t="shared" si="28"/>
        <v>-150.70282559413022</v>
      </c>
      <c r="I500" s="13">
        <f t="shared" si="29"/>
        <v>-0.49524884970875116</v>
      </c>
      <c r="J500">
        <f t="shared" si="30"/>
        <v>474</v>
      </c>
    </row>
    <row r="501" spans="5:10" x14ac:dyDescent="0.3">
      <c r="E501" s="6" t="s">
        <v>1121</v>
      </c>
      <c r="F501" s="8">
        <v>15762.214</v>
      </c>
      <c r="G501" s="8">
        <v>15616.59021960051</v>
      </c>
      <c r="H501" s="8">
        <f t="shared" si="28"/>
        <v>-145.62378039948999</v>
      </c>
      <c r="I501" s="13">
        <f t="shared" si="29"/>
        <v>-9.324940870684844E-3</v>
      </c>
      <c r="J501">
        <f t="shared" si="30"/>
        <v>475</v>
      </c>
    </row>
    <row r="502" spans="5:10" x14ac:dyDescent="0.3">
      <c r="E502" s="6" t="s">
        <v>1254</v>
      </c>
      <c r="F502" s="8">
        <v>562.79999999999995</v>
      </c>
      <c r="G502" s="8">
        <v>445.05324141456362</v>
      </c>
      <c r="H502" s="8">
        <f t="shared" si="28"/>
        <v>-117.74675858543634</v>
      </c>
      <c r="I502" s="13">
        <f t="shared" si="29"/>
        <v>-0.26456780364342108</v>
      </c>
      <c r="J502">
        <f t="shared" si="30"/>
        <v>476</v>
      </c>
    </row>
    <row r="503" spans="5:10" x14ac:dyDescent="0.3">
      <c r="E503" s="6" t="s">
        <v>1177</v>
      </c>
      <c r="F503" s="8">
        <v>2362.6529599999999</v>
      </c>
      <c r="G503" s="8">
        <v>2265.7938081594007</v>
      </c>
      <c r="H503" s="8">
        <f t="shared" si="28"/>
        <v>-96.859151840599225</v>
      </c>
      <c r="I503" s="13">
        <f t="shared" si="29"/>
        <v>-4.2748440520844207E-2</v>
      </c>
      <c r="J503">
        <f t="shared" si="30"/>
        <v>477</v>
      </c>
    </row>
    <row r="504" spans="5:10" x14ac:dyDescent="0.3">
      <c r="E504" s="6" t="s">
        <v>644</v>
      </c>
      <c r="F504" s="8">
        <v>812.4</v>
      </c>
      <c r="G504" s="8">
        <v>744.30830420710652</v>
      </c>
      <c r="H504" s="8">
        <f t="shared" si="28"/>
        <v>-68.091695792893461</v>
      </c>
      <c r="I504" s="13">
        <f t="shared" si="29"/>
        <v>-9.1483187018086387E-2</v>
      </c>
      <c r="J504">
        <f t="shared" si="30"/>
        <v>478</v>
      </c>
    </row>
    <row r="505" spans="5:10" x14ac:dyDescent="0.3">
      <c r="E505" s="6" t="s">
        <v>1225</v>
      </c>
      <c r="F505" s="8">
        <v>3174.4</v>
      </c>
      <c r="G505" s="8">
        <v>3121.4554673409857</v>
      </c>
      <c r="H505" s="8">
        <f t="shared" si="28"/>
        <v>-52.944532659014385</v>
      </c>
      <c r="I505" s="13">
        <f t="shared" si="29"/>
        <v>-1.6961489027461675E-2</v>
      </c>
      <c r="J505">
        <f t="shared" si="30"/>
        <v>479</v>
      </c>
    </row>
    <row r="506" spans="5:10" x14ac:dyDescent="0.3">
      <c r="E506" s="6" t="s">
        <v>1246</v>
      </c>
      <c r="F506" s="8">
        <v>2812.6</v>
      </c>
      <c r="G506" s="8">
        <v>2771.2092122980257</v>
      </c>
      <c r="H506" s="8">
        <f t="shared" si="28"/>
        <v>-41.390787701974205</v>
      </c>
      <c r="I506" s="13">
        <f t="shared" si="29"/>
        <v>-1.4936002492446568E-2</v>
      </c>
      <c r="J506">
        <f t="shared" si="30"/>
        <v>480</v>
      </c>
    </row>
    <row r="507" spans="5:10" x14ac:dyDescent="0.3">
      <c r="E507" s="6" t="s">
        <v>1014</v>
      </c>
      <c r="F507" s="8">
        <v>1065.8375999999998</v>
      </c>
      <c r="G507" s="8">
        <v>1041.3110586301614</v>
      </c>
      <c r="H507" s="8">
        <f t="shared" si="28"/>
        <v>-24.526541369838469</v>
      </c>
      <c r="I507" s="13">
        <f t="shared" si="29"/>
        <v>-2.3553520503376765E-2</v>
      </c>
      <c r="J507">
        <f t="shared" si="30"/>
        <v>481</v>
      </c>
    </row>
    <row r="508" spans="5:10" x14ac:dyDescent="0.3">
      <c r="E508" s="6" t="s">
        <v>1142</v>
      </c>
      <c r="F508" s="8">
        <v>237.99999999999997</v>
      </c>
      <c r="G508" s="8">
        <v>222.53893185982719</v>
      </c>
      <c r="H508" s="8">
        <f t="shared" si="28"/>
        <v>-15.461068140172785</v>
      </c>
      <c r="I508" s="13">
        <f t="shared" si="29"/>
        <v>-6.9475790195269754E-2</v>
      </c>
      <c r="J508">
        <f t="shared" si="30"/>
        <v>482</v>
      </c>
    </row>
    <row r="509" spans="5:10" x14ac:dyDescent="0.3">
      <c r="E509" s="6" t="s">
        <v>1251</v>
      </c>
      <c r="F509" s="8">
        <v>199.5</v>
      </c>
      <c r="G509" s="8">
        <v>186.03099995998926</v>
      </c>
      <c r="H509" s="8">
        <f t="shared" si="28"/>
        <v>-13.469000040010741</v>
      </c>
      <c r="I509" s="13">
        <f t="shared" si="29"/>
        <v>-7.2401911740019642E-2</v>
      </c>
      <c r="J509">
        <f t="shared" si="30"/>
        <v>483</v>
      </c>
    </row>
    <row r="510" spans="5:10" x14ac:dyDescent="0.3">
      <c r="E510" s="6" t="s">
        <v>1211</v>
      </c>
      <c r="F510" s="8">
        <v>1209.2</v>
      </c>
      <c r="G510" s="8">
        <v>1201.8855175696976</v>
      </c>
      <c r="H510" s="8">
        <f t="shared" si="28"/>
        <v>-7.3144824303024052</v>
      </c>
      <c r="I510" s="13">
        <f t="shared" si="29"/>
        <v>-6.0858395607368953E-3</v>
      </c>
      <c r="J510">
        <f t="shared" si="30"/>
        <v>484</v>
      </c>
    </row>
    <row r="511" spans="5:10" x14ac:dyDescent="0.3">
      <c r="E511" s="6" t="s">
        <v>1024</v>
      </c>
      <c r="F511" s="8">
        <v>75807.17</v>
      </c>
      <c r="G511" s="8">
        <v>76659.788409434521</v>
      </c>
      <c r="H511" s="8">
        <f t="shared" si="28"/>
        <v>852.61840943452262</v>
      </c>
      <c r="I511" s="13">
        <f t="shared" si="29"/>
        <v>1.1122107523709143E-2</v>
      </c>
      <c r="J511">
        <f t="shared" si="30"/>
        <v>485</v>
      </c>
    </row>
    <row r="512" spans="5:10" x14ac:dyDescent="0.3">
      <c r="E512" s="6" t="s">
        <v>1066</v>
      </c>
      <c r="F512" s="8">
        <v>20733.011999999999</v>
      </c>
      <c r="G512" s="8">
        <v>22207.607102200491</v>
      </c>
      <c r="H512" s="8">
        <f t="shared" si="28"/>
        <v>1474.595102200492</v>
      </c>
      <c r="I512" s="13">
        <f t="shared" si="29"/>
        <v>6.6400449873520076E-2</v>
      </c>
      <c r="J512">
        <f t="shared" si="30"/>
        <v>486</v>
      </c>
    </row>
    <row r="513" spans="5:10" x14ac:dyDescent="0.3">
      <c r="E513" s="6" t="s">
        <v>1112</v>
      </c>
      <c r="F513" s="8">
        <v>31214.39904</v>
      </c>
      <c r="G513" s="8">
        <v>32984.869570735238</v>
      </c>
      <c r="H513" s="8">
        <f t="shared" si="28"/>
        <v>1770.4705307352378</v>
      </c>
      <c r="I513" s="13">
        <f t="shared" si="29"/>
        <v>5.367523212236773E-2</v>
      </c>
      <c r="J513">
        <f t="shared" si="30"/>
        <v>487</v>
      </c>
    </row>
    <row r="514" spans="5:10" x14ac:dyDescent="0.3">
      <c r="E514" s="6" t="s">
        <v>378</v>
      </c>
      <c r="F514" s="8">
        <v>150700.367</v>
      </c>
      <c r="G514" s="8">
        <v>152799.58214175285</v>
      </c>
      <c r="H514" s="8">
        <f t="shared" si="28"/>
        <v>2099.2151417528512</v>
      </c>
      <c r="I514" s="13">
        <f t="shared" si="29"/>
        <v>1.3738356560461009E-2</v>
      </c>
      <c r="J514">
        <f t="shared" si="30"/>
        <v>488</v>
      </c>
    </row>
    <row r="515" spans="5:10" x14ac:dyDescent="0.3">
      <c r="E515" s="6" t="s">
        <v>976</v>
      </c>
      <c r="F515" s="8">
        <v>34043.659</v>
      </c>
      <c r="G515" s="8">
        <v>36355.982242088416</v>
      </c>
      <c r="H515" s="8">
        <f t="shared" si="28"/>
        <v>2312.323242088416</v>
      </c>
      <c r="I515" s="13">
        <f t="shared" si="29"/>
        <v>6.3602276695236604E-2</v>
      </c>
      <c r="J515">
        <f t="shared" si="30"/>
        <v>489</v>
      </c>
    </row>
    <row r="516" spans="5:10" x14ac:dyDescent="0.3">
      <c r="E516" s="6" t="s">
        <v>344</v>
      </c>
      <c r="F516" s="8">
        <v>104999.87880000001</v>
      </c>
      <c r="G516" s="8">
        <v>107598.90999759031</v>
      </c>
      <c r="H516" s="8">
        <f t="shared" si="28"/>
        <v>2599.0311975903023</v>
      </c>
      <c r="I516" s="13">
        <f t="shared" si="29"/>
        <v>2.4154809724824425E-2</v>
      </c>
      <c r="J516">
        <f t="shared" si="30"/>
        <v>490</v>
      </c>
    </row>
    <row r="517" spans="5:10" x14ac:dyDescent="0.3">
      <c r="E517" s="6" t="s">
        <v>916</v>
      </c>
      <c r="F517" s="8">
        <v>41443.206100000003</v>
      </c>
      <c r="G517" s="8">
        <v>44515.472937896418</v>
      </c>
      <c r="H517" s="8">
        <f t="shared" si="28"/>
        <v>3072.2668378964154</v>
      </c>
      <c r="I517" s="13">
        <f t="shared" si="29"/>
        <v>6.9015707014559585E-2</v>
      </c>
      <c r="J517">
        <f t="shared" si="30"/>
        <v>491</v>
      </c>
    </row>
    <row r="518" spans="5:10" x14ac:dyDescent="0.3">
      <c r="E518" s="6" t="s">
        <v>866</v>
      </c>
      <c r="F518" s="8">
        <v>65208.082399999999</v>
      </c>
      <c r="G518" s="8">
        <v>68469.093375867873</v>
      </c>
      <c r="H518" s="8">
        <f t="shared" si="28"/>
        <v>3261.0109758678736</v>
      </c>
      <c r="I518" s="13">
        <f t="shared" si="29"/>
        <v>4.7627488770243101E-2</v>
      </c>
      <c r="J518">
        <f t="shared" si="30"/>
        <v>492</v>
      </c>
    </row>
    <row r="519" spans="5:10" x14ac:dyDescent="0.3">
      <c r="E519" s="6" t="s">
        <v>198</v>
      </c>
      <c r="F519" s="8">
        <v>77919.524640000003</v>
      </c>
      <c r="G519" s="8">
        <v>81245.659040627987</v>
      </c>
      <c r="H519" s="8">
        <f t="shared" si="28"/>
        <v>3326.1344006279833</v>
      </c>
      <c r="I519" s="13">
        <f t="shared" si="29"/>
        <v>4.0939226044861117E-2</v>
      </c>
      <c r="J519">
        <f t="shared" si="30"/>
        <v>493</v>
      </c>
    </row>
    <row r="520" spans="5:10" x14ac:dyDescent="0.3">
      <c r="E520" s="6" t="s">
        <v>573</v>
      </c>
      <c r="F520" s="8">
        <v>108663.59781200001</v>
      </c>
      <c r="G520" s="8">
        <v>117079.7318367877</v>
      </c>
      <c r="H520" s="8">
        <f t="shared" si="28"/>
        <v>8416.1340247876942</v>
      </c>
      <c r="I520" s="13">
        <f t="shared" si="29"/>
        <v>7.1883782895232562E-2</v>
      </c>
      <c r="J520">
        <f t="shared" si="30"/>
        <v>494</v>
      </c>
    </row>
    <row r="521" spans="5:10" x14ac:dyDescent="0.3">
      <c r="E521" s="6" t="s">
        <v>167</v>
      </c>
      <c r="F521" s="8">
        <v>248405.95768799999</v>
      </c>
      <c r="G521" s="8">
        <v>256827.46553023352</v>
      </c>
      <c r="H521" s="8">
        <f t="shared" si="28"/>
        <v>8421.5078422335209</v>
      </c>
      <c r="I521" s="13">
        <f t="shared" si="29"/>
        <v>3.2790526608386238E-2</v>
      </c>
      <c r="J521">
        <f t="shared" si="30"/>
        <v>495</v>
      </c>
    </row>
    <row r="522" spans="5:10" x14ac:dyDescent="0.3">
      <c r="E522" s="6" t="s">
        <v>769</v>
      </c>
      <c r="F522" s="8">
        <v>72761.729000000007</v>
      </c>
      <c r="G522" s="8">
        <v>82462.8260942583</v>
      </c>
      <c r="H522" s="8">
        <f t="shared" si="28"/>
        <v>9701.0970942582935</v>
      </c>
      <c r="I522" s="13">
        <f t="shared" si="29"/>
        <v>0.11764206435478639</v>
      </c>
      <c r="J522">
        <f t="shared" si="30"/>
        <v>496</v>
      </c>
    </row>
    <row r="523" spans="5:10" x14ac:dyDescent="0.3">
      <c r="E523" s="6" t="s">
        <v>1019</v>
      </c>
      <c r="F523" s="8">
        <v>100441.84299999999</v>
      </c>
      <c r="G523" s="8">
        <v>111713.54374384877</v>
      </c>
      <c r="H523" s="8">
        <f t="shared" si="28"/>
        <v>11271.700743848778</v>
      </c>
      <c r="I523" s="13">
        <f t="shared" si="29"/>
        <v>0.10089824712475318</v>
      </c>
      <c r="J523">
        <f t="shared" si="30"/>
        <v>497</v>
      </c>
    </row>
    <row r="524" spans="5:10" x14ac:dyDescent="0.3">
      <c r="E524" s="6" t="s">
        <v>310</v>
      </c>
      <c r="F524" s="8">
        <v>114035.083424</v>
      </c>
      <c r="G524" s="8">
        <v>128477.08009087815</v>
      </c>
      <c r="H524" s="8">
        <f t="shared" si="28"/>
        <v>14441.996666878156</v>
      </c>
      <c r="I524" s="13">
        <f t="shared" si="29"/>
        <v>0.11240912897975749</v>
      </c>
      <c r="J524">
        <f t="shared" si="30"/>
        <v>498</v>
      </c>
    </row>
    <row r="525" spans="5:10" x14ac:dyDescent="0.3">
      <c r="E525" s="6" t="s">
        <v>575</v>
      </c>
      <c r="F525" s="8">
        <v>66471.293015999996</v>
      </c>
      <c r="G525" s="8">
        <v>84057.400431210102</v>
      </c>
      <c r="H525" s="8">
        <f t="shared" si="28"/>
        <v>17586.107415210106</v>
      </c>
      <c r="I525" s="13">
        <f t="shared" si="29"/>
        <v>0.20921545664027544</v>
      </c>
      <c r="J525">
        <f t="shared" si="30"/>
        <v>499</v>
      </c>
    </row>
    <row r="526" spans="5:10" x14ac:dyDescent="0.3">
      <c r="E526" s="6" t="s">
        <v>639</v>
      </c>
      <c r="F526" s="8">
        <v>32771.3024</v>
      </c>
      <c r="G526" s="8">
        <v>57828.704065994207</v>
      </c>
      <c r="H526" s="8">
        <f t="shared" si="28"/>
        <v>25057.401665994206</v>
      </c>
      <c r="I526" s="13">
        <f t="shared" si="29"/>
        <v>0.43330387686707728</v>
      </c>
      <c r="J526">
        <f t="shared" si="30"/>
        <v>500</v>
      </c>
    </row>
    <row r="527" spans="5:10" x14ac:dyDescent="0.3">
      <c r="E527" s="6" t="s">
        <v>824</v>
      </c>
      <c r="F527" s="8">
        <v>209570.068</v>
      </c>
      <c r="G527" s="8">
        <v>239927.40773712823</v>
      </c>
      <c r="H527" s="8">
        <f t="shared" si="28"/>
        <v>30357.339737128234</v>
      </c>
      <c r="I527" s="13">
        <f t="shared" si="29"/>
        <v>0.12652718596613463</v>
      </c>
      <c r="J527">
        <f t="shared" si="30"/>
        <v>501</v>
      </c>
    </row>
    <row r="528" spans="5:10" x14ac:dyDescent="0.3">
      <c r="E528" s="6" t="s">
        <v>872</v>
      </c>
      <c r="F528" s="8">
        <v>147837.19080000001</v>
      </c>
      <c r="G528" s="8">
        <v>192966.90960390755</v>
      </c>
      <c r="H528" s="8">
        <f t="shared" si="28"/>
        <v>45129.718803907541</v>
      </c>
      <c r="I528" s="13">
        <f t="shared" si="29"/>
        <v>0.23387283807644951</v>
      </c>
      <c r="J528">
        <f t="shared" si="30"/>
        <v>502</v>
      </c>
    </row>
    <row r="529" spans="5:10" x14ac:dyDescent="0.3">
      <c r="E529" s="6" t="s">
        <v>594</v>
      </c>
      <c r="F529" s="8">
        <v>84243.656499999997</v>
      </c>
      <c r="G529" s="8">
        <v>130756.18200106433</v>
      </c>
      <c r="H529" s="8">
        <f t="shared" si="28"/>
        <v>46512.52550106433</v>
      </c>
      <c r="I529" s="13">
        <f t="shared" si="29"/>
        <v>0.35571951390172685</v>
      </c>
      <c r="J529">
        <f t="shared" si="30"/>
        <v>503</v>
      </c>
    </row>
    <row r="530" spans="5:10" x14ac:dyDescent="0.3">
      <c r="E530" s="6" t="s">
        <v>841</v>
      </c>
      <c r="F530" s="8">
        <v>263086.84227999998</v>
      </c>
      <c r="G530" s="8">
        <v>310334.84007218661</v>
      </c>
      <c r="H530" s="8">
        <f t="shared" si="28"/>
        <v>47247.997792186623</v>
      </c>
      <c r="I530" s="13">
        <f t="shared" si="29"/>
        <v>0.15224844809946678</v>
      </c>
      <c r="J530">
        <f t="shared" si="30"/>
        <v>504</v>
      </c>
    </row>
    <row r="531" spans="5:10" x14ac:dyDescent="0.3">
      <c r="E531" s="6" t="s">
        <v>272</v>
      </c>
      <c r="F531" s="8">
        <v>85829.345184000005</v>
      </c>
      <c r="G531" s="8">
        <v>139582.94960995906</v>
      </c>
      <c r="H531" s="8">
        <f t="shared" si="28"/>
        <v>53753.604425959056</v>
      </c>
      <c r="I531" s="13">
        <f t="shared" si="29"/>
        <v>0.38510150828711109</v>
      </c>
      <c r="J531">
        <f t="shared" si="30"/>
        <v>505</v>
      </c>
    </row>
    <row r="532" spans="5:10" x14ac:dyDescent="0.3">
      <c r="E532" s="6" t="s">
        <v>351</v>
      </c>
      <c r="F532" s="8">
        <v>77792.227100000004</v>
      </c>
      <c r="G532" s="8">
        <v>155210.51143269005</v>
      </c>
      <c r="H532" s="8">
        <f t="shared" si="28"/>
        <v>77418.284332690047</v>
      </c>
      <c r="I532" s="13">
        <f t="shared" si="29"/>
        <v>0.49879536906405941</v>
      </c>
      <c r="J532">
        <f t="shared" si="30"/>
        <v>506</v>
      </c>
    </row>
    <row r="533" spans="5:10" x14ac:dyDescent="0.3">
      <c r="E533" s="6" t="s">
        <v>787</v>
      </c>
      <c r="F533" s="8">
        <v>164359.3688</v>
      </c>
      <c r="G533" s="8">
        <v>245696.20288108461</v>
      </c>
      <c r="H533" s="8">
        <f t="shared" si="28"/>
        <v>81336.834081084613</v>
      </c>
      <c r="I533" s="13">
        <f t="shared" si="29"/>
        <v>0.33104636183755398</v>
      </c>
      <c r="J533">
        <f t="shared" si="30"/>
        <v>507</v>
      </c>
    </row>
    <row r="534" spans="5:10" x14ac:dyDescent="0.3">
      <c r="E534" s="6" t="s">
        <v>259</v>
      </c>
      <c r="F534" s="8">
        <v>80069.017000000007</v>
      </c>
      <c r="G534" s="8">
        <v>161519.11862727767</v>
      </c>
      <c r="H534" s="8">
        <f t="shared" si="28"/>
        <v>81450.101627277661</v>
      </c>
      <c r="I534" s="13">
        <f t="shared" si="29"/>
        <v>0.50427529768307078</v>
      </c>
      <c r="J534">
        <f t="shared" si="30"/>
        <v>508</v>
      </c>
    </row>
    <row r="535" spans="5:10" x14ac:dyDescent="0.3">
      <c r="E535" s="6" t="s">
        <v>75</v>
      </c>
      <c r="F535" s="8">
        <v>635373.73892000201</v>
      </c>
      <c r="G535" s="8">
        <v>719696.66580745787</v>
      </c>
      <c r="H535" s="8">
        <f t="shared" si="28"/>
        <v>84322.926887455862</v>
      </c>
      <c r="I535" s="13">
        <f t="shared" si="29"/>
        <v>0.11716453735804158</v>
      </c>
      <c r="J535">
        <f t="shared" si="30"/>
        <v>509</v>
      </c>
    </row>
  </sheetData>
  <autoFilter ref="E26:I26" xr:uid="{E56DAC19-18E8-48F4-B072-B0755866BB5C}">
    <sortState xmlns:xlrd2="http://schemas.microsoft.com/office/spreadsheetml/2017/richdata2" ref="E27:I535">
      <sortCondition ref="H26"/>
    </sortState>
  </autoFilter>
  <dataValidations count="1">
    <dataValidation type="list" allowBlank="1" showInputMessage="1" showErrorMessage="1" sqref="T2" xr:uid="{39FA3E5F-450A-48E8-8EAF-BA9495A4763F}">
      <formula1>$S$2:$S$20</formula1>
    </dataValidation>
  </dataValidation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1540-4272-4821-A259-901CFDD3C47F}">
  <dimension ref="A1:H999"/>
  <sheetViews>
    <sheetView zoomScaleNormal="100" workbookViewId="0">
      <selection activeCell="C5" sqref="C5"/>
    </sheetView>
  </sheetViews>
  <sheetFormatPr defaultColWidth="12.6640625" defaultRowHeight="15" customHeight="1" x14ac:dyDescent="0.3"/>
  <cols>
    <col min="1" max="1" width="11.6640625" customWidth="1"/>
    <col min="2" max="2" width="39.33203125" customWidth="1"/>
    <col min="3" max="4" width="11.6640625" customWidth="1"/>
    <col min="5" max="5" width="13.44140625" bestFit="1" customWidth="1"/>
    <col min="6" max="6" width="16.44140625" bestFit="1" customWidth="1"/>
    <col min="7" max="7" width="27.21875" bestFit="1" customWidth="1"/>
    <col min="8" max="8" width="21.6640625" bestFit="1" customWidth="1"/>
  </cols>
  <sheetData>
    <row r="1" spans="1:8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1270</v>
      </c>
      <c r="H1" s="2" t="s">
        <v>1271</v>
      </c>
    </row>
    <row r="2" spans="1:8" ht="15.75" customHeight="1" x14ac:dyDescent="0.3">
      <c r="A2" s="3" t="s">
        <v>67</v>
      </c>
      <c r="B2" s="3" t="s">
        <v>68</v>
      </c>
      <c r="C2" s="3" t="s">
        <v>69</v>
      </c>
      <c r="D2" s="3" t="s">
        <v>9</v>
      </c>
      <c r="E2" s="4">
        <v>311107.99755999999</v>
      </c>
      <c r="F2" s="4">
        <v>299952.18202096928</v>
      </c>
      <c r="G2" s="20">
        <f>F2-E2</f>
        <v>-11155.815539030707</v>
      </c>
      <c r="H2" s="13">
        <f>G2/F2</f>
        <v>-3.7191979947826546E-2</v>
      </c>
    </row>
    <row r="3" spans="1:8" ht="15.75" customHeight="1" x14ac:dyDescent="0.3">
      <c r="A3" s="3" t="s">
        <v>74</v>
      </c>
      <c r="B3" s="3" t="s">
        <v>75</v>
      </c>
      <c r="C3" s="3" t="s">
        <v>76</v>
      </c>
      <c r="D3" s="3" t="s">
        <v>9</v>
      </c>
      <c r="E3" s="4">
        <v>635373.73892000201</v>
      </c>
      <c r="F3" s="4">
        <v>719696.66580745787</v>
      </c>
      <c r="G3" s="20">
        <f t="shared" ref="G3:G66" si="0">F3-E3</f>
        <v>84322.926887455862</v>
      </c>
      <c r="H3" s="13">
        <f t="shared" ref="H3:H66" si="1">G3/F3</f>
        <v>0.11716453735804158</v>
      </c>
    </row>
    <row r="4" spans="1:8" ht="15.75" customHeight="1" x14ac:dyDescent="0.3">
      <c r="A4" s="3" t="s">
        <v>6</v>
      </c>
      <c r="B4" s="3" t="s">
        <v>7</v>
      </c>
      <c r="C4" s="3" t="s">
        <v>8</v>
      </c>
      <c r="D4" s="3" t="s">
        <v>9</v>
      </c>
      <c r="E4" s="4">
        <v>415570.33059999999</v>
      </c>
      <c r="F4" s="4">
        <v>243446.71169614088</v>
      </c>
      <c r="G4" s="20">
        <f t="shared" si="0"/>
        <v>-172123.61890385911</v>
      </c>
      <c r="H4" s="13">
        <f t="shared" si="1"/>
        <v>-0.70702790645492875</v>
      </c>
    </row>
    <row r="5" spans="1:8" ht="15.75" customHeight="1" x14ac:dyDescent="0.3">
      <c r="A5" s="3" t="s">
        <v>79</v>
      </c>
      <c r="B5" s="3" t="s">
        <v>80</v>
      </c>
      <c r="C5" s="3" t="s">
        <v>81</v>
      </c>
      <c r="D5" s="3" t="s">
        <v>82</v>
      </c>
      <c r="E5" s="4">
        <v>179891.02660000001</v>
      </c>
      <c r="F5" s="4">
        <v>170555.16113835917</v>
      </c>
      <c r="G5" s="20">
        <f t="shared" si="0"/>
        <v>-9335.8654616408458</v>
      </c>
      <c r="H5" s="13">
        <f t="shared" si="1"/>
        <v>-5.4738099974983037E-2</v>
      </c>
    </row>
    <row r="6" spans="1:8" ht="15.75" customHeight="1" x14ac:dyDescent="0.3">
      <c r="A6" s="3" t="s">
        <v>109</v>
      </c>
      <c r="B6" s="3" t="s">
        <v>110</v>
      </c>
      <c r="C6" s="3" t="s">
        <v>111</v>
      </c>
      <c r="D6" s="3" t="s">
        <v>112</v>
      </c>
      <c r="E6" s="4">
        <v>278879.44345000002</v>
      </c>
      <c r="F6" s="4">
        <v>207947.03246995984</v>
      </c>
      <c r="G6" s="20">
        <f t="shared" si="0"/>
        <v>-70932.410980040178</v>
      </c>
      <c r="H6" s="13">
        <f t="shared" si="1"/>
        <v>-0.34110807034616913</v>
      </c>
    </row>
    <row r="7" spans="1:8" ht="15.75" customHeight="1" x14ac:dyDescent="0.3">
      <c r="A7" s="3" t="s">
        <v>93</v>
      </c>
      <c r="B7" s="3" t="s">
        <v>94</v>
      </c>
      <c r="C7" s="3" t="s">
        <v>95</v>
      </c>
      <c r="D7" s="3" t="s">
        <v>13</v>
      </c>
      <c r="E7" s="4">
        <v>990180.31640000071</v>
      </c>
      <c r="F7" s="4">
        <v>922250.78256583051</v>
      </c>
      <c r="G7" s="20">
        <f t="shared" si="0"/>
        <v>-67929.533834170201</v>
      </c>
      <c r="H7" s="13">
        <f t="shared" si="1"/>
        <v>-7.3656249599681284E-2</v>
      </c>
    </row>
    <row r="8" spans="1:8" ht="15.75" customHeight="1" x14ac:dyDescent="0.3">
      <c r="A8" s="3" t="s">
        <v>14</v>
      </c>
      <c r="B8" s="3" t="s">
        <v>15</v>
      </c>
      <c r="C8" s="3" t="s">
        <v>16</v>
      </c>
      <c r="D8" s="3" t="s">
        <v>13</v>
      </c>
      <c r="E8" s="4">
        <v>297108.8456</v>
      </c>
      <c r="F8" s="4">
        <v>251627.43719344356</v>
      </c>
      <c r="G8" s="20">
        <f t="shared" si="0"/>
        <v>-45481.408406556438</v>
      </c>
      <c r="H8" s="13">
        <f t="shared" si="1"/>
        <v>-0.1807490030254201</v>
      </c>
    </row>
    <row r="9" spans="1:8" ht="15.75" customHeight="1" x14ac:dyDescent="0.3">
      <c r="A9" s="3" t="s">
        <v>96</v>
      </c>
      <c r="B9" s="3" t="s">
        <v>97</v>
      </c>
      <c r="C9" s="3" t="s">
        <v>98</v>
      </c>
      <c r="D9" s="3" t="s">
        <v>13</v>
      </c>
      <c r="E9" s="4">
        <v>117322.58480000004</v>
      </c>
      <c r="F9" s="4">
        <v>106007.3276090193</v>
      </c>
      <c r="G9" s="20">
        <f t="shared" si="0"/>
        <v>-11315.257190980745</v>
      </c>
      <c r="H9" s="13">
        <f t="shared" si="1"/>
        <v>-0.10674033056199808</v>
      </c>
    </row>
    <row r="10" spans="1:8" ht="15.75" customHeight="1" x14ac:dyDescent="0.3">
      <c r="A10" s="3" t="s">
        <v>113</v>
      </c>
      <c r="B10" s="3" t="s">
        <v>114</v>
      </c>
      <c r="C10" s="3" t="s">
        <v>115</v>
      </c>
      <c r="D10" s="3" t="s">
        <v>9</v>
      </c>
      <c r="E10" s="4">
        <v>177808.21299999999</v>
      </c>
      <c r="F10" s="4">
        <v>139129.59664392925</v>
      </c>
      <c r="G10" s="20">
        <f t="shared" si="0"/>
        <v>-38678.616356070735</v>
      </c>
      <c r="H10" s="13">
        <f t="shared" si="1"/>
        <v>-0.27800422979058803</v>
      </c>
    </row>
    <row r="11" spans="1:8" ht="15.75" customHeight="1" x14ac:dyDescent="0.3">
      <c r="A11" s="3" t="s">
        <v>24</v>
      </c>
      <c r="B11" s="3" t="s">
        <v>25</v>
      </c>
      <c r="C11" s="3" t="s">
        <v>26</v>
      </c>
      <c r="D11" s="3" t="s">
        <v>27</v>
      </c>
      <c r="E11" s="4">
        <v>109711.66784000001</v>
      </c>
      <c r="F11" s="4">
        <v>103382.05747238145</v>
      </c>
      <c r="G11" s="20">
        <f t="shared" si="0"/>
        <v>-6329.6103676185594</v>
      </c>
      <c r="H11" s="13">
        <f t="shared" si="1"/>
        <v>-6.1225424627571537E-2</v>
      </c>
    </row>
    <row r="12" spans="1:8" ht="15.75" customHeight="1" x14ac:dyDescent="0.3">
      <c r="A12" s="3" t="s">
        <v>87</v>
      </c>
      <c r="B12" s="3" t="s">
        <v>88</v>
      </c>
      <c r="C12" s="3" t="s">
        <v>89</v>
      </c>
      <c r="D12" s="3" t="s">
        <v>90</v>
      </c>
      <c r="E12" s="4">
        <v>280907.9192</v>
      </c>
      <c r="F12" s="4">
        <v>216361.69195755234</v>
      </c>
      <c r="G12" s="20">
        <f t="shared" si="0"/>
        <v>-64546.227242447669</v>
      </c>
      <c r="H12" s="13">
        <f t="shared" si="1"/>
        <v>-0.29832557999736337</v>
      </c>
    </row>
    <row r="13" spans="1:8" ht="15.75" customHeight="1" x14ac:dyDescent="0.3">
      <c r="A13" s="3" t="s">
        <v>99</v>
      </c>
      <c r="B13" s="3" t="s">
        <v>100</v>
      </c>
      <c r="C13" s="3" t="s">
        <v>101</v>
      </c>
      <c r="D13" s="3" t="s">
        <v>9</v>
      </c>
      <c r="E13" s="4">
        <v>435153.64087999985</v>
      </c>
      <c r="F13" s="4">
        <v>294345.8119470657</v>
      </c>
      <c r="G13" s="20">
        <f t="shared" si="0"/>
        <v>-140807.82893293415</v>
      </c>
      <c r="H13" s="13">
        <f t="shared" si="1"/>
        <v>-0.47837551348702939</v>
      </c>
    </row>
    <row r="14" spans="1:8" ht="15.75" customHeight="1" x14ac:dyDescent="0.3">
      <c r="A14" s="3" t="s">
        <v>102</v>
      </c>
      <c r="B14" s="3" t="s">
        <v>103</v>
      </c>
      <c r="C14" s="3" t="s">
        <v>104</v>
      </c>
      <c r="D14" s="3" t="s">
        <v>9</v>
      </c>
      <c r="E14" s="4">
        <v>455678.118632</v>
      </c>
      <c r="F14" s="4">
        <v>358029.56929384539</v>
      </c>
      <c r="G14" s="20">
        <f t="shared" si="0"/>
        <v>-97648.549338154611</v>
      </c>
      <c r="H14" s="13">
        <f t="shared" si="1"/>
        <v>-0.27273878392432882</v>
      </c>
    </row>
    <row r="15" spans="1:8" ht="15.75" customHeight="1" x14ac:dyDescent="0.3">
      <c r="A15" s="3" t="s">
        <v>105</v>
      </c>
      <c r="B15" s="3" t="s">
        <v>106</v>
      </c>
      <c r="C15" s="3" t="s">
        <v>107</v>
      </c>
      <c r="D15" s="3" t="s">
        <v>108</v>
      </c>
      <c r="E15" s="4">
        <v>233202.67819999994</v>
      </c>
      <c r="F15" s="4">
        <v>206665.88252205087</v>
      </c>
      <c r="G15" s="20">
        <f t="shared" si="0"/>
        <v>-26536.795677949063</v>
      </c>
      <c r="H15" s="13">
        <f t="shared" si="1"/>
        <v>-0.12840433725251016</v>
      </c>
    </row>
    <row r="16" spans="1:8" ht="15.75" customHeight="1" x14ac:dyDescent="0.3">
      <c r="A16" s="3" t="s">
        <v>181</v>
      </c>
      <c r="B16" s="3" t="s">
        <v>182</v>
      </c>
      <c r="C16" s="3" t="s">
        <v>183</v>
      </c>
      <c r="D16" s="3" t="s">
        <v>108</v>
      </c>
      <c r="E16" s="4">
        <v>518320.51119999989</v>
      </c>
      <c r="F16" s="4">
        <v>271987.9122688605</v>
      </c>
      <c r="G16" s="20">
        <f t="shared" si="0"/>
        <v>-246332.59893113939</v>
      </c>
      <c r="H16" s="13">
        <f t="shared" si="1"/>
        <v>-0.90567480325242988</v>
      </c>
    </row>
    <row r="17" spans="1:8" ht="15.75" customHeight="1" x14ac:dyDescent="0.3">
      <c r="A17" s="3" t="s">
        <v>120</v>
      </c>
      <c r="B17" s="3" t="s">
        <v>121</v>
      </c>
      <c r="C17" s="3" t="s">
        <v>122</v>
      </c>
      <c r="D17" s="3" t="s">
        <v>27</v>
      </c>
      <c r="E17" s="4">
        <v>208186.56940799995</v>
      </c>
      <c r="F17" s="4">
        <v>129107.98104610515</v>
      </c>
      <c r="G17" s="20">
        <f t="shared" si="0"/>
        <v>-79078.588361894799</v>
      </c>
      <c r="H17" s="13">
        <f t="shared" si="1"/>
        <v>-0.61249961250385765</v>
      </c>
    </row>
    <row r="18" spans="1:8" ht="15.75" customHeight="1" x14ac:dyDescent="0.3">
      <c r="A18" s="3" t="s">
        <v>116</v>
      </c>
      <c r="B18" s="3" t="s">
        <v>117</v>
      </c>
      <c r="C18" s="3" t="s">
        <v>118</v>
      </c>
      <c r="D18" s="3" t="s">
        <v>119</v>
      </c>
      <c r="E18" s="4">
        <v>110594.489</v>
      </c>
      <c r="F18" s="4">
        <v>78240.964178053095</v>
      </c>
      <c r="G18" s="20">
        <f t="shared" si="0"/>
        <v>-32353.524821946907</v>
      </c>
      <c r="H18" s="13">
        <f t="shared" si="1"/>
        <v>-0.41351132570810267</v>
      </c>
    </row>
    <row r="19" spans="1:8" ht="15.75" customHeight="1" x14ac:dyDescent="0.3">
      <c r="A19" s="3" t="s">
        <v>30</v>
      </c>
      <c r="B19" s="3" t="s">
        <v>31</v>
      </c>
      <c r="C19" s="3" t="s">
        <v>32</v>
      </c>
      <c r="D19" s="3" t="s">
        <v>33</v>
      </c>
      <c r="E19" s="4">
        <v>135764.96</v>
      </c>
      <c r="F19" s="4">
        <v>116739.31775076888</v>
      </c>
      <c r="G19" s="20">
        <f t="shared" si="0"/>
        <v>-19025.64224923111</v>
      </c>
      <c r="H19" s="13">
        <f t="shared" si="1"/>
        <v>-0.16297544491265284</v>
      </c>
    </row>
    <row r="20" spans="1:8" ht="15.75" customHeight="1" x14ac:dyDescent="0.3">
      <c r="A20" s="3" t="s">
        <v>126</v>
      </c>
      <c r="B20" s="3" t="s">
        <v>127</v>
      </c>
      <c r="C20" s="3" t="s">
        <v>128</v>
      </c>
      <c r="D20" s="3" t="s">
        <v>129</v>
      </c>
      <c r="E20" s="4">
        <v>247751.01675999997</v>
      </c>
      <c r="F20" s="4">
        <v>176870.38702765526</v>
      </c>
      <c r="G20" s="20">
        <f t="shared" si="0"/>
        <v>-70880.629732344707</v>
      </c>
      <c r="H20" s="13">
        <f t="shared" si="1"/>
        <v>-0.40074899435405142</v>
      </c>
    </row>
    <row r="21" spans="1:8" ht="15.75" customHeight="1" x14ac:dyDescent="0.3">
      <c r="A21" s="3" t="s">
        <v>36</v>
      </c>
      <c r="B21" s="3" t="s">
        <v>37</v>
      </c>
      <c r="C21" s="3" t="s">
        <v>38</v>
      </c>
      <c r="D21" s="3" t="s">
        <v>39</v>
      </c>
      <c r="E21" s="4">
        <v>134235.48535800001</v>
      </c>
      <c r="F21" s="4">
        <v>78169.674803625239</v>
      </c>
      <c r="G21" s="20">
        <f t="shared" si="0"/>
        <v>-56065.810554374766</v>
      </c>
      <c r="H21" s="13">
        <f t="shared" si="1"/>
        <v>-0.71723223481767162</v>
      </c>
    </row>
    <row r="22" spans="1:8" ht="15.75" customHeight="1" x14ac:dyDescent="0.3">
      <c r="A22" s="3" t="s">
        <v>145</v>
      </c>
      <c r="B22" s="3" t="s">
        <v>146</v>
      </c>
      <c r="C22" s="3" t="s">
        <v>147</v>
      </c>
      <c r="D22" s="3" t="s">
        <v>119</v>
      </c>
      <c r="E22" s="4">
        <v>265372.02880000015</v>
      </c>
      <c r="F22" s="4">
        <v>171703.4978070069</v>
      </c>
      <c r="G22" s="20">
        <f t="shared" si="0"/>
        <v>-93668.530992993241</v>
      </c>
      <c r="H22" s="13">
        <f t="shared" si="1"/>
        <v>-0.54552488556916745</v>
      </c>
    </row>
    <row r="23" spans="1:8" ht="15.75" customHeight="1" x14ac:dyDescent="0.3">
      <c r="A23" s="3" t="s">
        <v>595</v>
      </c>
      <c r="B23" s="3" t="s">
        <v>596</v>
      </c>
      <c r="C23" s="3" t="s">
        <v>597</v>
      </c>
      <c r="D23" s="3" t="s">
        <v>9</v>
      </c>
      <c r="E23" s="4">
        <v>379028.75964</v>
      </c>
      <c r="F23" s="4">
        <v>250456.51278692993</v>
      </c>
      <c r="G23" s="20">
        <f t="shared" si="0"/>
        <v>-128572.24685307007</v>
      </c>
      <c r="H23" s="13">
        <f t="shared" si="1"/>
        <v>-0.51335158116830415</v>
      </c>
    </row>
    <row r="24" spans="1:8" ht="15.75" customHeight="1" x14ac:dyDescent="0.3">
      <c r="A24" s="3" t="s">
        <v>140</v>
      </c>
      <c r="B24" s="3" t="s">
        <v>141</v>
      </c>
      <c r="C24" s="3" t="s">
        <v>95</v>
      </c>
      <c r="D24" s="3" t="s">
        <v>13</v>
      </c>
      <c r="E24" s="4">
        <v>472887.98360000027</v>
      </c>
      <c r="F24" s="4">
        <v>374630.43174045492</v>
      </c>
      <c r="G24" s="20">
        <f t="shared" si="0"/>
        <v>-98257.551859545347</v>
      </c>
      <c r="H24" s="13">
        <f t="shared" si="1"/>
        <v>-0.26227861789834112</v>
      </c>
    </row>
    <row r="25" spans="1:8" ht="15.75" customHeight="1" x14ac:dyDescent="0.3">
      <c r="A25" s="3" t="s">
        <v>130</v>
      </c>
      <c r="B25" s="3" t="s">
        <v>131</v>
      </c>
      <c r="C25" s="3" t="s">
        <v>132</v>
      </c>
      <c r="D25" s="3" t="s">
        <v>39</v>
      </c>
      <c r="E25" s="4">
        <v>121962.58896000001</v>
      </c>
      <c r="F25" s="4">
        <v>68058.515964377395</v>
      </c>
      <c r="G25" s="20">
        <f t="shared" si="0"/>
        <v>-53904.072995622613</v>
      </c>
      <c r="H25" s="13">
        <f t="shared" si="1"/>
        <v>-0.79202539508555581</v>
      </c>
    </row>
    <row r="26" spans="1:8" ht="15.75" customHeight="1" x14ac:dyDescent="0.3">
      <c r="A26" s="3" t="s">
        <v>136</v>
      </c>
      <c r="B26" s="3" t="s">
        <v>137</v>
      </c>
      <c r="C26" s="3" t="s">
        <v>138</v>
      </c>
      <c r="D26" s="3" t="s">
        <v>139</v>
      </c>
      <c r="E26" s="4">
        <v>181034.04373999996</v>
      </c>
      <c r="F26" s="4">
        <v>134334.17231515035</v>
      </c>
      <c r="G26" s="20">
        <f t="shared" si="0"/>
        <v>-46699.871424849611</v>
      </c>
      <c r="H26" s="13">
        <f t="shared" si="1"/>
        <v>-0.34763955157508902</v>
      </c>
    </row>
    <row r="27" spans="1:8" ht="15.75" customHeight="1" x14ac:dyDescent="0.3">
      <c r="A27" s="3" t="s">
        <v>148</v>
      </c>
      <c r="B27" s="3" t="s">
        <v>149</v>
      </c>
      <c r="C27" s="3" t="s">
        <v>150</v>
      </c>
      <c r="D27" s="3" t="s">
        <v>151</v>
      </c>
      <c r="E27" s="4">
        <v>302077.11253699992</v>
      </c>
      <c r="F27" s="4">
        <v>299214.55049354507</v>
      </c>
      <c r="G27" s="20">
        <f t="shared" si="0"/>
        <v>-2862.5620434548473</v>
      </c>
      <c r="H27" s="13">
        <f t="shared" si="1"/>
        <v>-9.5669212567809307E-3</v>
      </c>
    </row>
    <row r="28" spans="1:8" ht="15.75" customHeight="1" x14ac:dyDescent="0.3">
      <c r="A28" s="3" t="s">
        <v>142</v>
      </c>
      <c r="B28" s="3" t="s">
        <v>143</v>
      </c>
      <c r="C28" s="3" t="s">
        <v>144</v>
      </c>
      <c r="D28" s="3" t="s">
        <v>112</v>
      </c>
      <c r="E28" s="4">
        <v>628856.63440000033</v>
      </c>
      <c r="F28" s="4">
        <v>384925.19158707111</v>
      </c>
      <c r="G28" s="20">
        <f t="shared" si="0"/>
        <v>-243931.44281292922</v>
      </c>
      <c r="H28" s="13">
        <f t="shared" si="1"/>
        <v>-0.63371129805036752</v>
      </c>
    </row>
    <row r="29" spans="1:8" ht="15.75" customHeight="1" x14ac:dyDescent="0.3">
      <c r="A29" s="3" t="s">
        <v>70</v>
      </c>
      <c r="B29" s="3" t="s">
        <v>71</v>
      </c>
      <c r="C29" s="3" t="s">
        <v>118</v>
      </c>
      <c r="D29" s="3" t="s">
        <v>119</v>
      </c>
      <c r="E29" s="4">
        <v>26171</v>
      </c>
      <c r="F29" s="4">
        <v>13791.290165725788</v>
      </c>
      <c r="G29" s="20">
        <f t="shared" si="0"/>
        <v>-12379.709834274212</v>
      </c>
      <c r="H29" s="13">
        <f t="shared" si="1"/>
        <v>-0.89764697033496943</v>
      </c>
    </row>
    <row r="30" spans="1:8" ht="15.75" customHeight="1" x14ac:dyDescent="0.3">
      <c r="A30" s="3" t="s">
        <v>123</v>
      </c>
      <c r="B30" s="3" t="s">
        <v>124</v>
      </c>
      <c r="C30" s="3" t="s">
        <v>125</v>
      </c>
      <c r="D30" s="3" t="s">
        <v>108</v>
      </c>
      <c r="E30" s="4">
        <v>472110.80240000004</v>
      </c>
      <c r="F30" s="4">
        <v>383793.73754244501</v>
      </c>
      <c r="G30" s="20">
        <f t="shared" si="0"/>
        <v>-88317.064857555029</v>
      </c>
      <c r="H30" s="13">
        <f t="shared" si="1"/>
        <v>-0.23011596130535547</v>
      </c>
    </row>
    <row r="31" spans="1:8" ht="15.75" customHeight="1" x14ac:dyDescent="0.3">
      <c r="A31" s="3" t="s">
        <v>46</v>
      </c>
      <c r="B31" s="3" t="s">
        <v>47</v>
      </c>
      <c r="C31" s="3" t="s">
        <v>48</v>
      </c>
      <c r="D31" s="3" t="s">
        <v>9</v>
      </c>
      <c r="E31" s="4">
        <v>129825.49103999999</v>
      </c>
      <c r="F31" s="4">
        <v>116722.09984935288</v>
      </c>
      <c r="G31" s="20">
        <f t="shared" si="0"/>
        <v>-13103.391190647118</v>
      </c>
      <c r="H31" s="13">
        <f t="shared" si="1"/>
        <v>-0.11226144155698863</v>
      </c>
    </row>
    <row r="32" spans="1:8" ht="15.75" customHeight="1" x14ac:dyDescent="0.3">
      <c r="A32" s="3" t="s">
        <v>133</v>
      </c>
      <c r="B32" s="3" t="s">
        <v>134</v>
      </c>
      <c r="C32" s="3" t="s">
        <v>135</v>
      </c>
      <c r="D32" s="3" t="s">
        <v>13</v>
      </c>
      <c r="E32" s="4">
        <v>145988.54680000007</v>
      </c>
      <c r="F32" s="4">
        <v>86998.756370956311</v>
      </c>
      <c r="G32" s="20">
        <f t="shared" si="0"/>
        <v>-58989.790429043758</v>
      </c>
      <c r="H32" s="13">
        <f t="shared" si="1"/>
        <v>-0.67805326064105587</v>
      </c>
    </row>
    <row r="33" spans="1:8" ht="15.75" customHeight="1" x14ac:dyDescent="0.3">
      <c r="A33" s="3" t="s">
        <v>152</v>
      </c>
      <c r="B33" s="3" t="s">
        <v>153</v>
      </c>
      <c r="C33" s="3" t="s">
        <v>154</v>
      </c>
      <c r="D33" s="3" t="s">
        <v>39</v>
      </c>
      <c r="E33" s="4">
        <v>24089.796000000006</v>
      </c>
      <c r="F33" s="4">
        <v>14696.344309882246</v>
      </c>
      <c r="G33" s="20">
        <f t="shared" si="0"/>
        <v>-9393.4516901177594</v>
      </c>
      <c r="H33" s="13">
        <f t="shared" si="1"/>
        <v>-0.63916927176245664</v>
      </c>
    </row>
    <row r="34" spans="1:8" ht="15.75" customHeight="1" x14ac:dyDescent="0.3">
      <c r="A34" s="3" t="s">
        <v>155</v>
      </c>
      <c r="B34" s="3" t="s">
        <v>156</v>
      </c>
      <c r="C34" s="3" t="s">
        <v>157</v>
      </c>
      <c r="D34" s="3" t="s">
        <v>139</v>
      </c>
      <c r="E34" s="4">
        <v>302399.20839999994</v>
      </c>
      <c r="F34" s="4">
        <v>188814.39148884628</v>
      </c>
      <c r="G34" s="20">
        <f t="shared" si="0"/>
        <v>-113584.81691115367</v>
      </c>
      <c r="H34" s="13">
        <f t="shared" si="1"/>
        <v>-0.6015686411163389</v>
      </c>
    </row>
    <row r="35" spans="1:8" ht="15.75" customHeight="1" x14ac:dyDescent="0.3">
      <c r="A35" s="3" t="s">
        <v>158</v>
      </c>
      <c r="B35" s="3" t="s">
        <v>159</v>
      </c>
      <c r="C35" s="3" t="s">
        <v>157</v>
      </c>
      <c r="D35" s="3" t="s">
        <v>139</v>
      </c>
      <c r="E35" s="4">
        <v>358477.25760000007</v>
      </c>
      <c r="F35" s="4">
        <v>299322.08457904385</v>
      </c>
      <c r="G35" s="20">
        <f t="shared" si="0"/>
        <v>-59155.173020956223</v>
      </c>
      <c r="H35" s="13">
        <f t="shared" si="1"/>
        <v>-0.19763049928023185</v>
      </c>
    </row>
    <row r="36" spans="1:8" ht="15.75" customHeight="1" x14ac:dyDescent="0.3">
      <c r="A36" s="3" t="s">
        <v>10</v>
      </c>
      <c r="B36" s="3" t="s">
        <v>11</v>
      </c>
      <c r="C36" s="3" t="s">
        <v>12</v>
      </c>
      <c r="D36" s="3" t="s">
        <v>13</v>
      </c>
      <c r="E36" s="4">
        <v>368515.20959199982</v>
      </c>
      <c r="F36" s="4">
        <v>258714.20529323063</v>
      </c>
      <c r="G36" s="20">
        <f t="shared" si="0"/>
        <v>-109801.0042987692</v>
      </c>
      <c r="H36" s="13">
        <f t="shared" si="1"/>
        <v>-0.42441041911215915</v>
      </c>
    </row>
    <row r="37" spans="1:8" ht="15.75" customHeight="1" x14ac:dyDescent="0.3">
      <c r="A37" s="3" t="s">
        <v>160</v>
      </c>
      <c r="B37" s="3" t="s">
        <v>161</v>
      </c>
      <c r="C37" s="3" t="s">
        <v>162</v>
      </c>
      <c r="D37" s="3" t="s">
        <v>151</v>
      </c>
      <c r="E37" s="4">
        <v>1091377.9556110003</v>
      </c>
      <c r="F37" s="4">
        <v>679068.20538099098</v>
      </c>
      <c r="G37" s="20">
        <f t="shared" si="0"/>
        <v>-412309.75023000932</v>
      </c>
      <c r="H37" s="13">
        <f t="shared" si="1"/>
        <v>-0.60716986447433963</v>
      </c>
    </row>
    <row r="38" spans="1:8" ht="15.75" customHeight="1" x14ac:dyDescent="0.3">
      <c r="A38" s="3" t="s">
        <v>163</v>
      </c>
      <c r="B38" s="3" t="s">
        <v>164</v>
      </c>
      <c r="C38" s="3" t="s">
        <v>165</v>
      </c>
      <c r="D38" s="3" t="s">
        <v>151</v>
      </c>
      <c r="E38" s="4">
        <v>124766.98139999999</v>
      </c>
      <c r="F38" s="4">
        <v>122719.35095215803</v>
      </c>
      <c r="G38" s="20">
        <f t="shared" si="0"/>
        <v>-2047.6304478419625</v>
      </c>
      <c r="H38" s="13">
        <f t="shared" si="1"/>
        <v>-1.6685473252219436E-2</v>
      </c>
    </row>
    <row r="39" spans="1:8" ht="15.75" customHeight="1" x14ac:dyDescent="0.3">
      <c r="A39" s="3" t="s">
        <v>166</v>
      </c>
      <c r="B39" s="3" t="s">
        <v>167</v>
      </c>
      <c r="C39" s="3" t="s">
        <v>168</v>
      </c>
      <c r="D39" s="3" t="s">
        <v>169</v>
      </c>
      <c r="E39" s="4">
        <v>248405.95768799999</v>
      </c>
      <c r="F39" s="4">
        <v>256827.46553023352</v>
      </c>
      <c r="G39" s="20">
        <f t="shared" si="0"/>
        <v>8421.5078422335209</v>
      </c>
      <c r="H39" s="13">
        <f t="shared" si="1"/>
        <v>3.2790526608386238E-2</v>
      </c>
    </row>
    <row r="40" spans="1:8" ht="15.75" customHeight="1" x14ac:dyDescent="0.3">
      <c r="A40" s="3" t="s">
        <v>65</v>
      </c>
      <c r="B40" s="3" t="s">
        <v>66</v>
      </c>
      <c r="C40" s="3" t="s">
        <v>513</v>
      </c>
      <c r="D40" s="3" t="s">
        <v>119</v>
      </c>
      <c r="E40" s="4">
        <v>24587</v>
      </c>
      <c r="F40" s="4">
        <v>6656.7476169818319</v>
      </c>
      <c r="G40" s="20">
        <f t="shared" si="0"/>
        <v>-17930.252383018167</v>
      </c>
      <c r="H40" s="13">
        <f t="shared" si="1"/>
        <v>-2.6935454691532588</v>
      </c>
    </row>
    <row r="41" spans="1:8" ht="15.75" customHeight="1" x14ac:dyDescent="0.3">
      <c r="A41" s="3" t="s">
        <v>170</v>
      </c>
      <c r="B41" s="3" t="s">
        <v>171</v>
      </c>
      <c r="C41" s="3" t="s">
        <v>172</v>
      </c>
      <c r="D41" s="3" t="s">
        <v>169</v>
      </c>
      <c r="E41" s="4">
        <v>245656.47639999996</v>
      </c>
      <c r="F41" s="4">
        <v>203392.81774555543</v>
      </c>
      <c r="G41" s="20">
        <f t="shared" si="0"/>
        <v>-42263.658654444531</v>
      </c>
      <c r="H41" s="13">
        <f t="shared" si="1"/>
        <v>-0.20779326980619542</v>
      </c>
    </row>
    <row r="42" spans="1:8" ht="15.75" customHeight="1" x14ac:dyDescent="0.3">
      <c r="A42" s="3" t="s">
        <v>173</v>
      </c>
      <c r="B42" s="3" t="s">
        <v>177</v>
      </c>
      <c r="C42" s="3" t="s">
        <v>175</v>
      </c>
      <c r="D42" s="3" t="s">
        <v>176</v>
      </c>
      <c r="E42" s="4">
        <v>217381.6</v>
      </c>
      <c r="F42" s="4">
        <v>147661.84188690508</v>
      </c>
      <c r="G42" s="20">
        <f t="shared" si="0"/>
        <v>-69719.758113094926</v>
      </c>
      <c r="H42" s="13">
        <f t="shared" si="1"/>
        <v>-0.47215825850590176</v>
      </c>
    </row>
    <row r="43" spans="1:8" ht="15.75" customHeight="1" x14ac:dyDescent="0.3">
      <c r="A43" s="3" t="s">
        <v>173</v>
      </c>
      <c r="B43" s="3" t="s">
        <v>174</v>
      </c>
      <c r="C43" s="3" t="s">
        <v>175</v>
      </c>
      <c r="D43" s="3" t="s">
        <v>176</v>
      </c>
      <c r="E43" s="4">
        <v>212929.24634400028</v>
      </c>
      <c r="F43" s="4">
        <v>148067.00306407036</v>
      </c>
      <c r="G43" s="20">
        <f t="shared" si="0"/>
        <v>-64862.243279929913</v>
      </c>
      <c r="H43" s="13">
        <f t="shared" si="1"/>
        <v>-0.4380600804884478</v>
      </c>
    </row>
    <row r="44" spans="1:8" ht="15.75" customHeight="1" x14ac:dyDescent="0.3">
      <c r="A44" s="3" t="s">
        <v>178</v>
      </c>
      <c r="B44" s="3" t="s">
        <v>179</v>
      </c>
      <c r="C44" s="3" t="s">
        <v>180</v>
      </c>
      <c r="D44" s="3" t="s">
        <v>151</v>
      </c>
      <c r="E44" s="4">
        <v>201449.92681700006</v>
      </c>
      <c r="F44" s="4">
        <v>133819.13727376392</v>
      </c>
      <c r="G44" s="20">
        <f t="shared" si="0"/>
        <v>-67630.78954323614</v>
      </c>
      <c r="H44" s="13">
        <f t="shared" si="1"/>
        <v>-0.50538951992254089</v>
      </c>
    </row>
    <row r="45" spans="1:8" ht="15.75" customHeight="1" x14ac:dyDescent="0.3">
      <c r="A45" s="3" t="s">
        <v>192</v>
      </c>
      <c r="B45" s="3" t="s">
        <v>193</v>
      </c>
      <c r="C45" s="3" t="s">
        <v>157</v>
      </c>
      <c r="D45" s="3" t="s">
        <v>139</v>
      </c>
      <c r="E45" s="4">
        <v>232567.28399999996</v>
      </c>
      <c r="F45" s="4">
        <v>168272.00756301126</v>
      </c>
      <c r="G45" s="20">
        <f t="shared" si="0"/>
        <v>-64295.276436988701</v>
      </c>
      <c r="H45" s="13">
        <f t="shared" si="1"/>
        <v>-0.3820913375203695</v>
      </c>
    </row>
    <row r="46" spans="1:8" ht="15.75" customHeight="1" x14ac:dyDescent="0.3">
      <c r="A46" s="3" t="s">
        <v>184</v>
      </c>
      <c r="B46" s="3" t="s">
        <v>185</v>
      </c>
      <c r="C46" s="3" t="s">
        <v>186</v>
      </c>
      <c r="D46" s="3" t="s">
        <v>129</v>
      </c>
      <c r="E46" s="4">
        <v>66932.781000000003</v>
      </c>
      <c r="F46" s="4">
        <v>42472.63846393914</v>
      </c>
      <c r="G46" s="20">
        <f t="shared" si="0"/>
        <v>-24460.142536060863</v>
      </c>
      <c r="H46" s="13">
        <f t="shared" si="1"/>
        <v>-0.57590353273739847</v>
      </c>
    </row>
    <row r="47" spans="1:8" ht="15.75" customHeight="1" x14ac:dyDescent="0.3">
      <c r="A47" s="3" t="s">
        <v>187</v>
      </c>
      <c r="B47" s="3" t="s">
        <v>188</v>
      </c>
      <c r="C47" s="3" t="s">
        <v>189</v>
      </c>
      <c r="D47" s="3" t="s">
        <v>27</v>
      </c>
      <c r="E47" s="4">
        <v>163340.18000000002</v>
      </c>
      <c r="F47" s="4">
        <v>116799.85245312282</v>
      </c>
      <c r="G47" s="20">
        <f t="shared" si="0"/>
        <v>-46540.327546877204</v>
      </c>
      <c r="H47" s="13">
        <f t="shared" si="1"/>
        <v>-0.39846221180421432</v>
      </c>
    </row>
    <row r="48" spans="1:8" ht="15.75" customHeight="1" x14ac:dyDescent="0.3">
      <c r="A48" s="3" t="s">
        <v>190</v>
      </c>
      <c r="B48" s="3" t="s">
        <v>191</v>
      </c>
      <c r="C48" s="3" t="s">
        <v>189</v>
      </c>
      <c r="D48" s="3" t="s">
        <v>27</v>
      </c>
      <c r="E48" s="4">
        <v>484930.80560000008</v>
      </c>
      <c r="F48" s="4">
        <v>478826.31951177656</v>
      </c>
      <c r="G48" s="20">
        <f t="shared" si="0"/>
        <v>-6104.4860882235225</v>
      </c>
      <c r="H48" s="13">
        <f t="shared" si="1"/>
        <v>-1.2748852432438992E-2</v>
      </c>
    </row>
    <row r="49" spans="1:8" ht="15.75" customHeight="1" x14ac:dyDescent="0.3">
      <c r="A49" s="3" t="s">
        <v>197</v>
      </c>
      <c r="B49" s="3" t="s">
        <v>198</v>
      </c>
      <c r="C49" s="3" t="s">
        <v>199</v>
      </c>
      <c r="D49" s="3" t="s">
        <v>33</v>
      </c>
      <c r="E49" s="4">
        <v>77919.524640000003</v>
      </c>
      <c r="F49" s="4">
        <v>81245.659040627987</v>
      </c>
      <c r="G49" s="20">
        <f t="shared" si="0"/>
        <v>3326.1344006279833</v>
      </c>
      <c r="H49" s="13">
        <f t="shared" si="1"/>
        <v>4.0939226044861117E-2</v>
      </c>
    </row>
    <row r="50" spans="1:8" ht="15.75" customHeight="1" x14ac:dyDescent="0.3">
      <c r="A50" s="3" t="s">
        <v>194</v>
      </c>
      <c r="B50" s="3" t="s">
        <v>195</v>
      </c>
      <c r="C50" s="3" t="s">
        <v>196</v>
      </c>
      <c r="D50" s="3" t="s">
        <v>108</v>
      </c>
      <c r="E50" s="4">
        <v>209401.56206400003</v>
      </c>
      <c r="F50" s="4">
        <v>169157.16679367761</v>
      </c>
      <c r="G50" s="20">
        <f t="shared" si="0"/>
        <v>-40244.39527032242</v>
      </c>
      <c r="H50" s="13">
        <f t="shared" si="1"/>
        <v>-0.23791126343117841</v>
      </c>
    </row>
    <row r="51" spans="1:8" ht="15.75" customHeight="1" x14ac:dyDescent="0.3">
      <c r="A51" s="3" t="s">
        <v>200</v>
      </c>
      <c r="B51" s="3" t="s">
        <v>201</v>
      </c>
      <c r="C51" s="3" t="s">
        <v>202</v>
      </c>
      <c r="D51" s="3" t="s">
        <v>39</v>
      </c>
      <c r="E51" s="4">
        <v>351474.02238400001</v>
      </c>
      <c r="F51" s="4">
        <v>314771.38450132147</v>
      </c>
      <c r="G51" s="20">
        <f t="shared" si="0"/>
        <v>-36702.637882678537</v>
      </c>
      <c r="H51" s="13">
        <f t="shared" si="1"/>
        <v>-0.11660093544025585</v>
      </c>
    </row>
    <row r="52" spans="1:8" ht="15.75" customHeight="1" x14ac:dyDescent="0.3">
      <c r="A52" s="3" t="s">
        <v>203</v>
      </c>
      <c r="B52" s="3" t="s">
        <v>204</v>
      </c>
      <c r="C52" s="3" t="s">
        <v>205</v>
      </c>
      <c r="D52" s="3" t="s">
        <v>90</v>
      </c>
      <c r="E52" s="4">
        <v>153115.41800000001</v>
      </c>
      <c r="F52" s="4">
        <v>78209.726224762868</v>
      </c>
      <c r="G52" s="20">
        <f t="shared" si="0"/>
        <v>-74905.691775237137</v>
      </c>
      <c r="H52" s="13">
        <f t="shared" si="1"/>
        <v>-0.95775417446123723</v>
      </c>
    </row>
    <row r="53" spans="1:8" ht="15.75" customHeight="1" x14ac:dyDescent="0.3">
      <c r="A53" s="3" t="s">
        <v>212</v>
      </c>
      <c r="B53" s="3" t="s">
        <v>213</v>
      </c>
      <c r="C53" s="3" t="s">
        <v>95</v>
      </c>
      <c r="D53" s="3" t="s">
        <v>13</v>
      </c>
      <c r="E53" s="4">
        <v>410391.90960000001</v>
      </c>
      <c r="F53" s="4">
        <v>395648.50225659338</v>
      </c>
      <c r="G53" s="20">
        <f t="shared" si="0"/>
        <v>-14743.407343406638</v>
      </c>
      <c r="H53" s="13">
        <f t="shared" si="1"/>
        <v>-3.726390283121802E-2</v>
      </c>
    </row>
    <row r="54" spans="1:8" ht="15.75" customHeight="1" x14ac:dyDescent="0.3">
      <c r="A54" s="3" t="s">
        <v>209</v>
      </c>
      <c r="B54" s="3" t="s">
        <v>210</v>
      </c>
      <c r="C54" s="3" t="s">
        <v>211</v>
      </c>
      <c r="D54" s="3" t="s">
        <v>108</v>
      </c>
      <c r="E54" s="4">
        <v>83785.708000000013</v>
      </c>
      <c r="F54" s="4">
        <v>60476.297468779398</v>
      </c>
      <c r="G54" s="20">
        <f t="shared" si="0"/>
        <v>-23309.410531220616</v>
      </c>
      <c r="H54" s="13">
        <f t="shared" si="1"/>
        <v>-0.38543051586870025</v>
      </c>
    </row>
    <row r="55" spans="1:8" ht="15.75" customHeight="1" x14ac:dyDescent="0.3">
      <c r="A55" s="3" t="s">
        <v>206</v>
      </c>
      <c r="B55" s="3" t="s">
        <v>207</v>
      </c>
      <c r="C55" s="3" t="s">
        <v>208</v>
      </c>
      <c r="D55" s="3" t="s">
        <v>119</v>
      </c>
      <c r="E55" s="4">
        <v>104066.15040000004</v>
      </c>
      <c r="F55" s="4">
        <v>91629.307316704435</v>
      </c>
      <c r="G55" s="20">
        <f t="shared" si="0"/>
        <v>-12436.843083295607</v>
      </c>
      <c r="H55" s="13">
        <f t="shared" si="1"/>
        <v>-0.13572996945518015</v>
      </c>
    </row>
    <row r="56" spans="1:8" ht="15.75" customHeight="1" x14ac:dyDescent="0.3">
      <c r="A56" s="3" t="s">
        <v>51</v>
      </c>
      <c r="B56" s="3" t="s">
        <v>52</v>
      </c>
      <c r="C56" s="3" t="s">
        <v>53</v>
      </c>
      <c r="D56" s="3" t="s">
        <v>39</v>
      </c>
      <c r="E56" s="4">
        <v>49969.776871999995</v>
      </c>
      <c r="F56" s="4">
        <v>46550.266546272869</v>
      </c>
      <c r="G56" s="20">
        <f t="shared" si="0"/>
        <v>-3419.5103257271257</v>
      </c>
      <c r="H56" s="13">
        <f t="shared" si="1"/>
        <v>-7.3458447812065536E-2</v>
      </c>
    </row>
    <row r="57" spans="1:8" ht="15.75" customHeight="1" x14ac:dyDescent="0.3">
      <c r="A57" s="3" t="s">
        <v>56</v>
      </c>
      <c r="B57" s="3" t="s">
        <v>57</v>
      </c>
      <c r="C57" s="3" t="s">
        <v>58</v>
      </c>
      <c r="D57" s="3" t="s">
        <v>59</v>
      </c>
      <c r="E57" s="4">
        <v>89055.219600000026</v>
      </c>
      <c r="F57" s="4">
        <v>50202.211446671477</v>
      </c>
      <c r="G57" s="20">
        <f t="shared" si="0"/>
        <v>-38853.008153328548</v>
      </c>
      <c r="H57" s="13">
        <f t="shared" si="1"/>
        <v>-0.77393021211029922</v>
      </c>
    </row>
    <row r="58" spans="1:8" ht="15.75" customHeight="1" x14ac:dyDescent="0.3">
      <c r="A58" s="3" t="s">
        <v>219</v>
      </c>
      <c r="B58" s="3" t="s">
        <v>220</v>
      </c>
      <c r="C58" s="3" t="s">
        <v>157</v>
      </c>
      <c r="D58" s="3" t="s">
        <v>139</v>
      </c>
      <c r="E58" s="4">
        <v>219168.80959999998</v>
      </c>
      <c r="F58" s="4">
        <v>185383.83704908498</v>
      </c>
      <c r="G58" s="20">
        <f t="shared" si="0"/>
        <v>-33784.972550915001</v>
      </c>
      <c r="H58" s="13">
        <f t="shared" si="1"/>
        <v>-0.1822433556705895</v>
      </c>
    </row>
    <row r="59" spans="1:8" ht="15.75" customHeight="1" x14ac:dyDescent="0.3">
      <c r="A59" s="3" t="s">
        <v>214</v>
      </c>
      <c r="B59" s="3" t="s">
        <v>215</v>
      </c>
      <c r="C59" s="3" t="s">
        <v>118</v>
      </c>
      <c r="D59" s="3" t="s">
        <v>119</v>
      </c>
      <c r="E59" s="4">
        <v>146345.40696000005</v>
      </c>
      <c r="F59" s="4">
        <v>27180.821150192936</v>
      </c>
      <c r="G59" s="20">
        <f t="shared" si="0"/>
        <v>-119164.58580980712</v>
      </c>
      <c r="H59" s="13">
        <f t="shared" si="1"/>
        <v>-4.3841422284978044</v>
      </c>
    </row>
    <row r="60" spans="1:8" ht="15.75" customHeight="1" x14ac:dyDescent="0.3">
      <c r="A60" s="3" t="s">
        <v>216</v>
      </c>
      <c r="B60" s="3" t="s">
        <v>217</v>
      </c>
      <c r="C60" s="3" t="s">
        <v>218</v>
      </c>
      <c r="D60" s="3" t="s">
        <v>9</v>
      </c>
      <c r="E60" s="4">
        <v>389163.93731199997</v>
      </c>
      <c r="F60" s="4">
        <v>356263.77207754587</v>
      </c>
      <c r="G60" s="20">
        <f t="shared" si="0"/>
        <v>-32900.165234454093</v>
      </c>
      <c r="H60" s="13">
        <f t="shared" si="1"/>
        <v>-9.2347770986079672E-2</v>
      </c>
    </row>
    <row r="61" spans="1:8" ht="15.75" customHeight="1" x14ac:dyDescent="0.3">
      <c r="A61" s="3" t="s">
        <v>221</v>
      </c>
      <c r="B61" s="3" t="s">
        <v>222</v>
      </c>
      <c r="C61" s="3" t="s">
        <v>223</v>
      </c>
      <c r="D61" s="3" t="s">
        <v>151</v>
      </c>
      <c r="E61" s="4">
        <v>71959.671495000002</v>
      </c>
      <c r="F61" s="4">
        <v>63132.644712831279</v>
      </c>
      <c r="G61" s="20">
        <f t="shared" si="0"/>
        <v>-8827.026782168723</v>
      </c>
      <c r="H61" s="13">
        <f t="shared" si="1"/>
        <v>-0.139817155170987</v>
      </c>
    </row>
    <row r="62" spans="1:8" ht="15.75" customHeight="1" x14ac:dyDescent="0.3">
      <c r="A62" s="3" t="s">
        <v>19</v>
      </c>
      <c r="B62" s="3" t="s">
        <v>20</v>
      </c>
      <c r="C62" s="3" t="s">
        <v>21</v>
      </c>
      <c r="D62" s="3" t="s">
        <v>13</v>
      </c>
      <c r="E62" s="4">
        <v>560006.3208000001</v>
      </c>
      <c r="F62" s="4">
        <v>308008.97337013035</v>
      </c>
      <c r="G62" s="20">
        <f t="shared" si="0"/>
        <v>-251997.34742986975</v>
      </c>
      <c r="H62" s="13">
        <f t="shared" si="1"/>
        <v>-0.81814936971673169</v>
      </c>
    </row>
    <row r="63" spans="1:8" ht="15.75" customHeight="1" x14ac:dyDescent="0.3">
      <c r="A63" s="3" t="s">
        <v>224</v>
      </c>
      <c r="B63" s="3" t="s">
        <v>225</v>
      </c>
      <c r="C63" s="3" t="s">
        <v>226</v>
      </c>
      <c r="D63" s="3" t="s">
        <v>129</v>
      </c>
      <c r="E63" s="4">
        <v>236409.28759999998</v>
      </c>
      <c r="F63" s="4">
        <v>121823.23467530844</v>
      </c>
      <c r="G63" s="20">
        <f t="shared" si="0"/>
        <v>-114586.05292469154</v>
      </c>
      <c r="H63" s="13">
        <f t="shared" si="1"/>
        <v>-0.9405927631957407</v>
      </c>
    </row>
    <row r="64" spans="1:8" ht="15.75" customHeight="1" x14ac:dyDescent="0.3">
      <c r="A64" s="3" t="s">
        <v>227</v>
      </c>
      <c r="B64" s="3" t="s">
        <v>228</v>
      </c>
      <c r="C64" s="3" t="s">
        <v>26</v>
      </c>
      <c r="D64" s="3" t="s">
        <v>27</v>
      </c>
      <c r="E64" s="4">
        <v>120426.47399999999</v>
      </c>
      <c r="F64" s="4">
        <v>104548.78422973622</v>
      </c>
      <c r="G64" s="20">
        <f t="shared" si="0"/>
        <v>-15877.689770263765</v>
      </c>
      <c r="H64" s="13">
        <f t="shared" si="1"/>
        <v>-0.15186871743409297</v>
      </c>
    </row>
    <row r="65" spans="1:8" ht="15.75" customHeight="1" x14ac:dyDescent="0.3">
      <c r="A65" s="3" t="s">
        <v>232</v>
      </c>
      <c r="B65" s="3" t="s">
        <v>233</v>
      </c>
      <c r="C65" s="3" t="s">
        <v>175</v>
      </c>
      <c r="D65" s="3" t="s">
        <v>176</v>
      </c>
      <c r="E65" s="4">
        <v>132098.01760000011</v>
      </c>
      <c r="F65" s="4">
        <v>124248.06498981222</v>
      </c>
      <c r="G65" s="20">
        <f t="shared" si="0"/>
        <v>-7849.9526101878873</v>
      </c>
      <c r="H65" s="13">
        <f t="shared" si="1"/>
        <v>-6.3179676969871104E-2</v>
      </c>
    </row>
    <row r="66" spans="1:8" ht="15.75" customHeight="1" x14ac:dyDescent="0.3">
      <c r="A66" s="3" t="s">
        <v>236</v>
      </c>
      <c r="B66" s="3" t="s">
        <v>237</v>
      </c>
      <c r="C66" s="3" t="s">
        <v>238</v>
      </c>
      <c r="D66" s="3" t="s">
        <v>108</v>
      </c>
      <c r="E66" s="4">
        <v>108419.88079999997</v>
      </c>
      <c r="F66" s="4">
        <v>104675.11425995246</v>
      </c>
      <c r="G66" s="20">
        <f t="shared" si="0"/>
        <v>-3744.7665400475089</v>
      </c>
      <c r="H66" s="13">
        <f t="shared" si="1"/>
        <v>-3.5775136874918276E-2</v>
      </c>
    </row>
    <row r="67" spans="1:8" ht="15.75" customHeight="1" x14ac:dyDescent="0.3">
      <c r="A67" s="3" t="s">
        <v>229</v>
      </c>
      <c r="B67" s="3" t="s">
        <v>230</v>
      </c>
      <c r="C67" s="3" t="s">
        <v>231</v>
      </c>
      <c r="D67" s="3" t="s">
        <v>119</v>
      </c>
      <c r="E67" s="4">
        <v>182068.2471119999</v>
      </c>
      <c r="F67" s="4">
        <v>151594.20238356592</v>
      </c>
      <c r="G67" s="20">
        <f t="shared" ref="G67:G130" si="2">F67-E67</f>
        <v>-30474.044728433975</v>
      </c>
      <c r="H67" s="13">
        <f t="shared" ref="H67:H130" si="3">G67/F67</f>
        <v>-0.20102381390106261</v>
      </c>
    </row>
    <row r="68" spans="1:8" ht="15.75" customHeight="1" x14ac:dyDescent="0.3">
      <c r="A68" s="3" t="s">
        <v>234</v>
      </c>
      <c r="B68" s="3" t="s">
        <v>235</v>
      </c>
      <c r="C68" s="3" t="s">
        <v>157</v>
      </c>
      <c r="D68" s="3" t="s">
        <v>139</v>
      </c>
      <c r="E68" s="4">
        <v>256730.80100000004</v>
      </c>
      <c r="F68" s="4">
        <v>239707.22269284367</v>
      </c>
      <c r="G68" s="20">
        <f t="shared" si="2"/>
        <v>-17023.578307156364</v>
      </c>
      <c r="H68" s="13">
        <f t="shared" si="3"/>
        <v>-7.101821178317208E-2</v>
      </c>
    </row>
    <row r="69" spans="1:8" ht="15.75" customHeight="1" x14ac:dyDescent="0.3">
      <c r="A69" s="3" t="s">
        <v>654</v>
      </c>
      <c r="B69" s="3" t="s">
        <v>655</v>
      </c>
      <c r="C69" s="3" t="s">
        <v>656</v>
      </c>
      <c r="D69" s="3" t="s">
        <v>9</v>
      </c>
      <c r="E69" s="4">
        <v>53388.256199999996</v>
      </c>
      <c r="F69" s="4">
        <v>41865.099182436636</v>
      </c>
      <c r="G69" s="20">
        <f t="shared" si="2"/>
        <v>-11523.157017563361</v>
      </c>
      <c r="H69" s="13">
        <f t="shared" si="3"/>
        <v>-0.27524494728529364</v>
      </c>
    </row>
    <row r="70" spans="1:8" ht="15.75" customHeight="1" x14ac:dyDescent="0.3">
      <c r="A70" s="3" t="s">
        <v>239</v>
      </c>
      <c r="B70" s="3" t="s">
        <v>240</v>
      </c>
      <c r="C70" s="3" t="s">
        <v>241</v>
      </c>
      <c r="D70" s="3" t="s">
        <v>176</v>
      </c>
      <c r="E70" s="4">
        <v>98254.372000000003</v>
      </c>
      <c r="F70" s="4">
        <v>85850.214604634268</v>
      </c>
      <c r="G70" s="20">
        <f t="shared" si="2"/>
        <v>-12404.157395365735</v>
      </c>
      <c r="H70" s="13">
        <f t="shared" si="3"/>
        <v>-0.14448603829927001</v>
      </c>
    </row>
    <row r="71" spans="1:8" ht="15.75" customHeight="1" x14ac:dyDescent="0.3">
      <c r="A71" s="3" t="s">
        <v>40</v>
      </c>
      <c r="B71" s="3" t="s">
        <v>41</v>
      </c>
      <c r="C71" s="3" t="s">
        <v>494</v>
      </c>
      <c r="D71" s="3" t="s">
        <v>119</v>
      </c>
      <c r="E71" s="4">
        <v>124096</v>
      </c>
      <c r="F71" s="4">
        <v>66505.479668462925</v>
      </c>
      <c r="G71" s="20">
        <f t="shared" si="2"/>
        <v>-57590.520331537075</v>
      </c>
      <c r="H71" s="13">
        <f t="shared" si="3"/>
        <v>-0.86595150683270161</v>
      </c>
    </row>
    <row r="72" spans="1:8" ht="15.75" customHeight="1" x14ac:dyDescent="0.3">
      <c r="A72" s="3" t="s">
        <v>34</v>
      </c>
      <c r="B72" s="3" t="s">
        <v>35</v>
      </c>
      <c r="C72" s="3" t="s">
        <v>494</v>
      </c>
      <c r="D72" s="3" t="s">
        <v>119</v>
      </c>
      <c r="E72" s="4">
        <v>178534</v>
      </c>
      <c r="F72" s="4">
        <v>79369.259316286232</v>
      </c>
      <c r="G72" s="20">
        <f t="shared" si="2"/>
        <v>-99164.740683713768</v>
      </c>
      <c r="H72" s="13">
        <f t="shared" si="3"/>
        <v>-1.2494099294607577</v>
      </c>
    </row>
    <row r="73" spans="1:8" ht="15.75" customHeight="1" x14ac:dyDescent="0.3">
      <c r="A73" s="3" t="s">
        <v>62</v>
      </c>
      <c r="B73" s="3" t="s">
        <v>63</v>
      </c>
      <c r="C73" s="3" t="s">
        <v>64</v>
      </c>
      <c r="D73" s="3" t="s">
        <v>13</v>
      </c>
      <c r="E73" s="4">
        <v>260889.96064999999</v>
      </c>
      <c r="F73" s="4">
        <v>182964.05692336464</v>
      </c>
      <c r="G73" s="20">
        <f t="shared" si="2"/>
        <v>-77925.903726635355</v>
      </c>
      <c r="H73" s="13">
        <f t="shared" si="3"/>
        <v>-0.42590826327859022</v>
      </c>
    </row>
    <row r="74" spans="1:8" ht="15.75" customHeight="1" x14ac:dyDescent="0.3">
      <c r="A74" s="3" t="s">
        <v>254</v>
      </c>
      <c r="B74" s="3" t="s">
        <v>255</v>
      </c>
      <c r="C74" s="3" t="s">
        <v>241</v>
      </c>
      <c r="D74" s="3" t="s">
        <v>176</v>
      </c>
      <c r="E74" s="4">
        <v>528658.50791999965</v>
      </c>
      <c r="F74" s="4">
        <v>328827.58661405888</v>
      </c>
      <c r="G74" s="20">
        <f t="shared" si="2"/>
        <v>-199830.92130594078</v>
      </c>
      <c r="H74" s="13">
        <f t="shared" si="3"/>
        <v>-0.60770728929285367</v>
      </c>
    </row>
    <row r="75" spans="1:8" ht="15.75" customHeight="1" x14ac:dyDescent="0.3">
      <c r="A75" s="3" t="s">
        <v>247</v>
      </c>
      <c r="B75" s="3" t="s">
        <v>248</v>
      </c>
      <c r="C75" s="3" t="s">
        <v>226</v>
      </c>
      <c r="D75" s="3" t="s">
        <v>129</v>
      </c>
      <c r="E75" s="4">
        <v>300919.30819999974</v>
      </c>
      <c r="F75" s="4">
        <v>244978.16569016036</v>
      </c>
      <c r="G75" s="20">
        <f t="shared" si="2"/>
        <v>-55941.142509839381</v>
      </c>
      <c r="H75" s="13">
        <f t="shared" si="3"/>
        <v>-0.22835154452332598</v>
      </c>
    </row>
    <row r="76" spans="1:8" ht="15.75" customHeight="1" x14ac:dyDescent="0.3">
      <c r="A76" s="3" t="s">
        <v>244</v>
      </c>
      <c r="B76" s="3" t="s">
        <v>245</v>
      </c>
      <c r="C76" s="3" t="s">
        <v>246</v>
      </c>
      <c r="D76" s="3" t="s">
        <v>112</v>
      </c>
      <c r="E76" s="4">
        <v>216357.0295</v>
      </c>
      <c r="F76" s="4">
        <v>212327.78792003266</v>
      </c>
      <c r="G76" s="20">
        <f t="shared" si="2"/>
        <v>-4029.2415799673472</v>
      </c>
      <c r="H76" s="13">
        <f t="shared" si="3"/>
        <v>-1.8976515600891808E-2</v>
      </c>
    </row>
    <row r="77" spans="1:8" ht="15.75" customHeight="1" x14ac:dyDescent="0.3">
      <c r="A77" s="3" t="s">
        <v>242</v>
      </c>
      <c r="B77" s="3" t="s">
        <v>243</v>
      </c>
      <c r="C77" s="3" t="s">
        <v>157</v>
      </c>
      <c r="D77" s="3" t="s">
        <v>139</v>
      </c>
      <c r="E77" s="4">
        <v>489602.60640000022</v>
      </c>
      <c r="F77" s="4">
        <v>312423.44012943213</v>
      </c>
      <c r="G77" s="20">
        <f t="shared" si="2"/>
        <v>-177179.16627056809</v>
      </c>
      <c r="H77" s="13">
        <f t="shared" si="3"/>
        <v>-0.56711226980013263</v>
      </c>
    </row>
    <row r="78" spans="1:8" ht="15.75" customHeight="1" x14ac:dyDescent="0.3">
      <c r="A78" s="3" t="s">
        <v>252</v>
      </c>
      <c r="B78" s="3" t="s">
        <v>253</v>
      </c>
      <c r="C78" s="3" t="s">
        <v>128</v>
      </c>
      <c r="D78" s="3" t="s">
        <v>129</v>
      </c>
      <c r="E78" s="4">
        <v>5912.5039999999999</v>
      </c>
      <c r="F78" s="4">
        <v>4777.2199691434025</v>
      </c>
      <c r="G78" s="20">
        <f t="shared" si="2"/>
        <v>-1135.2840308565974</v>
      </c>
      <c r="H78" s="13">
        <f t="shared" si="3"/>
        <v>-0.23764533309948543</v>
      </c>
    </row>
    <row r="79" spans="1:8" ht="15.75" customHeight="1" x14ac:dyDescent="0.3">
      <c r="A79" s="3" t="s">
        <v>265</v>
      </c>
      <c r="B79" s="3" t="s">
        <v>266</v>
      </c>
      <c r="C79" s="3" t="s">
        <v>95</v>
      </c>
      <c r="D79" s="3" t="s">
        <v>13</v>
      </c>
      <c r="E79" s="4">
        <v>339915.17239999998</v>
      </c>
      <c r="F79" s="4">
        <v>268754.80555925536</v>
      </c>
      <c r="G79" s="20">
        <f t="shared" si="2"/>
        <v>-71160.366840744624</v>
      </c>
      <c r="H79" s="13">
        <f t="shared" si="3"/>
        <v>-0.26477802580186832</v>
      </c>
    </row>
    <row r="80" spans="1:8" ht="15.75" customHeight="1" x14ac:dyDescent="0.3">
      <c r="A80" s="3" t="s">
        <v>249</v>
      </c>
      <c r="B80" s="3" t="s">
        <v>250</v>
      </c>
      <c r="C80" s="3" t="s">
        <v>251</v>
      </c>
      <c r="D80" s="3" t="s">
        <v>176</v>
      </c>
      <c r="E80" s="4">
        <v>713096.96200000029</v>
      </c>
      <c r="F80" s="4">
        <v>468562.53552512318</v>
      </c>
      <c r="G80" s="20">
        <f t="shared" si="2"/>
        <v>-244534.42647487711</v>
      </c>
      <c r="H80" s="13">
        <f t="shared" si="3"/>
        <v>-0.5218821564571412</v>
      </c>
    </row>
    <row r="81" spans="1:8" ht="15.75" customHeight="1" x14ac:dyDescent="0.3">
      <c r="A81" s="3" t="s">
        <v>271</v>
      </c>
      <c r="B81" s="3" t="s">
        <v>272</v>
      </c>
      <c r="C81" s="3" t="s">
        <v>273</v>
      </c>
      <c r="D81" s="3" t="s">
        <v>9</v>
      </c>
      <c r="E81" s="4">
        <v>85829.345184000005</v>
      </c>
      <c r="F81" s="4">
        <v>139582.94960995906</v>
      </c>
      <c r="G81" s="20">
        <f t="shared" si="2"/>
        <v>53753.604425959056</v>
      </c>
      <c r="H81" s="13">
        <f t="shared" si="3"/>
        <v>0.38510150828711109</v>
      </c>
    </row>
    <row r="82" spans="1:8" ht="15.75" customHeight="1" x14ac:dyDescent="0.3">
      <c r="A82" s="3" t="s">
        <v>263</v>
      </c>
      <c r="B82" s="3" t="s">
        <v>264</v>
      </c>
      <c r="C82" s="3" t="s">
        <v>157</v>
      </c>
      <c r="D82" s="3" t="s">
        <v>139</v>
      </c>
      <c r="E82" s="4">
        <v>43193.299200000009</v>
      </c>
      <c r="F82" s="4">
        <v>30224.802060142785</v>
      </c>
      <c r="G82" s="20">
        <f t="shared" si="2"/>
        <v>-12968.497139857223</v>
      </c>
      <c r="H82" s="13">
        <f t="shared" si="3"/>
        <v>-0.42906805854516022</v>
      </c>
    </row>
    <row r="83" spans="1:8" ht="15.75" customHeight="1" x14ac:dyDescent="0.3">
      <c r="A83" s="3" t="s">
        <v>256</v>
      </c>
      <c r="B83" s="3" t="s">
        <v>257</v>
      </c>
      <c r="C83" s="3" t="s">
        <v>157</v>
      </c>
      <c r="D83" s="3" t="s">
        <v>139</v>
      </c>
      <c r="E83" s="4">
        <v>285571.62179999996</v>
      </c>
      <c r="F83" s="4">
        <v>157040.48353313527</v>
      </c>
      <c r="G83" s="20">
        <f t="shared" si="2"/>
        <v>-128531.1382668647</v>
      </c>
      <c r="H83" s="13">
        <f t="shared" si="3"/>
        <v>-0.81845862528654822</v>
      </c>
    </row>
    <row r="84" spans="1:8" ht="15.75" customHeight="1" x14ac:dyDescent="0.3">
      <c r="A84" s="3" t="s">
        <v>261</v>
      </c>
      <c r="B84" s="3" t="s">
        <v>262</v>
      </c>
      <c r="C84" s="3" t="s">
        <v>189</v>
      </c>
      <c r="D84" s="3" t="s">
        <v>27</v>
      </c>
      <c r="E84" s="4">
        <v>100539.03519999998</v>
      </c>
      <c r="F84" s="4">
        <v>97476.468369628885</v>
      </c>
      <c r="G84" s="20">
        <f t="shared" si="2"/>
        <v>-3062.5668303710991</v>
      </c>
      <c r="H84" s="13">
        <f t="shared" si="3"/>
        <v>-3.141852471263018E-2</v>
      </c>
    </row>
    <row r="85" spans="1:8" ht="15.75" customHeight="1" x14ac:dyDescent="0.3">
      <c r="A85" s="3" t="s">
        <v>269</v>
      </c>
      <c r="B85" s="3" t="s">
        <v>270</v>
      </c>
      <c r="C85" s="3" t="s">
        <v>26</v>
      </c>
      <c r="D85" s="3" t="s">
        <v>27</v>
      </c>
      <c r="E85" s="4">
        <v>193824.20144000067</v>
      </c>
      <c r="F85" s="4">
        <v>178781.496504323</v>
      </c>
      <c r="G85" s="20">
        <f t="shared" si="2"/>
        <v>-15042.70493567767</v>
      </c>
      <c r="H85" s="13">
        <f t="shared" si="3"/>
        <v>-8.4140166794688012E-2</v>
      </c>
    </row>
    <row r="86" spans="1:8" ht="15.75" customHeight="1" x14ac:dyDescent="0.3">
      <c r="A86" s="3" t="s">
        <v>258</v>
      </c>
      <c r="B86" s="3" t="s">
        <v>259</v>
      </c>
      <c r="C86" s="3" t="s">
        <v>260</v>
      </c>
      <c r="D86" s="3" t="s">
        <v>33</v>
      </c>
      <c r="E86" s="4">
        <v>80069.017000000007</v>
      </c>
      <c r="F86" s="4">
        <v>161519.11862727767</v>
      </c>
      <c r="G86" s="20">
        <f t="shared" si="2"/>
        <v>81450.101627277661</v>
      </c>
      <c r="H86" s="13">
        <f t="shared" si="3"/>
        <v>0.50427529768307078</v>
      </c>
    </row>
    <row r="87" spans="1:8" ht="15.75" customHeight="1" x14ac:dyDescent="0.3">
      <c r="A87" s="3" t="s">
        <v>267</v>
      </c>
      <c r="B87" s="3" t="s">
        <v>268</v>
      </c>
      <c r="C87" s="3" t="s">
        <v>58</v>
      </c>
      <c r="D87" s="3" t="s">
        <v>59</v>
      </c>
      <c r="E87" s="4">
        <v>505893.54219999997</v>
      </c>
      <c r="F87" s="4">
        <v>436961.27806894208</v>
      </c>
      <c r="G87" s="20">
        <f t="shared" si="2"/>
        <v>-68932.264131057891</v>
      </c>
      <c r="H87" s="13">
        <f t="shared" si="3"/>
        <v>-0.15775371317955095</v>
      </c>
    </row>
    <row r="88" spans="1:8" ht="15.75" customHeight="1" x14ac:dyDescent="0.3">
      <c r="A88" s="3" t="s">
        <v>282</v>
      </c>
      <c r="B88" s="3" t="s">
        <v>283</v>
      </c>
      <c r="C88" s="3" t="s">
        <v>284</v>
      </c>
      <c r="D88" s="3" t="s">
        <v>13</v>
      </c>
      <c r="E88" s="4">
        <v>275440.864</v>
      </c>
      <c r="F88" s="4">
        <v>161102.04923123587</v>
      </c>
      <c r="G88" s="20">
        <f t="shared" si="2"/>
        <v>-114338.81476876413</v>
      </c>
      <c r="H88" s="13">
        <f t="shared" si="3"/>
        <v>-0.70972911464738297</v>
      </c>
    </row>
    <row r="89" spans="1:8" ht="15.75" customHeight="1" x14ac:dyDescent="0.3">
      <c r="A89" s="3" t="s">
        <v>279</v>
      </c>
      <c r="B89" s="3" t="s">
        <v>280</v>
      </c>
      <c r="C89" s="3" t="s">
        <v>281</v>
      </c>
      <c r="D89" s="3" t="s">
        <v>169</v>
      </c>
      <c r="E89" s="4">
        <v>149746.00240000003</v>
      </c>
      <c r="F89" s="4">
        <v>139315.45577047596</v>
      </c>
      <c r="G89" s="20">
        <f t="shared" si="2"/>
        <v>-10430.546629524062</v>
      </c>
      <c r="H89" s="13">
        <f t="shared" si="3"/>
        <v>-7.4869988917155933E-2</v>
      </c>
    </row>
    <row r="90" spans="1:8" ht="15.75" customHeight="1" x14ac:dyDescent="0.3">
      <c r="A90" s="3" t="s">
        <v>296</v>
      </c>
      <c r="B90" s="3" t="s">
        <v>297</v>
      </c>
      <c r="C90" s="3" t="s">
        <v>241</v>
      </c>
      <c r="D90" s="3" t="s">
        <v>176</v>
      </c>
      <c r="E90" s="4">
        <v>164116.89199999999</v>
      </c>
      <c r="F90" s="4">
        <v>125188.28401906318</v>
      </c>
      <c r="G90" s="20">
        <f t="shared" si="2"/>
        <v>-38928.607980936809</v>
      </c>
      <c r="H90" s="13">
        <f t="shared" si="3"/>
        <v>-0.31096047274686595</v>
      </c>
    </row>
    <row r="91" spans="1:8" ht="15.75" customHeight="1" x14ac:dyDescent="0.3">
      <c r="A91" s="3" t="s">
        <v>300</v>
      </c>
      <c r="B91" s="3" t="s">
        <v>301</v>
      </c>
      <c r="C91" s="3" t="s">
        <v>157</v>
      </c>
      <c r="D91" s="3" t="s">
        <v>139</v>
      </c>
      <c r="E91" s="4">
        <v>135013.81360000002</v>
      </c>
      <c r="F91" s="4">
        <v>112869.19905830943</v>
      </c>
      <c r="G91" s="20">
        <f t="shared" si="2"/>
        <v>-22144.614541690593</v>
      </c>
      <c r="H91" s="13">
        <f t="shared" si="3"/>
        <v>-0.19619714436221392</v>
      </c>
    </row>
    <row r="92" spans="1:8" ht="15.75" customHeight="1" x14ac:dyDescent="0.3">
      <c r="A92" s="3" t="s">
        <v>298</v>
      </c>
      <c r="B92" s="3" t="s">
        <v>299</v>
      </c>
      <c r="C92" s="3" t="s">
        <v>157</v>
      </c>
      <c r="D92" s="3" t="s">
        <v>139</v>
      </c>
      <c r="E92" s="4">
        <v>429725.07599999988</v>
      </c>
      <c r="F92" s="4">
        <v>328037.68450341962</v>
      </c>
      <c r="G92" s="20">
        <f t="shared" si="2"/>
        <v>-101687.39149658027</v>
      </c>
      <c r="H92" s="13">
        <f t="shared" si="3"/>
        <v>-0.30998692010191969</v>
      </c>
    </row>
    <row r="93" spans="1:8" ht="15.75" customHeight="1" x14ac:dyDescent="0.3">
      <c r="A93" s="3" t="s">
        <v>276</v>
      </c>
      <c r="B93" s="3" t="s">
        <v>277</v>
      </c>
      <c r="C93" s="3" t="s">
        <v>278</v>
      </c>
      <c r="D93" s="3" t="s">
        <v>112</v>
      </c>
      <c r="E93" s="4">
        <v>561201.03700000001</v>
      </c>
      <c r="F93" s="4">
        <v>510056.07871131494</v>
      </c>
      <c r="G93" s="20">
        <f t="shared" si="2"/>
        <v>-51144.958288685069</v>
      </c>
      <c r="H93" s="13">
        <f t="shared" si="3"/>
        <v>-0.10027320607158659</v>
      </c>
    </row>
    <row r="94" spans="1:8" ht="15.75" customHeight="1" x14ac:dyDescent="0.3">
      <c r="A94" s="3" t="s">
        <v>274</v>
      </c>
      <c r="B94" s="3" t="s">
        <v>275</v>
      </c>
      <c r="C94" s="3" t="s">
        <v>111</v>
      </c>
      <c r="D94" s="3" t="s">
        <v>112</v>
      </c>
      <c r="E94" s="4">
        <v>51507.368000000002</v>
      </c>
      <c r="F94" s="4">
        <v>35547.232135585131</v>
      </c>
      <c r="G94" s="20">
        <f t="shared" si="2"/>
        <v>-15960.135864414871</v>
      </c>
      <c r="H94" s="13">
        <f t="shared" si="3"/>
        <v>-0.4489839266117634</v>
      </c>
    </row>
    <row r="95" spans="1:8" ht="15.75" customHeight="1" x14ac:dyDescent="0.3">
      <c r="A95" s="3" t="s">
        <v>304</v>
      </c>
      <c r="B95" s="3" t="s">
        <v>305</v>
      </c>
      <c r="C95" s="3" t="s">
        <v>306</v>
      </c>
      <c r="D95" s="3" t="s">
        <v>129</v>
      </c>
      <c r="E95" s="4">
        <v>499850.68177600007</v>
      </c>
      <c r="F95" s="4">
        <v>460117.26422210381</v>
      </c>
      <c r="G95" s="20">
        <f t="shared" si="2"/>
        <v>-39733.417553896259</v>
      </c>
      <c r="H95" s="13">
        <f t="shared" si="3"/>
        <v>-8.6354980878779825E-2</v>
      </c>
    </row>
    <row r="96" spans="1:8" ht="15.75" customHeight="1" x14ac:dyDescent="0.3">
      <c r="A96" s="3" t="s">
        <v>292</v>
      </c>
      <c r="B96" s="3" t="s">
        <v>293</v>
      </c>
      <c r="C96" s="3" t="s">
        <v>144</v>
      </c>
      <c r="D96" s="3" t="s">
        <v>112</v>
      </c>
      <c r="E96" s="4">
        <v>327592.45199999993</v>
      </c>
      <c r="F96" s="4">
        <v>215745.89142048018</v>
      </c>
      <c r="G96" s="20">
        <f t="shared" si="2"/>
        <v>-111846.56057951975</v>
      </c>
      <c r="H96" s="13">
        <f t="shared" si="3"/>
        <v>-0.51841803263606645</v>
      </c>
    </row>
    <row r="97" spans="1:8" ht="15.75" customHeight="1" x14ac:dyDescent="0.3">
      <c r="A97" s="3" t="s">
        <v>285</v>
      </c>
      <c r="B97" s="3" t="s">
        <v>286</v>
      </c>
      <c r="C97" s="3" t="s">
        <v>32</v>
      </c>
      <c r="D97" s="3" t="s">
        <v>33</v>
      </c>
      <c r="E97" s="4">
        <v>109357.89810000001</v>
      </c>
      <c r="F97" s="4">
        <v>103864.49769010948</v>
      </c>
      <c r="G97" s="20">
        <f t="shared" si="2"/>
        <v>-5493.400409890528</v>
      </c>
      <c r="H97" s="13">
        <f t="shared" si="3"/>
        <v>-5.2890068618833157E-2</v>
      </c>
    </row>
    <row r="98" spans="1:8" ht="15.75" customHeight="1" x14ac:dyDescent="0.3">
      <c r="A98" s="3" t="s">
        <v>302</v>
      </c>
      <c r="B98" s="3" t="s">
        <v>303</v>
      </c>
      <c r="C98" s="3" t="s">
        <v>118</v>
      </c>
      <c r="D98" s="3" t="s">
        <v>119</v>
      </c>
      <c r="E98" s="4">
        <v>27397.922015999997</v>
      </c>
      <c r="F98" s="4">
        <v>9412.3100994900014</v>
      </c>
      <c r="G98" s="20">
        <f t="shared" si="2"/>
        <v>-17985.611916509995</v>
      </c>
      <c r="H98" s="13">
        <f t="shared" si="3"/>
        <v>-1.9108605354475658</v>
      </c>
    </row>
    <row r="99" spans="1:8" ht="15.75" customHeight="1" x14ac:dyDescent="0.3">
      <c r="A99" s="3" t="s">
        <v>307</v>
      </c>
      <c r="B99" s="3" t="s">
        <v>308</v>
      </c>
      <c r="C99" s="3" t="s">
        <v>231</v>
      </c>
      <c r="D99" s="3" t="s">
        <v>119</v>
      </c>
      <c r="E99" s="4">
        <v>60882.838983999995</v>
      </c>
      <c r="F99" s="4">
        <v>60573.277525875877</v>
      </c>
      <c r="G99" s="20">
        <f t="shared" si="2"/>
        <v>-309.56145812411705</v>
      </c>
      <c r="H99" s="13">
        <f t="shared" si="3"/>
        <v>-5.1105284503034799E-3</v>
      </c>
    </row>
    <row r="100" spans="1:8" ht="15.75" customHeight="1" x14ac:dyDescent="0.3">
      <c r="A100" s="3" t="s">
        <v>294</v>
      </c>
      <c r="B100" s="3" t="s">
        <v>295</v>
      </c>
      <c r="C100" s="3" t="s">
        <v>107</v>
      </c>
      <c r="D100" s="3" t="s">
        <v>108</v>
      </c>
      <c r="E100" s="4">
        <v>81356.575000000012</v>
      </c>
      <c r="F100" s="4">
        <v>49199.68577650292</v>
      </c>
      <c r="G100" s="20">
        <f t="shared" si="2"/>
        <v>-32156.889223497092</v>
      </c>
      <c r="H100" s="13">
        <f t="shared" si="3"/>
        <v>-0.65359948373602761</v>
      </c>
    </row>
    <row r="101" spans="1:8" ht="15.75" customHeight="1" x14ac:dyDescent="0.3">
      <c r="A101" s="3" t="s">
        <v>287</v>
      </c>
      <c r="B101" s="3" t="s">
        <v>288</v>
      </c>
      <c r="C101" s="3" t="s">
        <v>289</v>
      </c>
      <c r="D101" s="3" t="s">
        <v>119</v>
      </c>
      <c r="E101" s="4">
        <v>74255.524200000014</v>
      </c>
      <c r="F101" s="4">
        <v>44310.062860390266</v>
      </c>
      <c r="G101" s="20">
        <f t="shared" si="2"/>
        <v>-29945.461339609748</v>
      </c>
      <c r="H101" s="13">
        <f t="shared" si="3"/>
        <v>-0.67581626850677867</v>
      </c>
    </row>
    <row r="102" spans="1:8" ht="15.75" customHeight="1" x14ac:dyDescent="0.3">
      <c r="A102" s="3" t="s">
        <v>290</v>
      </c>
      <c r="B102" s="3" t="s">
        <v>291</v>
      </c>
      <c r="C102" s="3" t="s">
        <v>122</v>
      </c>
      <c r="D102" s="3" t="s">
        <v>27</v>
      </c>
      <c r="E102" s="4">
        <v>267079.25936000294</v>
      </c>
      <c r="F102" s="4">
        <v>185757.80435956927</v>
      </c>
      <c r="G102" s="20">
        <f t="shared" si="2"/>
        <v>-81321.455000433663</v>
      </c>
      <c r="H102" s="13">
        <f t="shared" si="3"/>
        <v>-0.43778217168749822</v>
      </c>
    </row>
    <row r="103" spans="1:8" ht="15.75" customHeight="1" x14ac:dyDescent="0.3">
      <c r="A103" s="3" t="s">
        <v>309</v>
      </c>
      <c r="B103" s="3" t="s">
        <v>310</v>
      </c>
      <c r="C103" s="3" t="s">
        <v>168</v>
      </c>
      <c r="D103" s="3" t="s">
        <v>169</v>
      </c>
      <c r="E103" s="4">
        <v>114035.083424</v>
      </c>
      <c r="F103" s="4">
        <v>128477.08009087815</v>
      </c>
      <c r="G103" s="20">
        <f t="shared" si="2"/>
        <v>14441.996666878156</v>
      </c>
      <c r="H103" s="13">
        <f t="shared" si="3"/>
        <v>0.11240912897975749</v>
      </c>
    </row>
    <row r="104" spans="1:8" ht="15.75" customHeight="1" x14ac:dyDescent="0.3">
      <c r="A104" s="3" t="s">
        <v>314</v>
      </c>
      <c r="B104" s="3" t="s">
        <v>315</v>
      </c>
      <c r="C104" s="3" t="s">
        <v>95</v>
      </c>
      <c r="D104" s="3" t="s">
        <v>13</v>
      </c>
      <c r="E104" s="4">
        <v>489140.63843999995</v>
      </c>
      <c r="F104" s="4">
        <v>349028.39863314922</v>
      </c>
      <c r="G104" s="20">
        <f t="shared" si="2"/>
        <v>-140112.23980685073</v>
      </c>
      <c r="H104" s="13">
        <f t="shared" si="3"/>
        <v>-0.40143507048581883</v>
      </c>
    </row>
    <row r="105" spans="1:8" ht="15.75" customHeight="1" x14ac:dyDescent="0.3">
      <c r="A105" s="3" t="s">
        <v>319</v>
      </c>
      <c r="B105" s="3" t="s">
        <v>320</v>
      </c>
      <c r="C105" s="3" t="s">
        <v>125</v>
      </c>
      <c r="D105" s="3" t="s">
        <v>108</v>
      </c>
      <c r="E105" s="4">
        <v>24724.648400000005</v>
      </c>
      <c r="F105" s="4">
        <v>13703.717748320787</v>
      </c>
      <c r="G105" s="20">
        <f t="shared" si="2"/>
        <v>-11020.930651679218</v>
      </c>
      <c r="H105" s="13">
        <f t="shared" si="3"/>
        <v>-0.80422925034556336</v>
      </c>
    </row>
    <row r="106" spans="1:8" ht="15.75" customHeight="1" x14ac:dyDescent="0.3">
      <c r="A106" s="3" t="s">
        <v>316</v>
      </c>
      <c r="B106" s="3" t="s">
        <v>317</v>
      </c>
      <c r="C106" s="3" t="s">
        <v>318</v>
      </c>
      <c r="D106" s="3" t="s">
        <v>39</v>
      </c>
      <c r="E106" s="4">
        <v>61151.609799999991</v>
      </c>
      <c r="F106" s="4">
        <v>31147.882512041586</v>
      </c>
      <c r="G106" s="20">
        <f t="shared" si="2"/>
        <v>-30003.727287958405</v>
      </c>
      <c r="H106" s="13">
        <f t="shared" si="3"/>
        <v>-0.96326699820956185</v>
      </c>
    </row>
    <row r="107" spans="1:8" ht="15.75" customHeight="1" x14ac:dyDescent="0.3">
      <c r="A107" s="3" t="s">
        <v>321</v>
      </c>
      <c r="B107" s="3" t="s">
        <v>322</v>
      </c>
      <c r="C107" s="3" t="s">
        <v>323</v>
      </c>
      <c r="D107" s="3" t="s">
        <v>82</v>
      </c>
      <c r="E107" s="4">
        <v>33385.483999999997</v>
      </c>
      <c r="F107" s="4">
        <v>18651.225738186116</v>
      </c>
      <c r="G107" s="20">
        <f t="shared" si="2"/>
        <v>-14734.25826181388</v>
      </c>
      <c r="H107" s="13">
        <f t="shared" si="3"/>
        <v>-0.78998873686072435</v>
      </c>
    </row>
    <row r="108" spans="1:8" ht="15.75" customHeight="1" x14ac:dyDescent="0.3">
      <c r="A108" s="3" t="s">
        <v>331</v>
      </c>
      <c r="B108" s="3" t="s">
        <v>332</v>
      </c>
      <c r="C108" s="3" t="s">
        <v>144</v>
      </c>
      <c r="D108" s="3" t="s">
        <v>112</v>
      </c>
      <c r="E108" s="4">
        <v>697543.22159999982</v>
      </c>
      <c r="F108" s="4">
        <v>648256.2307895394</v>
      </c>
      <c r="G108" s="20">
        <f t="shared" si="2"/>
        <v>-49286.990810460411</v>
      </c>
      <c r="H108" s="13">
        <f t="shared" si="3"/>
        <v>-7.603010733954943E-2</v>
      </c>
    </row>
    <row r="109" spans="1:8" ht="15.75" customHeight="1" x14ac:dyDescent="0.3">
      <c r="A109" s="3" t="s">
        <v>326</v>
      </c>
      <c r="B109" s="3" t="s">
        <v>327</v>
      </c>
      <c r="C109" s="3" t="s">
        <v>328</v>
      </c>
      <c r="D109" s="3" t="s">
        <v>176</v>
      </c>
      <c r="E109" s="4">
        <v>686151.15103999979</v>
      </c>
      <c r="F109" s="4">
        <v>639669.08001044544</v>
      </c>
      <c r="G109" s="20">
        <f t="shared" si="2"/>
        <v>-46482.071029554354</v>
      </c>
      <c r="H109" s="13">
        <f t="shared" si="3"/>
        <v>-7.2665808747228069E-2</v>
      </c>
    </row>
    <row r="110" spans="1:8" ht="15.75" customHeight="1" x14ac:dyDescent="0.3">
      <c r="A110" s="3" t="s">
        <v>333</v>
      </c>
      <c r="B110" s="3" t="s">
        <v>334</v>
      </c>
      <c r="C110" s="3" t="s">
        <v>335</v>
      </c>
      <c r="D110" s="3" t="s">
        <v>90</v>
      </c>
      <c r="E110" s="4">
        <v>149618.39903199996</v>
      </c>
      <c r="F110" s="4">
        <v>148217.34103176187</v>
      </c>
      <c r="G110" s="20">
        <f t="shared" si="2"/>
        <v>-1401.0580002380884</v>
      </c>
      <c r="H110" s="13">
        <f t="shared" si="3"/>
        <v>-9.4527265870857323E-3</v>
      </c>
    </row>
    <row r="111" spans="1:8" ht="15.75" customHeight="1" x14ac:dyDescent="0.3">
      <c r="A111" s="3" t="s">
        <v>324</v>
      </c>
      <c r="B111" s="3" t="s">
        <v>325</v>
      </c>
      <c r="C111" s="3" t="s">
        <v>157</v>
      </c>
      <c r="D111" s="3" t="s">
        <v>139</v>
      </c>
      <c r="E111" s="4">
        <v>193877.41034999987</v>
      </c>
      <c r="F111" s="4">
        <v>126865.45204659762</v>
      </c>
      <c r="G111" s="20">
        <f t="shared" si="2"/>
        <v>-67011.958303402251</v>
      </c>
      <c r="H111" s="13">
        <f t="shared" si="3"/>
        <v>-0.52821282092455546</v>
      </c>
    </row>
    <row r="112" spans="1:8" ht="15.75" customHeight="1" x14ac:dyDescent="0.3">
      <c r="A112" s="3" t="s">
        <v>338</v>
      </c>
      <c r="B112" s="3" t="s">
        <v>339</v>
      </c>
      <c r="C112" s="3" t="s">
        <v>16</v>
      </c>
      <c r="D112" s="3" t="s">
        <v>13</v>
      </c>
      <c r="E112" s="4">
        <v>69099.745180000013</v>
      </c>
      <c r="F112" s="4">
        <v>63331.396069238675</v>
      </c>
      <c r="G112" s="20">
        <f t="shared" si="2"/>
        <v>-5768.3491107613372</v>
      </c>
      <c r="H112" s="13">
        <f t="shared" si="3"/>
        <v>-9.1081982536038539E-2</v>
      </c>
    </row>
    <row r="113" spans="1:8" ht="15.75" customHeight="1" x14ac:dyDescent="0.3">
      <c r="A113" s="3" t="s">
        <v>329</v>
      </c>
      <c r="B113" s="3" t="s">
        <v>330</v>
      </c>
      <c r="C113" s="3" t="s">
        <v>157</v>
      </c>
      <c r="D113" s="3" t="s">
        <v>139</v>
      </c>
      <c r="E113" s="4">
        <v>199231.07516000001</v>
      </c>
      <c r="F113" s="4">
        <v>129463.64060758504</v>
      </c>
      <c r="G113" s="20">
        <f t="shared" si="2"/>
        <v>-69767.434552414968</v>
      </c>
      <c r="H113" s="13">
        <f t="shared" si="3"/>
        <v>-0.53889597283831847</v>
      </c>
    </row>
    <row r="114" spans="1:8" ht="15.75" customHeight="1" x14ac:dyDescent="0.3">
      <c r="A114" s="3" t="s">
        <v>336</v>
      </c>
      <c r="B114" s="3" t="s">
        <v>337</v>
      </c>
      <c r="C114" s="3" t="s">
        <v>58</v>
      </c>
      <c r="D114" s="3" t="s">
        <v>59</v>
      </c>
      <c r="E114" s="4">
        <v>25458.301000000003</v>
      </c>
      <c r="F114" s="4">
        <v>22973.67812956162</v>
      </c>
      <c r="G114" s="20">
        <f t="shared" si="2"/>
        <v>-2484.622870438383</v>
      </c>
      <c r="H114" s="13">
        <f t="shared" si="3"/>
        <v>-0.10815085231133575</v>
      </c>
    </row>
    <row r="115" spans="1:8" ht="15.75" customHeight="1" x14ac:dyDescent="0.3">
      <c r="A115" s="3" t="s">
        <v>347</v>
      </c>
      <c r="B115" s="3" t="s">
        <v>348</v>
      </c>
      <c r="C115" s="3" t="s">
        <v>349</v>
      </c>
      <c r="D115" s="3" t="s">
        <v>151</v>
      </c>
      <c r="E115" s="4">
        <v>97090.363869999972</v>
      </c>
      <c r="F115" s="4">
        <v>58526.153828566283</v>
      </c>
      <c r="G115" s="20">
        <f t="shared" si="2"/>
        <v>-38564.210041433689</v>
      </c>
      <c r="H115" s="13">
        <f t="shared" si="3"/>
        <v>-0.65892267847286279</v>
      </c>
    </row>
    <row r="116" spans="1:8" ht="15.75" customHeight="1" x14ac:dyDescent="0.3">
      <c r="A116" s="3" t="s">
        <v>343</v>
      </c>
      <c r="B116" s="3" t="s">
        <v>344</v>
      </c>
      <c r="C116" s="3" t="s">
        <v>172</v>
      </c>
      <c r="D116" s="3" t="s">
        <v>169</v>
      </c>
      <c r="E116" s="4">
        <v>104999.87880000001</v>
      </c>
      <c r="F116" s="4">
        <v>107598.90999759031</v>
      </c>
      <c r="G116" s="20">
        <f t="shared" si="2"/>
        <v>2599.0311975903023</v>
      </c>
      <c r="H116" s="13">
        <f t="shared" si="3"/>
        <v>2.4154809724824425E-2</v>
      </c>
    </row>
    <row r="117" spans="1:8" ht="15.75" customHeight="1" x14ac:dyDescent="0.3">
      <c r="A117" s="3" t="s">
        <v>345</v>
      </c>
      <c r="B117" s="3" t="s">
        <v>346</v>
      </c>
      <c r="C117" s="3" t="s">
        <v>89</v>
      </c>
      <c r="D117" s="3" t="s">
        <v>90</v>
      </c>
      <c r="E117" s="4">
        <v>223563.97059999997</v>
      </c>
      <c r="F117" s="4">
        <v>191263.15687124105</v>
      </c>
      <c r="G117" s="20">
        <f t="shared" si="2"/>
        <v>-32300.81372875892</v>
      </c>
      <c r="H117" s="13">
        <f t="shared" si="3"/>
        <v>-0.16888152562756206</v>
      </c>
    </row>
    <row r="118" spans="1:8" ht="15.75" customHeight="1" x14ac:dyDescent="0.3">
      <c r="A118" s="3" t="s">
        <v>369</v>
      </c>
      <c r="B118" s="3" t="s">
        <v>370</v>
      </c>
      <c r="C118" s="3" t="s">
        <v>251</v>
      </c>
      <c r="D118" s="3" t="s">
        <v>176</v>
      </c>
      <c r="E118" s="4">
        <v>350124.93020000006</v>
      </c>
      <c r="F118" s="4">
        <v>311872.92898930359</v>
      </c>
      <c r="G118" s="20">
        <f t="shared" si="2"/>
        <v>-38252.001210696471</v>
      </c>
      <c r="H118" s="13">
        <f t="shared" si="3"/>
        <v>-0.12265252176474865</v>
      </c>
    </row>
    <row r="119" spans="1:8" ht="15.75" customHeight="1" x14ac:dyDescent="0.3">
      <c r="A119" s="3" t="s">
        <v>350</v>
      </c>
      <c r="B119" s="3" t="s">
        <v>351</v>
      </c>
      <c r="C119" s="3" t="s">
        <v>352</v>
      </c>
      <c r="D119" s="3" t="s">
        <v>9</v>
      </c>
      <c r="E119" s="4">
        <v>77792.227100000004</v>
      </c>
      <c r="F119" s="4">
        <v>155210.51143269005</v>
      </c>
      <c r="G119" s="20">
        <f t="shared" si="2"/>
        <v>77418.284332690047</v>
      </c>
      <c r="H119" s="13">
        <f t="shared" si="3"/>
        <v>0.49879536906405941</v>
      </c>
    </row>
    <row r="120" spans="1:8" ht="15.75" customHeight="1" x14ac:dyDescent="0.3">
      <c r="A120" s="3" t="s">
        <v>357</v>
      </c>
      <c r="B120" s="3" t="s">
        <v>358</v>
      </c>
      <c r="C120" s="3" t="s">
        <v>111</v>
      </c>
      <c r="D120" s="3" t="s">
        <v>112</v>
      </c>
      <c r="E120" s="4">
        <v>141934.80599999998</v>
      </c>
      <c r="F120" s="4">
        <v>86242.459446649242</v>
      </c>
      <c r="G120" s="20">
        <f t="shared" si="2"/>
        <v>-55692.346553350741</v>
      </c>
      <c r="H120" s="13">
        <f t="shared" si="3"/>
        <v>-0.64576482292695725</v>
      </c>
    </row>
    <row r="121" spans="1:8" ht="15.75" customHeight="1" x14ac:dyDescent="0.3">
      <c r="A121" s="3" t="s">
        <v>353</v>
      </c>
      <c r="B121" s="3" t="s">
        <v>354</v>
      </c>
      <c r="C121" s="3" t="s">
        <v>328</v>
      </c>
      <c r="D121" s="3" t="s">
        <v>176</v>
      </c>
      <c r="E121" s="4">
        <v>660034.49699999986</v>
      </c>
      <c r="F121" s="4">
        <v>438073.60869300924</v>
      </c>
      <c r="G121" s="20">
        <f t="shared" si="2"/>
        <v>-221960.88830699062</v>
      </c>
      <c r="H121" s="13">
        <f t="shared" si="3"/>
        <v>-0.50667486902306214</v>
      </c>
    </row>
    <row r="122" spans="1:8" ht="15.75" customHeight="1" x14ac:dyDescent="0.3">
      <c r="A122" s="3" t="s">
        <v>1043</v>
      </c>
      <c r="B122" s="3" t="s">
        <v>1044</v>
      </c>
      <c r="C122" s="3" t="s">
        <v>433</v>
      </c>
      <c r="D122" s="3" t="s">
        <v>112</v>
      </c>
      <c r="E122" s="4">
        <v>91425.02800000002</v>
      </c>
      <c r="F122" s="4">
        <v>78862.803376736148</v>
      </c>
      <c r="G122" s="20">
        <f t="shared" si="2"/>
        <v>-12562.224623263872</v>
      </c>
      <c r="H122" s="13">
        <f t="shared" si="3"/>
        <v>-0.1592921388205383</v>
      </c>
    </row>
    <row r="123" spans="1:8" ht="15.75" customHeight="1" x14ac:dyDescent="0.3">
      <c r="A123" s="3" t="s">
        <v>366</v>
      </c>
      <c r="B123" s="3" t="s">
        <v>367</v>
      </c>
      <c r="C123" s="3" t="s">
        <v>368</v>
      </c>
      <c r="D123" s="3" t="s">
        <v>27</v>
      </c>
      <c r="E123" s="4">
        <v>85929.143279999989</v>
      </c>
      <c r="F123" s="4">
        <v>78885.62464088593</v>
      </c>
      <c r="G123" s="20">
        <f t="shared" si="2"/>
        <v>-7043.5186391140596</v>
      </c>
      <c r="H123" s="13">
        <f t="shared" si="3"/>
        <v>-8.9287733616594159E-2</v>
      </c>
    </row>
    <row r="124" spans="1:8" ht="15.75" customHeight="1" x14ac:dyDescent="0.3">
      <c r="A124" s="3" t="s">
        <v>355</v>
      </c>
      <c r="B124" s="3" t="s">
        <v>356</v>
      </c>
      <c r="C124" s="3" t="s">
        <v>64</v>
      </c>
      <c r="D124" s="3" t="s">
        <v>13</v>
      </c>
      <c r="E124" s="4">
        <v>221011.42679999996</v>
      </c>
      <c r="F124" s="4">
        <v>199875.15215454798</v>
      </c>
      <c r="G124" s="20">
        <f t="shared" si="2"/>
        <v>-21136.27464545198</v>
      </c>
      <c r="H124" s="13">
        <f t="shared" si="3"/>
        <v>-0.10574738489309034</v>
      </c>
    </row>
    <row r="125" spans="1:8" ht="15.75" customHeight="1" x14ac:dyDescent="0.3">
      <c r="A125" s="3" t="s">
        <v>373</v>
      </c>
      <c r="B125" s="3" t="s">
        <v>374</v>
      </c>
      <c r="C125" s="3" t="s">
        <v>12</v>
      </c>
      <c r="D125" s="3" t="s">
        <v>13</v>
      </c>
      <c r="E125" s="4">
        <v>473437.46479999996</v>
      </c>
      <c r="F125" s="4">
        <v>417530.40174714715</v>
      </c>
      <c r="G125" s="20">
        <f t="shared" si="2"/>
        <v>-55907.063052852813</v>
      </c>
      <c r="H125" s="13">
        <f t="shared" si="3"/>
        <v>-0.13389938270102222</v>
      </c>
    </row>
    <row r="126" spans="1:8" ht="15.75" customHeight="1" x14ac:dyDescent="0.3">
      <c r="A126" s="3" t="s">
        <v>359</v>
      </c>
      <c r="B126" s="3" t="s">
        <v>360</v>
      </c>
      <c r="C126" s="3" t="s">
        <v>251</v>
      </c>
      <c r="D126" s="3" t="s">
        <v>176</v>
      </c>
      <c r="E126" s="4">
        <v>167559.58010000005</v>
      </c>
      <c r="F126" s="4">
        <v>134942.83021626985</v>
      </c>
      <c r="G126" s="20">
        <f t="shared" si="2"/>
        <v>-32616.749883730197</v>
      </c>
      <c r="H126" s="13">
        <f t="shared" si="3"/>
        <v>-0.24170791313222098</v>
      </c>
    </row>
    <row r="127" spans="1:8" ht="15.75" customHeight="1" x14ac:dyDescent="0.3">
      <c r="A127" s="3" t="s">
        <v>311</v>
      </c>
      <c r="B127" s="3" t="s">
        <v>312</v>
      </c>
      <c r="C127" s="3" t="s">
        <v>313</v>
      </c>
      <c r="D127" s="3" t="s">
        <v>33</v>
      </c>
      <c r="E127" s="4">
        <v>48623.728799999997</v>
      </c>
      <c r="F127" s="4">
        <v>41506.924832533005</v>
      </c>
      <c r="G127" s="20">
        <f t="shared" si="2"/>
        <v>-7116.8039674669926</v>
      </c>
      <c r="H127" s="13">
        <f t="shared" si="3"/>
        <v>-0.17146064171655673</v>
      </c>
    </row>
    <row r="128" spans="1:8" ht="15.75" customHeight="1" x14ac:dyDescent="0.3">
      <c r="A128" s="3" t="s">
        <v>364</v>
      </c>
      <c r="B128" s="3" t="s">
        <v>365</v>
      </c>
      <c r="C128" s="3" t="s">
        <v>175</v>
      </c>
      <c r="D128" s="3" t="s">
        <v>176</v>
      </c>
      <c r="E128" s="4">
        <v>153728.42127999998</v>
      </c>
      <c r="F128" s="4">
        <v>146351.40225342702</v>
      </c>
      <c r="G128" s="20">
        <f t="shared" si="2"/>
        <v>-7377.0190265729616</v>
      </c>
      <c r="H128" s="13">
        <f t="shared" si="3"/>
        <v>-5.040620665730737E-2</v>
      </c>
    </row>
    <row r="129" spans="1:8" ht="15.75" customHeight="1" x14ac:dyDescent="0.3">
      <c r="A129" s="3" t="s">
        <v>361</v>
      </c>
      <c r="B129" s="3" t="s">
        <v>362</v>
      </c>
      <c r="C129" s="3" t="s">
        <v>363</v>
      </c>
      <c r="D129" s="3" t="s">
        <v>129</v>
      </c>
      <c r="E129" s="4">
        <v>303287.88899999997</v>
      </c>
      <c r="F129" s="4">
        <v>286502.19587881851</v>
      </c>
      <c r="G129" s="20">
        <f t="shared" si="2"/>
        <v>-16785.693121181452</v>
      </c>
      <c r="H129" s="13">
        <f t="shared" si="3"/>
        <v>-5.8588357655315407E-2</v>
      </c>
    </row>
    <row r="130" spans="1:8" ht="15.75" customHeight="1" x14ac:dyDescent="0.3">
      <c r="A130" s="3" t="s">
        <v>371</v>
      </c>
      <c r="B130" s="3" t="s">
        <v>372</v>
      </c>
      <c r="C130" s="3" t="s">
        <v>251</v>
      </c>
      <c r="D130" s="3" t="s">
        <v>176</v>
      </c>
      <c r="E130" s="4">
        <v>279112.89079999999</v>
      </c>
      <c r="F130" s="4">
        <v>274506.81103785726</v>
      </c>
      <c r="G130" s="20">
        <f t="shared" si="2"/>
        <v>-4606.0797621427337</v>
      </c>
      <c r="H130" s="13">
        <f t="shared" si="3"/>
        <v>-1.6779473502781354E-2</v>
      </c>
    </row>
    <row r="131" spans="1:8" ht="15.75" customHeight="1" x14ac:dyDescent="0.3">
      <c r="A131" s="3" t="s">
        <v>380</v>
      </c>
      <c r="B131" s="3" t="s">
        <v>381</v>
      </c>
      <c r="C131" s="3" t="s">
        <v>382</v>
      </c>
      <c r="D131" s="3" t="s">
        <v>383</v>
      </c>
      <c r="E131" s="4">
        <v>196394.69873599996</v>
      </c>
      <c r="F131" s="4">
        <v>129296.7943640874</v>
      </c>
      <c r="G131" s="20">
        <f t="shared" ref="G131:G194" si="4">F131-E131</f>
        <v>-67097.904371912562</v>
      </c>
      <c r="H131" s="13">
        <f t="shared" ref="H131:H194" si="5">G131/F131</f>
        <v>-0.51894484083628001</v>
      </c>
    </row>
    <row r="132" spans="1:8" ht="15.75" customHeight="1" x14ac:dyDescent="0.3">
      <c r="A132" s="3" t="s">
        <v>386</v>
      </c>
      <c r="B132" s="3" t="s">
        <v>387</v>
      </c>
      <c r="C132" s="3" t="s">
        <v>118</v>
      </c>
      <c r="D132" s="3" t="s">
        <v>119</v>
      </c>
      <c r="E132" s="4">
        <v>151837.35529599997</v>
      </c>
      <c r="F132" s="4">
        <v>32793.876250880952</v>
      </c>
      <c r="G132" s="20">
        <f t="shared" si="4"/>
        <v>-119043.47904511902</v>
      </c>
      <c r="H132" s="13">
        <f t="shared" si="5"/>
        <v>-3.6300520906527822</v>
      </c>
    </row>
    <row r="133" spans="1:8" ht="15.75" customHeight="1" x14ac:dyDescent="0.3">
      <c r="A133" s="3" t="s">
        <v>375</v>
      </c>
      <c r="B133" s="3" t="s">
        <v>376</v>
      </c>
      <c r="C133" s="3" t="s">
        <v>111</v>
      </c>
      <c r="D133" s="3" t="s">
        <v>112</v>
      </c>
      <c r="E133" s="4">
        <v>190341.32696999999</v>
      </c>
      <c r="F133" s="4">
        <v>135442.04409338965</v>
      </c>
      <c r="G133" s="20">
        <f t="shared" si="4"/>
        <v>-54899.282876610348</v>
      </c>
      <c r="H133" s="13">
        <f t="shared" si="5"/>
        <v>-0.40533412829148041</v>
      </c>
    </row>
    <row r="134" spans="1:8" ht="15.75" customHeight="1" x14ac:dyDescent="0.3">
      <c r="A134" s="3" t="s">
        <v>384</v>
      </c>
      <c r="B134" s="3" t="s">
        <v>385</v>
      </c>
      <c r="C134" s="3" t="s">
        <v>95</v>
      </c>
      <c r="D134" s="3" t="s">
        <v>13</v>
      </c>
      <c r="E134" s="4">
        <v>12022.1631</v>
      </c>
      <c r="F134" s="4">
        <v>8649.6351154394943</v>
      </c>
      <c r="G134" s="20">
        <f t="shared" si="4"/>
        <v>-3372.5279845605055</v>
      </c>
      <c r="H134" s="13">
        <f t="shared" si="5"/>
        <v>-0.38990407566910928</v>
      </c>
    </row>
    <row r="135" spans="1:8" ht="15.75" customHeight="1" x14ac:dyDescent="0.3">
      <c r="A135" s="3" t="s">
        <v>388</v>
      </c>
      <c r="B135" s="3" t="s">
        <v>389</v>
      </c>
      <c r="C135" s="3" t="s">
        <v>289</v>
      </c>
      <c r="D135" s="3" t="s">
        <v>119</v>
      </c>
      <c r="E135" s="4">
        <v>75287.279999999955</v>
      </c>
      <c r="F135" s="4">
        <v>32247.584676247403</v>
      </c>
      <c r="G135" s="20">
        <f t="shared" si="4"/>
        <v>-43039.695323752552</v>
      </c>
      <c r="H135" s="13">
        <f t="shared" si="5"/>
        <v>-1.334664154101882</v>
      </c>
    </row>
    <row r="136" spans="1:8" ht="15.75" customHeight="1" x14ac:dyDescent="0.3">
      <c r="A136" s="3" t="s">
        <v>377</v>
      </c>
      <c r="B136" s="3" t="s">
        <v>378</v>
      </c>
      <c r="C136" s="3" t="s">
        <v>379</v>
      </c>
      <c r="D136" s="3" t="s">
        <v>33</v>
      </c>
      <c r="E136" s="4">
        <v>150700.367</v>
      </c>
      <c r="F136" s="4">
        <v>152799.58214175285</v>
      </c>
      <c r="G136" s="20">
        <f t="shared" si="4"/>
        <v>2099.2151417528512</v>
      </c>
      <c r="H136" s="13">
        <f t="shared" si="5"/>
        <v>1.3738356560461009E-2</v>
      </c>
    </row>
    <row r="137" spans="1:8" ht="15.75" customHeight="1" x14ac:dyDescent="0.3">
      <c r="A137" s="3" t="s">
        <v>392</v>
      </c>
      <c r="B137" s="3" t="s">
        <v>393</v>
      </c>
      <c r="C137" s="3" t="s">
        <v>394</v>
      </c>
      <c r="D137" s="3" t="s">
        <v>59</v>
      </c>
      <c r="E137" s="4">
        <v>185393.45658400003</v>
      </c>
      <c r="F137" s="4">
        <v>109497.12753330036</v>
      </c>
      <c r="G137" s="20">
        <f t="shared" si="4"/>
        <v>-75896.329050699671</v>
      </c>
      <c r="H137" s="13">
        <f t="shared" si="5"/>
        <v>-0.69313534300356894</v>
      </c>
    </row>
    <row r="138" spans="1:8" ht="15.75" customHeight="1" x14ac:dyDescent="0.3">
      <c r="A138" s="3" t="s">
        <v>390</v>
      </c>
      <c r="B138" s="3" t="s">
        <v>391</v>
      </c>
      <c r="C138" s="3" t="s">
        <v>241</v>
      </c>
      <c r="D138" s="3" t="s">
        <v>176</v>
      </c>
      <c r="E138" s="4">
        <v>188191.84571999998</v>
      </c>
      <c r="F138" s="4">
        <v>104911.18064191219</v>
      </c>
      <c r="G138" s="20">
        <f t="shared" si="4"/>
        <v>-83280.665078087797</v>
      </c>
      <c r="H138" s="13">
        <f t="shared" si="5"/>
        <v>-0.79382068306280251</v>
      </c>
    </row>
    <row r="139" spans="1:8" ht="15.75" customHeight="1" x14ac:dyDescent="0.3">
      <c r="A139" s="3" t="s">
        <v>91</v>
      </c>
      <c r="B139" s="3" t="s">
        <v>92</v>
      </c>
      <c r="C139" s="3" t="s">
        <v>494</v>
      </c>
      <c r="D139" s="3" t="s">
        <v>119</v>
      </c>
      <c r="E139" s="4">
        <v>35094</v>
      </c>
      <c r="F139" s="4">
        <v>5041.5172774335551</v>
      </c>
      <c r="G139" s="20">
        <f t="shared" si="4"/>
        <v>-30052.482722566445</v>
      </c>
      <c r="H139" s="13">
        <f t="shared" si="5"/>
        <v>-5.9609996492692812</v>
      </c>
    </row>
    <row r="140" spans="1:8" ht="15.75" customHeight="1" x14ac:dyDescent="0.3">
      <c r="A140" s="3" t="s">
        <v>395</v>
      </c>
      <c r="B140" s="3" t="s">
        <v>396</v>
      </c>
      <c r="C140" s="3" t="s">
        <v>397</v>
      </c>
      <c r="D140" s="3" t="s">
        <v>108</v>
      </c>
      <c r="E140" s="4">
        <v>22722.177343999996</v>
      </c>
      <c r="F140" s="4">
        <v>13396.110999148394</v>
      </c>
      <c r="G140" s="20">
        <f t="shared" si="4"/>
        <v>-9326.0663448516025</v>
      </c>
      <c r="H140" s="13">
        <f t="shared" si="5"/>
        <v>-0.69617714763967475</v>
      </c>
    </row>
    <row r="141" spans="1:8" ht="15.75" customHeight="1" x14ac:dyDescent="0.3">
      <c r="A141" s="3" t="s">
        <v>398</v>
      </c>
      <c r="B141" s="3" t="s">
        <v>399</v>
      </c>
      <c r="C141" s="3" t="s">
        <v>400</v>
      </c>
      <c r="D141" s="3" t="s">
        <v>139</v>
      </c>
      <c r="E141" s="4">
        <v>37275.392959999997</v>
      </c>
      <c r="F141" s="4">
        <v>27881.062023371309</v>
      </c>
      <c r="G141" s="20">
        <f t="shared" si="4"/>
        <v>-9394.3309366286885</v>
      </c>
      <c r="H141" s="13">
        <f t="shared" si="5"/>
        <v>-0.33694308088959768</v>
      </c>
    </row>
    <row r="142" spans="1:8" ht="15.75" customHeight="1" x14ac:dyDescent="0.3">
      <c r="A142" s="3" t="s">
        <v>401</v>
      </c>
      <c r="B142" s="3" t="s">
        <v>402</v>
      </c>
      <c r="C142" s="3" t="s">
        <v>144</v>
      </c>
      <c r="D142" s="3" t="s">
        <v>112</v>
      </c>
      <c r="E142" s="4">
        <v>4635.0015999999996</v>
      </c>
      <c r="F142" s="4">
        <v>3127.4403290149367</v>
      </c>
      <c r="G142" s="20">
        <f t="shared" si="4"/>
        <v>-1507.5612709850629</v>
      </c>
      <c r="H142" s="13">
        <f t="shared" si="5"/>
        <v>-0.48204317665108132</v>
      </c>
    </row>
    <row r="143" spans="1:8" ht="15.75" customHeight="1" x14ac:dyDescent="0.3">
      <c r="A143" s="3" t="s">
        <v>403</v>
      </c>
      <c r="B143" s="3" t="s">
        <v>404</v>
      </c>
      <c r="C143" s="3" t="s">
        <v>284</v>
      </c>
      <c r="D143" s="3" t="s">
        <v>13</v>
      </c>
      <c r="E143" s="4">
        <v>157733.24960000001</v>
      </c>
      <c r="F143" s="4">
        <v>96518.828505675003</v>
      </c>
      <c r="G143" s="20">
        <f t="shared" si="4"/>
        <v>-61214.421094325007</v>
      </c>
      <c r="H143" s="13">
        <f t="shared" si="5"/>
        <v>-0.63422258684714339</v>
      </c>
    </row>
    <row r="144" spans="1:8" ht="15.75" customHeight="1" x14ac:dyDescent="0.3">
      <c r="A144" s="3" t="s">
        <v>419</v>
      </c>
      <c r="B144" s="3" t="s">
        <v>420</v>
      </c>
      <c r="C144" s="3" t="s">
        <v>407</v>
      </c>
      <c r="D144" s="3" t="s">
        <v>39</v>
      </c>
      <c r="E144" s="4">
        <v>276531.12419999996</v>
      </c>
      <c r="F144" s="4">
        <v>210000.25450989837</v>
      </c>
      <c r="G144" s="20">
        <f t="shared" si="4"/>
        <v>-66530.869690101594</v>
      </c>
      <c r="H144" s="13">
        <f t="shared" si="5"/>
        <v>-0.31681328122850277</v>
      </c>
    </row>
    <row r="145" spans="1:8" ht="15.75" customHeight="1" x14ac:dyDescent="0.3">
      <c r="A145" s="3" t="s">
        <v>408</v>
      </c>
      <c r="B145" s="3" t="s">
        <v>409</v>
      </c>
      <c r="C145" s="3" t="s">
        <v>382</v>
      </c>
      <c r="D145" s="3" t="s">
        <v>383</v>
      </c>
      <c r="E145" s="4">
        <v>99020.821850000008</v>
      </c>
      <c r="F145" s="4">
        <v>65410.852728145401</v>
      </c>
      <c r="G145" s="20">
        <f t="shared" si="4"/>
        <v>-33609.969121854607</v>
      </c>
      <c r="H145" s="13">
        <f t="shared" si="5"/>
        <v>-0.51382863424119063</v>
      </c>
    </row>
    <row r="146" spans="1:8" ht="15.75" customHeight="1" x14ac:dyDescent="0.3">
      <c r="A146" s="3" t="s">
        <v>405</v>
      </c>
      <c r="B146" s="3" t="s">
        <v>406</v>
      </c>
      <c r="C146" s="3" t="s">
        <v>407</v>
      </c>
      <c r="D146" s="3" t="s">
        <v>39</v>
      </c>
      <c r="E146" s="4">
        <v>298905.18700000003</v>
      </c>
      <c r="F146" s="4">
        <v>183456.10105544742</v>
      </c>
      <c r="G146" s="20">
        <f t="shared" si="4"/>
        <v>-115449.08594455261</v>
      </c>
      <c r="H146" s="13">
        <f t="shared" si="5"/>
        <v>-0.6293008805940965</v>
      </c>
    </row>
    <row r="147" spans="1:8" ht="15.75" customHeight="1" x14ac:dyDescent="0.3">
      <c r="A147" s="3" t="s">
        <v>410</v>
      </c>
      <c r="B147" s="3" t="s">
        <v>411</v>
      </c>
      <c r="C147" s="3" t="s">
        <v>157</v>
      </c>
      <c r="D147" s="3" t="s">
        <v>139</v>
      </c>
      <c r="E147" s="4">
        <v>219156.81839999999</v>
      </c>
      <c r="F147" s="4">
        <v>208720.1452668159</v>
      </c>
      <c r="G147" s="20">
        <f t="shared" si="4"/>
        <v>-10436.673133184086</v>
      </c>
      <c r="H147" s="13">
        <f t="shared" si="5"/>
        <v>-5.0003190251915734E-2</v>
      </c>
    </row>
    <row r="148" spans="1:8" ht="15.75" customHeight="1" x14ac:dyDescent="0.3">
      <c r="A148" s="3" t="s">
        <v>412</v>
      </c>
      <c r="B148" s="3" t="s">
        <v>413</v>
      </c>
      <c r="C148" s="3" t="s">
        <v>273</v>
      </c>
      <c r="D148" s="3" t="s">
        <v>9</v>
      </c>
      <c r="E148" s="4">
        <v>104071.55600000001</v>
      </c>
      <c r="F148" s="4">
        <v>96436.533729961302</v>
      </c>
      <c r="G148" s="20">
        <f t="shared" si="4"/>
        <v>-7635.0222700387094</v>
      </c>
      <c r="H148" s="13">
        <f t="shared" si="5"/>
        <v>-7.9171471378451555E-2</v>
      </c>
    </row>
    <row r="149" spans="1:8" ht="15.75" customHeight="1" x14ac:dyDescent="0.3">
      <c r="A149" s="3" t="s">
        <v>414</v>
      </c>
      <c r="B149" s="3" t="s">
        <v>415</v>
      </c>
      <c r="C149" s="3" t="s">
        <v>416</v>
      </c>
      <c r="D149" s="3" t="s">
        <v>9</v>
      </c>
      <c r="E149" s="4">
        <v>350610.23560000001</v>
      </c>
      <c r="F149" s="4">
        <v>207635.00406493116</v>
      </c>
      <c r="G149" s="20">
        <f t="shared" si="4"/>
        <v>-142975.23153506886</v>
      </c>
      <c r="H149" s="13">
        <f t="shared" si="5"/>
        <v>-0.68858924909577368</v>
      </c>
    </row>
    <row r="150" spans="1:8" ht="15.75" customHeight="1" x14ac:dyDescent="0.3">
      <c r="A150" s="3" t="s">
        <v>417</v>
      </c>
      <c r="B150" s="3" t="s">
        <v>418</v>
      </c>
      <c r="C150" s="3" t="s">
        <v>157</v>
      </c>
      <c r="D150" s="3" t="s">
        <v>139</v>
      </c>
      <c r="E150" s="4">
        <v>166091.16528799999</v>
      </c>
      <c r="F150" s="4">
        <v>123137.03432657701</v>
      </c>
      <c r="G150" s="20">
        <f t="shared" si="4"/>
        <v>-42954.130961422983</v>
      </c>
      <c r="H150" s="13">
        <f t="shared" si="5"/>
        <v>-0.34883194317886923</v>
      </c>
    </row>
    <row r="151" spans="1:8" ht="15.75" customHeight="1" x14ac:dyDescent="0.3">
      <c r="A151" s="3" t="s">
        <v>421</v>
      </c>
      <c r="B151" s="3" t="s">
        <v>422</v>
      </c>
      <c r="C151" s="3" t="s">
        <v>349</v>
      </c>
      <c r="D151" s="3" t="s">
        <v>151</v>
      </c>
      <c r="E151" s="4">
        <v>477305.8322</v>
      </c>
      <c r="F151" s="4">
        <v>251853.11190264099</v>
      </c>
      <c r="G151" s="20">
        <f t="shared" si="4"/>
        <v>-225452.72029735902</v>
      </c>
      <c r="H151" s="13">
        <f t="shared" si="5"/>
        <v>-0.89517544013715589</v>
      </c>
    </row>
    <row r="152" spans="1:8" ht="15.75" customHeight="1" x14ac:dyDescent="0.3">
      <c r="A152" s="3" t="s">
        <v>425</v>
      </c>
      <c r="B152" s="3" t="s">
        <v>426</v>
      </c>
      <c r="C152" s="3" t="s">
        <v>289</v>
      </c>
      <c r="D152" s="3" t="s">
        <v>119</v>
      </c>
      <c r="E152" s="4">
        <v>36371.480000000003</v>
      </c>
      <c r="F152" s="4">
        <v>12662.191234540689</v>
      </c>
      <c r="G152" s="20">
        <f t="shared" si="4"/>
        <v>-23709.288765459314</v>
      </c>
      <c r="H152" s="13">
        <f t="shared" si="5"/>
        <v>-1.8724475350509386</v>
      </c>
    </row>
    <row r="153" spans="1:8" ht="15.75" customHeight="1" x14ac:dyDescent="0.3">
      <c r="A153" s="3" t="s">
        <v>429</v>
      </c>
      <c r="B153" s="3" t="s">
        <v>430</v>
      </c>
      <c r="C153" s="3" t="s">
        <v>382</v>
      </c>
      <c r="D153" s="3" t="s">
        <v>383</v>
      </c>
      <c r="E153" s="4">
        <v>108693.48759999999</v>
      </c>
      <c r="F153" s="4">
        <v>57517.992239337073</v>
      </c>
      <c r="G153" s="20">
        <f t="shared" si="4"/>
        <v>-51175.495360662921</v>
      </c>
      <c r="H153" s="13">
        <f t="shared" si="5"/>
        <v>-0.8897302108132964</v>
      </c>
    </row>
    <row r="154" spans="1:8" ht="15.75" customHeight="1" x14ac:dyDescent="0.3">
      <c r="A154" s="3" t="s">
        <v>85</v>
      </c>
      <c r="B154" s="3" t="s">
        <v>86</v>
      </c>
      <c r="C154" s="3" t="s">
        <v>645</v>
      </c>
      <c r="D154" s="3" t="s">
        <v>119</v>
      </c>
      <c r="E154" s="4">
        <v>26452</v>
      </c>
      <c r="F154" s="4">
        <v>10107.177123675472</v>
      </c>
      <c r="G154" s="20">
        <f t="shared" si="4"/>
        <v>-16344.822876324528</v>
      </c>
      <c r="H154" s="13">
        <f t="shared" si="5"/>
        <v>-1.6171501376024899</v>
      </c>
    </row>
    <row r="155" spans="1:8" ht="15.75" customHeight="1" x14ac:dyDescent="0.3">
      <c r="A155" s="3" t="s">
        <v>423</v>
      </c>
      <c r="B155" s="3" t="s">
        <v>424</v>
      </c>
      <c r="C155" s="3" t="s">
        <v>8</v>
      </c>
      <c r="D155" s="3" t="s">
        <v>9</v>
      </c>
      <c r="E155" s="4">
        <v>55846.942900000009</v>
      </c>
      <c r="F155" s="4">
        <v>32851.073658888919</v>
      </c>
      <c r="G155" s="20">
        <f t="shared" si="4"/>
        <v>-22995.86924111109</v>
      </c>
      <c r="H155" s="13">
        <f t="shared" si="5"/>
        <v>-0.70000358222352388</v>
      </c>
    </row>
    <row r="156" spans="1:8" ht="15.75" customHeight="1" x14ac:dyDescent="0.3">
      <c r="A156" s="3" t="s">
        <v>456</v>
      </c>
      <c r="B156" s="3" t="s">
        <v>457</v>
      </c>
      <c r="C156" s="3" t="s">
        <v>458</v>
      </c>
      <c r="D156" s="3" t="s">
        <v>27</v>
      </c>
      <c r="E156" s="4">
        <v>66780.123200000002</v>
      </c>
      <c r="F156" s="4">
        <v>57912.716048887778</v>
      </c>
      <c r="G156" s="20">
        <f t="shared" si="4"/>
        <v>-8867.4071511122238</v>
      </c>
      <c r="H156" s="13">
        <f t="shared" si="5"/>
        <v>-0.15311675493904803</v>
      </c>
    </row>
    <row r="157" spans="1:8" ht="15.75" customHeight="1" x14ac:dyDescent="0.3">
      <c r="A157" s="3" t="s">
        <v>441</v>
      </c>
      <c r="B157" s="3" t="s">
        <v>442</v>
      </c>
      <c r="C157" s="3" t="s">
        <v>443</v>
      </c>
      <c r="D157" s="3" t="s">
        <v>151</v>
      </c>
      <c r="E157" s="4">
        <v>228664.89236000006</v>
      </c>
      <c r="F157" s="4">
        <v>178205.00079483012</v>
      </c>
      <c r="G157" s="20">
        <f t="shared" si="4"/>
        <v>-50459.891565169935</v>
      </c>
      <c r="H157" s="13">
        <f t="shared" si="5"/>
        <v>-0.28315642849588213</v>
      </c>
    </row>
    <row r="158" spans="1:8" ht="15.75" customHeight="1" x14ac:dyDescent="0.3">
      <c r="A158" s="3" t="s">
        <v>450</v>
      </c>
      <c r="B158" s="3" t="s">
        <v>451</v>
      </c>
      <c r="C158" s="3" t="s">
        <v>452</v>
      </c>
      <c r="D158" s="3" t="s">
        <v>82</v>
      </c>
      <c r="E158" s="4">
        <v>62156.816968000021</v>
      </c>
      <c r="F158" s="4">
        <v>32824.083095950467</v>
      </c>
      <c r="G158" s="20">
        <f t="shared" si="4"/>
        <v>-29332.733872049554</v>
      </c>
      <c r="H158" s="13">
        <f t="shared" si="5"/>
        <v>-0.89363452396537335</v>
      </c>
    </row>
    <row r="159" spans="1:8" ht="15.75" customHeight="1" x14ac:dyDescent="0.3">
      <c r="A159" s="3" t="s">
        <v>464</v>
      </c>
      <c r="B159" s="3" t="s">
        <v>465</v>
      </c>
      <c r="C159" s="3" t="s">
        <v>12</v>
      </c>
      <c r="D159" s="3" t="s">
        <v>13</v>
      </c>
      <c r="E159" s="4">
        <v>114302.47372800006</v>
      </c>
      <c r="F159" s="4">
        <v>81905.59637017698</v>
      </c>
      <c r="G159" s="20">
        <f t="shared" si="4"/>
        <v>-32396.877357823076</v>
      </c>
      <c r="H159" s="13">
        <f t="shared" si="5"/>
        <v>-0.39553924021752501</v>
      </c>
    </row>
    <row r="160" spans="1:8" ht="15.75" customHeight="1" x14ac:dyDescent="0.3">
      <c r="A160" s="3" t="s">
        <v>444</v>
      </c>
      <c r="B160" s="3" t="s">
        <v>445</v>
      </c>
      <c r="C160" s="3" t="s">
        <v>186</v>
      </c>
      <c r="D160" s="3" t="s">
        <v>129</v>
      </c>
      <c r="E160" s="4">
        <v>207761.56425999996</v>
      </c>
      <c r="F160" s="4">
        <v>129900.52034575536</v>
      </c>
      <c r="G160" s="20">
        <f t="shared" si="4"/>
        <v>-77861.043914244598</v>
      </c>
      <c r="H160" s="13">
        <f t="shared" si="5"/>
        <v>-0.59938977693855555</v>
      </c>
    </row>
    <row r="161" spans="1:8" ht="15.75" customHeight="1" x14ac:dyDescent="0.3">
      <c r="A161" s="3" t="s">
        <v>453</v>
      </c>
      <c r="B161" s="3" t="s">
        <v>454</v>
      </c>
      <c r="C161" s="3" t="s">
        <v>455</v>
      </c>
      <c r="D161" s="3" t="s">
        <v>169</v>
      </c>
      <c r="E161" s="4">
        <v>70192.520400000009</v>
      </c>
      <c r="F161" s="4">
        <v>36418.590156524559</v>
      </c>
      <c r="G161" s="20">
        <f t="shared" si="4"/>
        <v>-33773.93024347545</v>
      </c>
      <c r="H161" s="13">
        <f t="shared" si="5"/>
        <v>-0.92738159545214283</v>
      </c>
    </row>
    <row r="162" spans="1:8" ht="15.75" customHeight="1" x14ac:dyDescent="0.3">
      <c r="A162" s="3" t="s">
        <v>466</v>
      </c>
      <c r="B162" s="3" t="s">
        <v>467</v>
      </c>
      <c r="C162" s="3" t="s">
        <v>251</v>
      </c>
      <c r="D162" s="3" t="s">
        <v>176</v>
      </c>
      <c r="E162" s="4">
        <v>4772.4888000000001</v>
      </c>
      <c r="F162" s="4">
        <v>4280.1844849824229</v>
      </c>
      <c r="G162" s="20">
        <f t="shared" si="4"/>
        <v>-492.30431501757721</v>
      </c>
      <c r="H162" s="13">
        <f t="shared" si="5"/>
        <v>-0.11501941487449668</v>
      </c>
    </row>
    <row r="163" spans="1:8" ht="15.75" customHeight="1" x14ac:dyDescent="0.3">
      <c r="A163" s="3" t="s">
        <v>461</v>
      </c>
      <c r="B163" s="3" t="s">
        <v>462</v>
      </c>
      <c r="C163" s="3" t="s">
        <v>463</v>
      </c>
      <c r="D163" s="3" t="s">
        <v>112</v>
      </c>
      <c r="E163" s="4">
        <v>56525.480479999998</v>
      </c>
      <c r="F163" s="4">
        <v>31093.586437041115</v>
      </c>
      <c r="G163" s="20">
        <f t="shared" si="4"/>
        <v>-25431.894042958884</v>
      </c>
      <c r="H163" s="13">
        <f t="shared" si="5"/>
        <v>-0.817914462664314</v>
      </c>
    </row>
    <row r="164" spans="1:8" ht="15.75" customHeight="1" x14ac:dyDescent="0.3">
      <c r="A164" s="3" t="s">
        <v>439</v>
      </c>
      <c r="B164" s="3" t="s">
        <v>440</v>
      </c>
      <c r="C164" s="3" t="s">
        <v>58</v>
      </c>
      <c r="D164" s="3" t="s">
        <v>59</v>
      </c>
      <c r="E164" s="4">
        <v>90417.079583999992</v>
      </c>
      <c r="F164" s="4">
        <v>85049.326041180117</v>
      </c>
      <c r="G164" s="20">
        <f t="shared" si="4"/>
        <v>-5367.7535428198753</v>
      </c>
      <c r="H164" s="13">
        <f t="shared" si="5"/>
        <v>-6.3113416562770377E-2</v>
      </c>
    </row>
    <row r="165" spans="1:8" ht="15.75" customHeight="1" x14ac:dyDescent="0.3">
      <c r="A165" s="3" t="s">
        <v>431</v>
      </c>
      <c r="B165" s="3" t="s">
        <v>432</v>
      </c>
      <c r="C165" s="3" t="s">
        <v>433</v>
      </c>
      <c r="D165" s="3" t="s">
        <v>112</v>
      </c>
      <c r="E165" s="4">
        <v>212832.17322</v>
      </c>
      <c r="F165" s="4">
        <v>160051.99824359527</v>
      </c>
      <c r="G165" s="20">
        <f t="shared" si="4"/>
        <v>-52780.174976404727</v>
      </c>
      <c r="H165" s="13">
        <f t="shared" si="5"/>
        <v>-0.32976892232282273</v>
      </c>
    </row>
    <row r="166" spans="1:8" ht="15.75" customHeight="1" x14ac:dyDescent="0.3">
      <c r="A166" s="3" t="s">
        <v>448</v>
      </c>
      <c r="B166" s="3" t="s">
        <v>449</v>
      </c>
      <c r="C166" s="3" t="s">
        <v>223</v>
      </c>
      <c r="D166" s="3" t="s">
        <v>151</v>
      </c>
      <c r="E166" s="4">
        <v>110036.94799999999</v>
      </c>
      <c r="F166" s="4">
        <v>84257.765034447177</v>
      </c>
      <c r="G166" s="20">
        <f t="shared" si="4"/>
        <v>-25779.182965552813</v>
      </c>
      <c r="H166" s="13">
        <f t="shared" si="5"/>
        <v>-0.30595616860966446</v>
      </c>
    </row>
    <row r="167" spans="1:8" ht="15.75" customHeight="1" x14ac:dyDescent="0.3">
      <c r="A167" s="3" t="s">
        <v>446</v>
      </c>
      <c r="B167" s="3" t="s">
        <v>447</v>
      </c>
      <c r="C167" s="3" t="s">
        <v>328</v>
      </c>
      <c r="D167" s="3" t="s">
        <v>176</v>
      </c>
      <c r="E167" s="4">
        <v>344982.97739999997</v>
      </c>
      <c r="F167" s="4">
        <v>212151.39555059056</v>
      </c>
      <c r="G167" s="20">
        <f t="shared" si="4"/>
        <v>-132831.58184940941</v>
      </c>
      <c r="H167" s="13">
        <f t="shared" si="5"/>
        <v>-0.62611693646735311</v>
      </c>
    </row>
    <row r="168" spans="1:8" ht="15.75" customHeight="1" x14ac:dyDescent="0.3">
      <c r="A168" s="3" t="s">
        <v>468</v>
      </c>
      <c r="B168" s="3" t="s">
        <v>469</v>
      </c>
      <c r="C168" s="3" t="s">
        <v>433</v>
      </c>
      <c r="D168" s="3" t="s">
        <v>112</v>
      </c>
      <c r="E168" s="4">
        <v>10724.507000000001</v>
      </c>
      <c r="F168" s="4">
        <v>6186.1810866888591</v>
      </c>
      <c r="G168" s="20">
        <f t="shared" si="4"/>
        <v>-4538.3259133111424</v>
      </c>
      <c r="H168" s="13">
        <f t="shared" si="5"/>
        <v>-0.73362319170974544</v>
      </c>
    </row>
    <row r="169" spans="1:8" ht="15.75" customHeight="1" x14ac:dyDescent="0.3">
      <c r="A169" s="3" t="s">
        <v>434</v>
      </c>
      <c r="B169" s="3" t="s">
        <v>435</v>
      </c>
      <c r="C169" s="3" t="s">
        <v>104</v>
      </c>
      <c r="D169" s="3" t="s">
        <v>9</v>
      </c>
      <c r="E169" s="4">
        <v>356757.29363999999</v>
      </c>
      <c r="F169" s="4">
        <v>328013.40908278618</v>
      </c>
      <c r="G169" s="20">
        <f t="shared" si="4"/>
        <v>-28743.884557213809</v>
      </c>
      <c r="H169" s="13">
        <f t="shared" si="5"/>
        <v>-8.7630211940388197E-2</v>
      </c>
    </row>
    <row r="170" spans="1:8" ht="15.75" customHeight="1" x14ac:dyDescent="0.3">
      <c r="A170" s="3" t="s">
        <v>436</v>
      </c>
      <c r="B170" s="3" t="s">
        <v>437</v>
      </c>
      <c r="C170" s="3" t="s">
        <v>438</v>
      </c>
      <c r="D170" s="3" t="s">
        <v>9</v>
      </c>
      <c r="E170" s="4">
        <v>10877.0808</v>
      </c>
      <c r="F170" s="4">
        <v>6997.0961377039339</v>
      </c>
      <c r="G170" s="20">
        <f t="shared" si="4"/>
        <v>-3879.9846622960658</v>
      </c>
      <c r="H170" s="13">
        <f t="shared" si="5"/>
        <v>-0.55451355618636189</v>
      </c>
    </row>
    <row r="171" spans="1:8" ht="15.75" customHeight="1" x14ac:dyDescent="0.3">
      <c r="A171" s="3" t="s">
        <v>459</v>
      </c>
      <c r="B171" s="3" t="s">
        <v>460</v>
      </c>
      <c r="C171" s="3" t="s">
        <v>189</v>
      </c>
      <c r="D171" s="3" t="s">
        <v>27</v>
      </c>
      <c r="E171" s="4">
        <v>74704.494815999991</v>
      </c>
      <c r="F171" s="4">
        <v>59948.299416667396</v>
      </c>
      <c r="G171" s="20">
        <f t="shared" si="4"/>
        <v>-14756.195399332595</v>
      </c>
      <c r="H171" s="13">
        <f t="shared" si="5"/>
        <v>-0.2461486905036365</v>
      </c>
    </row>
    <row r="172" spans="1:8" ht="15.75" customHeight="1" x14ac:dyDescent="0.3">
      <c r="A172" s="3" t="s">
        <v>472</v>
      </c>
      <c r="B172" s="3" t="s">
        <v>473</v>
      </c>
      <c r="C172" s="3" t="s">
        <v>363</v>
      </c>
      <c r="D172" s="3" t="s">
        <v>129</v>
      </c>
      <c r="E172" s="4">
        <v>527104.06336000015</v>
      </c>
      <c r="F172" s="4">
        <v>486581.43415228912</v>
      </c>
      <c r="G172" s="20">
        <f t="shared" si="4"/>
        <v>-40522.629207711027</v>
      </c>
      <c r="H172" s="13">
        <f t="shared" si="5"/>
        <v>-8.3280261768122352E-2</v>
      </c>
    </row>
    <row r="173" spans="1:8" ht="15.75" customHeight="1" x14ac:dyDescent="0.3">
      <c r="A173" s="3" t="s">
        <v>485</v>
      </c>
      <c r="B173" s="3" t="s">
        <v>486</v>
      </c>
      <c r="C173" s="3" t="s">
        <v>189</v>
      </c>
      <c r="D173" s="3" t="s">
        <v>27</v>
      </c>
      <c r="E173" s="4">
        <v>64371.169440000005</v>
      </c>
      <c r="F173" s="4">
        <v>45189.945077956319</v>
      </c>
      <c r="G173" s="20">
        <f t="shared" si="4"/>
        <v>-19181.224362043686</v>
      </c>
      <c r="H173" s="13">
        <f t="shared" si="5"/>
        <v>-0.42445779318727911</v>
      </c>
    </row>
    <row r="174" spans="1:8" ht="15.75" customHeight="1" x14ac:dyDescent="0.3">
      <c r="A174" s="3" t="s">
        <v>490</v>
      </c>
      <c r="B174" s="3" t="s">
        <v>491</v>
      </c>
      <c r="C174" s="3" t="s">
        <v>238</v>
      </c>
      <c r="D174" s="3" t="s">
        <v>108</v>
      </c>
      <c r="E174" s="4">
        <v>78658.508975999997</v>
      </c>
      <c r="F174" s="4">
        <v>63698.433267065695</v>
      </c>
      <c r="G174" s="20">
        <f t="shared" si="4"/>
        <v>-14960.075708934302</v>
      </c>
      <c r="H174" s="13">
        <f t="shared" si="5"/>
        <v>-0.23485782838977898</v>
      </c>
    </row>
    <row r="175" spans="1:8" ht="15.75" customHeight="1" x14ac:dyDescent="0.3">
      <c r="A175" s="3" t="s">
        <v>474</v>
      </c>
      <c r="B175" s="3" t="s">
        <v>475</v>
      </c>
      <c r="C175" s="3" t="s">
        <v>476</v>
      </c>
      <c r="D175" s="3" t="s">
        <v>108</v>
      </c>
      <c r="E175" s="4">
        <v>78482.687279999998</v>
      </c>
      <c r="F175" s="4">
        <v>48939.635317833956</v>
      </c>
      <c r="G175" s="20">
        <f t="shared" si="4"/>
        <v>-29543.051962166042</v>
      </c>
      <c r="H175" s="13">
        <f t="shared" si="5"/>
        <v>-0.60366309986376909</v>
      </c>
    </row>
    <row r="176" spans="1:8" ht="15.75" customHeight="1" x14ac:dyDescent="0.3">
      <c r="A176" s="3" t="s">
        <v>483</v>
      </c>
      <c r="B176" s="3" t="s">
        <v>484</v>
      </c>
      <c r="C176" s="3" t="s">
        <v>26</v>
      </c>
      <c r="D176" s="3" t="s">
        <v>27</v>
      </c>
      <c r="E176" s="4">
        <v>62618.914336000002</v>
      </c>
      <c r="F176" s="4">
        <v>40540.26478250324</v>
      </c>
      <c r="G176" s="20">
        <f t="shared" si="4"/>
        <v>-22078.649553496762</v>
      </c>
      <c r="H176" s="13">
        <f t="shared" si="5"/>
        <v>-0.54461039344335216</v>
      </c>
    </row>
    <row r="177" spans="1:8" ht="15.75" customHeight="1" x14ac:dyDescent="0.3">
      <c r="A177" s="3" t="s">
        <v>492</v>
      </c>
      <c r="B177" s="3" t="s">
        <v>493</v>
      </c>
      <c r="C177" s="3" t="s">
        <v>494</v>
      </c>
      <c r="D177" s="3" t="s">
        <v>119</v>
      </c>
      <c r="E177" s="4">
        <v>38389.785944000003</v>
      </c>
      <c r="F177" s="4">
        <v>19840.254595257782</v>
      </c>
      <c r="G177" s="20">
        <f t="shared" si="4"/>
        <v>-18549.531348742221</v>
      </c>
      <c r="H177" s="13">
        <f t="shared" si="5"/>
        <v>-0.93494421957548524</v>
      </c>
    </row>
    <row r="178" spans="1:8" ht="15.75" customHeight="1" x14ac:dyDescent="0.3">
      <c r="A178" s="3" t="s">
        <v>487</v>
      </c>
      <c r="B178" s="3" t="s">
        <v>488</v>
      </c>
      <c r="C178" s="3" t="s">
        <v>489</v>
      </c>
      <c r="D178" s="3" t="s">
        <v>176</v>
      </c>
      <c r="E178" s="4">
        <v>231090.092</v>
      </c>
      <c r="F178" s="4">
        <v>154995.20675938917</v>
      </c>
      <c r="G178" s="20">
        <f t="shared" si="4"/>
        <v>-76094.885240610834</v>
      </c>
      <c r="H178" s="13">
        <f t="shared" si="5"/>
        <v>-0.49094992568859697</v>
      </c>
    </row>
    <row r="179" spans="1:8" ht="15.75" customHeight="1" x14ac:dyDescent="0.3">
      <c r="A179" s="3" t="s">
        <v>477</v>
      </c>
      <c r="B179" s="3" t="s">
        <v>478</v>
      </c>
      <c r="C179" s="3" t="s">
        <v>479</v>
      </c>
      <c r="D179" s="3" t="s">
        <v>151</v>
      </c>
      <c r="E179" s="4">
        <v>224720.69764000003</v>
      </c>
      <c r="F179" s="4">
        <v>114045.3095529358</v>
      </c>
      <c r="G179" s="20">
        <f t="shared" si="4"/>
        <v>-110675.38808706423</v>
      </c>
      <c r="H179" s="13">
        <f t="shared" si="5"/>
        <v>-0.97045102969090224</v>
      </c>
    </row>
    <row r="180" spans="1:8" ht="15.75" customHeight="1" x14ac:dyDescent="0.3">
      <c r="A180" s="3" t="s">
        <v>470</v>
      </c>
      <c r="B180" s="3" t="s">
        <v>471</v>
      </c>
      <c r="C180" s="3" t="s">
        <v>349</v>
      </c>
      <c r="D180" s="3" t="s">
        <v>151</v>
      </c>
      <c r="E180" s="4">
        <v>383230.70559999993</v>
      </c>
      <c r="F180" s="4">
        <v>244087.56941880734</v>
      </c>
      <c r="G180" s="20">
        <f t="shared" si="4"/>
        <v>-139143.13618119259</v>
      </c>
      <c r="H180" s="13">
        <f t="shared" si="5"/>
        <v>-0.57005416749613214</v>
      </c>
    </row>
    <row r="181" spans="1:8" ht="15.75" customHeight="1" x14ac:dyDescent="0.3">
      <c r="A181" s="3" t="s">
        <v>495</v>
      </c>
      <c r="B181" s="3" t="s">
        <v>496</v>
      </c>
      <c r="C181" s="3" t="s">
        <v>497</v>
      </c>
      <c r="D181" s="3" t="s">
        <v>176</v>
      </c>
      <c r="E181" s="4">
        <v>168378.4037</v>
      </c>
      <c r="F181" s="4">
        <v>166751.74832859164</v>
      </c>
      <c r="G181" s="20">
        <f t="shared" si="4"/>
        <v>-1626.6553714083566</v>
      </c>
      <c r="H181" s="13">
        <f t="shared" si="5"/>
        <v>-9.754952423065219E-3</v>
      </c>
    </row>
    <row r="182" spans="1:8" ht="15.75" customHeight="1" x14ac:dyDescent="0.3">
      <c r="A182" s="3" t="s">
        <v>533</v>
      </c>
      <c r="B182" s="3" t="s">
        <v>534</v>
      </c>
      <c r="C182" s="3" t="s">
        <v>535</v>
      </c>
      <c r="D182" s="3" t="s">
        <v>119</v>
      </c>
      <c r="E182" s="4">
        <v>19176.379000000001</v>
      </c>
      <c r="F182" s="4">
        <v>5958.8762529929299</v>
      </c>
      <c r="G182" s="20">
        <f t="shared" si="4"/>
        <v>-13217.502747007071</v>
      </c>
      <c r="H182" s="13">
        <f t="shared" si="5"/>
        <v>-2.2181200256287239</v>
      </c>
    </row>
    <row r="183" spans="1:8" ht="15.75" customHeight="1" x14ac:dyDescent="0.3">
      <c r="A183" s="3" t="s">
        <v>498</v>
      </c>
      <c r="B183" s="3" t="s">
        <v>499</v>
      </c>
      <c r="C183" s="3" t="s">
        <v>500</v>
      </c>
      <c r="D183" s="3" t="s">
        <v>59</v>
      </c>
      <c r="E183" s="4">
        <v>5288</v>
      </c>
      <c r="F183" s="4">
        <v>4298.7700928628046</v>
      </c>
      <c r="G183" s="20">
        <f t="shared" si="4"/>
        <v>-989.22990713719537</v>
      </c>
      <c r="H183" s="13">
        <f t="shared" si="5"/>
        <v>-0.23011928662563316</v>
      </c>
    </row>
    <row r="184" spans="1:8" ht="15.75" customHeight="1" x14ac:dyDescent="0.3">
      <c r="A184" s="3" t="s">
        <v>504</v>
      </c>
      <c r="B184" s="3" t="s">
        <v>505</v>
      </c>
      <c r="C184" s="3" t="s">
        <v>506</v>
      </c>
      <c r="D184" s="3" t="s">
        <v>112</v>
      </c>
      <c r="E184" s="4">
        <v>64811.462119999997</v>
      </c>
      <c r="F184" s="4">
        <v>52289.142324498716</v>
      </c>
      <c r="G184" s="20">
        <f t="shared" si="4"/>
        <v>-12522.31979550128</v>
      </c>
      <c r="H184" s="13">
        <f t="shared" si="5"/>
        <v>-0.23948221827372129</v>
      </c>
    </row>
    <row r="185" spans="1:8" ht="15.75" customHeight="1" x14ac:dyDescent="0.3">
      <c r="A185" s="3" t="s">
        <v>480</v>
      </c>
      <c r="B185" s="3" t="s">
        <v>481</v>
      </c>
      <c r="C185" s="3" t="s">
        <v>482</v>
      </c>
      <c r="D185" s="3" t="s">
        <v>27</v>
      </c>
      <c r="E185" s="4">
        <v>53369.011399999974</v>
      </c>
      <c r="F185" s="4">
        <v>37783.453834135908</v>
      </c>
      <c r="G185" s="20">
        <f t="shared" si="4"/>
        <v>-15585.557565864066</v>
      </c>
      <c r="H185" s="13">
        <f t="shared" si="5"/>
        <v>-0.4124968996821331</v>
      </c>
    </row>
    <row r="186" spans="1:8" ht="15.75" customHeight="1" x14ac:dyDescent="0.3">
      <c r="A186" s="3" t="s">
        <v>340</v>
      </c>
      <c r="B186" s="3" t="s">
        <v>341</v>
      </c>
      <c r="C186" s="3" t="s">
        <v>342</v>
      </c>
      <c r="D186" s="3" t="s">
        <v>112</v>
      </c>
      <c r="E186" s="4">
        <v>87154.37372399999</v>
      </c>
      <c r="F186" s="4">
        <v>58967.371934119852</v>
      </c>
      <c r="G186" s="20">
        <f t="shared" si="4"/>
        <v>-28187.001789880138</v>
      </c>
      <c r="H186" s="13">
        <f t="shared" si="5"/>
        <v>-0.47801014129256969</v>
      </c>
    </row>
    <row r="187" spans="1:8" ht="15.75" customHeight="1" x14ac:dyDescent="0.3">
      <c r="A187" s="3" t="s">
        <v>501</v>
      </c>
      <c r="B187" s="3" t="s">
        <v>502</v>
      </c>
      <c r="C187" s="3" t="s">
        <v>503</v>
      </c>
      <c r="D187" s="3" t="s">
        <v>27</v>
      </c>
      <c r="E187" s="4">
        <v>51433.274999999994</v>
      </c>
      <c r="F187" s="4">
        <v>38693.25633799658</v>
      </c>
      <c r="G187" s="20">
        <f t="shared" si="4"/>
        <v>-12740.018662003415</v>
      </c>
      <c r="H187" s="13">
        <f t="shared" si="5"/>
        <v>-0.32925682322303751</v>
      </c>
    </row>
    <row r="188" spans="1:8" ht="15.75" customHeight="1" x14ac:dyDescent="0.3">
      <c r="A188" s="3" t="s">
        <v>557</v>
      </c>
      <c r="B188" s="3" t="s">
        <v>558</v>
      </c>
      <c r="C188" s="3" t="s">
        <v>125</v>
      </c>
      <c r="D188" s="3" t="s">
        <v>108</v>
      </c>
      <c r="E188" s="4">
        <v>24790.676800000001</v>
      </c>
      <c r="F188" s="4">
        <v>18698.193900516155</v>
      </c>
      <c r="G188" s="20">
        <f t="shared" si="4"/>
        <v>-6092.4828994838463</v>
      </c>
      <c r="H188" s="13">
        <f t="shared" si="5"/>
        <v>-0.3258326944248699</v>
      </c>
    </row>
    <row r="189" spans="1:8" ht="15.75" customHeight="1" x14ac:dyDescent="0.3">
      <c r="A189" s="3" t="s">
        <v>511</v>
      </c>
      <c r="B189" s="3" t="s">
        <v>512</v>
      </c>
      <c r="C189" s="3" t="s">
        <v>513</v>
      </c>
      <c r="D189" s="3" t="s">
        <v>119</v>
      </c>
      <c r="E189" s="4">
        <v>78553.013183999996</v>
      </c>
      <c r="F189" s="4">
        <v>11737.89370301184</v>
      </c>
      <c r="G189" s="20">
        <f t="shared" si="4"/>
        <v>-66815.119480988156</v>
      </c>
      <c r="H189" s="13">
        <f t="shared" si="5"/>
        <v>-5.692258012512414</v>
      </c>
    </row>
    <row r="190" spans="1:8" ht="15.75" customHeight="1" x14ac:dyDescent="0.3">
      <c r="A190" s="3" t="s">
        <v>517</v>
      </c>
      <c r="B190" s="3" t="s">
        <v>518</v>
      </c>
      <c r="C190" s="3" t="s">
        <v>407</v>
      </c>
      <c r="D190" s="3" t="s">
        <v>519</v>
      </c>
      <c r="E190" s="4">
        <v>208553.6784</v>
      </c>
      <c r="F190" s="4">
        <v>161758.19501519529</v>
      </c>
      <c r="G190" s="20">
        <f t="shared" si="4"/>
        <v>-46795.483384804713</v>
      </c>
      <c r="H190" s="13">
        <f t="shared" si="5"/>
        <v>-0.28929281376074223</v>
      </c>
    </row>
    <row r="191" spans="1:8" ht="15.75" customHeight="1" x14ac:dyDescent="0.3">
      <c r="A191" s="3" t="s">
        <v>527</v>
      </c>
      <c r="B191" s="3" t="s">
        <v>528</v>
      </c>
      <c r="C191" s="3" t="s">
        <v>529</v>
      </c>
      <c r="D191" s="3" t="s">
        <v>129</v>
      </c>
      <c r="E191" s="4">
        <v>52615.448999999986</v>
      </c>
      <c r="F191" s="4">
        <v>39938.076432417685</v>
      </c>
      <c r="G191" s="20">
        <f t="shared" si="4"/>
        <v>-12677.372567582301</v>
      </c>
      <c r="H191" s="13">
        <f t="shared" si="5"/>
        <v>-0.31742571751132442</v>
      </c>
    </row>
    <row r="192" spans="1:8" ht="15.75" customHeight="1" x14ac:dyDescent="0.3">
      <c r="A192" s="3" t="s">
        <v>551</v>
      </c>
      <c r="B192" s="3" t="s">
        <v>552</v>
      </c>
      <c r="C192" s="3" t="s">
        <v>553</v>
      </c>
      <c r="D192" s="3" t="s">
        <v>9</v>
      </c>
      <c r="E192" s="4">
        <v>10675.511999999999</v>
      </c>
      <c r="F192" s="4">
        <v>9004.2186173461523</v>
      </c>
      <c r="G192" s="20">
        <f t="shared" si="4"/>
        <v>-1671.2933826538465</v>
      </c>
      <c r="H192" s="13">
        <f t="shared" si="5"/>
        <v>-0.1856122617274294</v>
      </c>
    </row>
    <row r="193" spans="1:8" ht="15.75" customHeight="1" x14ac:dyDescent="0.3">
      <c r="A193" s="3" t="s">
        <v>525</v>
      </c>
      <c r="B193" s="3" t="s">
        <v>526</v>
      </c>
      <c r="C193" s="3" t="s">
        <v>494</v>
      </c>
      <c r="D193" s="3" t="s">
        <v>119</v>
      </c>
      <c r="E193" s="4">
        <v>187014.09524600004</v>
      </c>
      <c r="F193" s="4">
        <v>92225.256194979564</v>
      </c>
      <c r="G193" s="20">
        <f t="shared" si="4"/>
        <v>-94788.839051020477</v>
      </c>
      <c r="H193" s="13">
        <f t="shared" si="5"/>
        <v>-1.0277969719121307</v>
      </c>
    </row>
    <row r="194" spans="1:8" ht="15.75" customHeight="1" x14ac:dyDescent="0.3">
      <c r="A194" s="3" t="s">
        <v>520</v>
      </c>
      <c r="B194" s="3" t="s">
        <v>521</v>
      </c>
      <c r="C194" s="3" t="s">
        <v>81</v>
      </c>
      <c r="D194" s="3" t="s">
        <v>82</v>
      </c>
      <c r="E194" s="4">
        <v>256006.57760000002</v>
      </c>
      <c r="F194" s="4">
        <v>156134.50301061635</v>
      </c>
      <c r="G194" s="20">
        <f t="shared" si="4"/>
        <v>-99872.074589383672</v>
      </c>
      <c r="H194" s="13">
        <f t="shared" si="5"/>
        <v>-0.63965409735600132</v>
      </c>
    </row>
    <row r="195" spans="1:8" ht="15.75" customHeight="1" x14ac:dyDescent="0.3">
      <c r="A195" s="3" t="s">
        <v>514</v>
      </c>
      <c r="B195" s="3" t="s">
        <v>515</v>
      </c>
      <c r="C195" s="3" t="s">
        <v>516</v>
      </c>
      <c r="D195" s="3" t="s">
        <v>108</v>
      </c>
      <c r="E195" s="4">
        <v>68349.36</v>
      </c>
      <c r="F195" s="4">
        <v>59801.306106102471</v>
      </c>
      <c r="G195" s="20">
        <f t="shared" ref="G195:G258" si="6">F195-E195</f>
        <v>-8548.0538938975296</v>
      </c>
      <c r="H195" s="13">
        <f t="shared" ref="H195:H258" si="7">G195/F195</f>
        <v>-0.14294092304156608</v>
      </c>
    </row>
    <row r="196" spans="1:8" ht="15.75" customHeight="1" x14ac:dyDescent="0.3">
      <c r="A196" s="3" t="s">
        <v>540</v>
      </c>
      <c r="B196" s="3" t="s">
        <v>541</v>
      </c>
      <c r="C196" s="3" t="s">
        <v>542</v>
      </c>
      <c r="D196" s="3" t="s">
        <v>82</v>
      </c>
      <c r="E196" s="4">
        <v>56813.166499999999</v>
      </c>
      <c r="F196" s="4">
        <v>50148.293024195162</v>
      </c>
      <c r="G196" s="20">
        <f t="shared" si="6"/>
        <v>-6664.8734758048377</v>
      </c>
      <c r="H196" s="13">
        <f t="shared" si="7"/>
        <v>-0.13290329687970079</v>
      </c>
    </row>
    <row r="197" spans="1:8" ht="15.75" customHeight="1" x14ac:dyDescent="0.3">
      <c r="A197" s="3" t="s">
        <v>543</v>
      </c>
      <c r="B197" s="3" t="s">
        <v>544</v>
      </c>
      <c r="C197" s="3" t="s">
        <v>545</v>
      </c>
      <c r="D197" s="3" t="s">
        <v>82</v>
      </c>
      <c r="E197" s="4">
        <v>63570.173000000003</v>
      </c>
      <c r="F197" s="4">
        <v>40124.416687195582</v>
      </c>
      <c r="G197" s="20">
        <f t="shared" si="6"/>
        <v>-23445.75631280442</v>
      </c>
      <c r="H197" s="13">
        <f t="shared" si="7"/>
        <v>-0.58432640891914522</v>
      </c>
    </row>
    <row r="198" spans="1:8" ht="15.75" customHeight="1" x14ac:dyDescent="0.3">
      <c r="A198" s="3" t="s">
        <v>507</v>
      </c>
      <c r="B198" s="3" t="s">
        <v>508</v>
      </c>
      <c r="C198" s="3" t="s">
        <v>289</v>
      </c>
      <c r="D198" s="3" t="s">
        <v>119</v>
      </c>
      <c r="E198" s="4">
        <v>251545.7062500001</v>
      </c>
      <c r="F198" s="4">
        <v>19214.75062867544</v>
      </c>
      <c r="G198" s="20">
        <f t="shared" si="6"/>
        <v>-232330.95562132465</v>
      </c>
      <c r="H198" s="13">
        <f t="shared" si="7"/>
        <v>-12.09128133438286</v>
      </c>
    </row>
    <row r="199" spans="1:8" ht="15.75" customHeight="1" x14ac:dyDescent="0.3">
      <c r="A199" s="3" t="s">
        <v>522</v>
      </c>
      <c r="B199" s="3" t="s">
        <v>523</v>
      </c>
      <c r="C199" s="3" t="s">
        <v>524</v>
      </c>
      <c r="D199" s="3" t="s">
        <v>9</v>
      </c>
      <c r="E199" s="4">
        <v>234418.5362</v>
      </c>
      <c r="F199" s="4">
        <v>233275.22666756937</v>
      </c>
      <c r="G199" s="20">
        <f t="shared" si="6"/>
        <v>-1143.3095324306341</v>
      </c>
      <c r="H199" s="13">
        <f t="shared" si="7"/>
        <v>-4.9011185146544348E-3</v>
      </c>
    </row>
    <row r="200" spans="1:8" ht="15.75" customHeight="1" x14ac:dyDescent="0.3">
      <c r="A200" s="3" t="s">
        <v>530</v>
      </c>
      <c r="B200" s="3" t="s">
        <v>531</v>
      </c>
      <c r="C200" s="3" t="s">
        <v>532</v>
      </c>
      <c r="D200" s="3" t="s">
        <v>176</v>
      </c>
      <c r="E200" s="4">
        <v>47419.639600000002</v>
      </c>
      <c r="F200" s="4">
        <v>28414.678634385073</v>
      </c>
      <c r="G200" s="20">
        <f t="shared" si="6"/>
        <v>-19004.96096561493</v>
      </c>
      <c r="H200" s="13">
        <f t="shared" si="7"/>
        <v>-0.6688430726299579</v>
      </c>
    </row>
    <row r="201" spans="1:8" ht="15.75" customHeight="1" x14ac:dyDescent="0.3">
      <c r="A201" s="3" t="s">
        <v>549</v>
      </c>
      <c r="B201" s="3" t="s">
        <v>550</v>
      </c>
      <c r="C201" s="3" t="s">
        <v>157</v>
      </c>
      <c r="D201" s="3" t="s">
        <v>139</v>
      </c>
      <c r="E201" s="4">
        <v>35199.85409999999</v>
      </c>
      <c r="F201" s="4">
        <v>29470.014153020431</v>
      </c>
      <c r="G201" s="20">
        <f t="shared" si="6"/>
        <v>-5729.8399469795586</v>
      </c>
      <c r="H201" s="13">
        <f t="shared" si="7"/>
        <v>-0.19442949423871578</v>
      </c>
    </row>
    <row r="202" spans="1:8" ht="15.75" customHeight="1" x14ac:dyDescent="0.3">
      <c r="A202" s="3" t="s">
        <v>536</v>
      </c>
      <c r="B202" s="3" t="s">
        <v>537</v>
      </c>
      <c r="C202" s="3" t="s">
        <v>342</v>
      </c>
      <c r="D202" s="3" t="s">
        <v>112</v>
      </c>
      <c r="E202" s="4">
        <v>97962.862183999998</v>
      </c>
      <c r="F202" s="4">
        <v>56975.990529470371</v>
      </c>
      <c r="G202" s="20">
        <f t="shared" si="6"/>
        <v>-40986.871654529627</v>
      </c>
      <c r="H202" s="13">
        <f t="shared" si="7"/>
        <v>-0.71937093631271753</v>
      </c>
    </row>
    <row r="203" spans="1:8" ht="15.75" customHeight="1" x14ac:dyDescent="0.3">
      <c r="A203" s="3" t="s">
        <v>546</v>
      </c>
      <c r="B203" s="3" t="s">
        <v>547</v>
      </c>
      <c r="C203" s="3" t="s">
        <v>548</v>
      </c>
      <c r="D203" s="3" t="s">
        <v>27</v>
      </c>
      <c r="E203" s="4">
        <v>29351.427199999998</v>
      </c>
      <c r="F203" s="4">
        <v>28203.868861133597</v>
      </c>
      <c r="G203" s="20">
        <f t="shared" si="6"/>
        <v>-1147.5583388664018</v>
      </c>
      <c r="H203" s="13">
        <f t="shared" si="7"/>
        <v>-4.0687975983599793E-2</v>
      </c>
    </row>
    <row r="204" spans="1:8" ht="15.75" customHeight="1" x14ac:dyDescent="0.3">
      <c r="A204" s="3" t="s">
        <v>559</v>
      </c>
      <c r="B204" s="3" t="s">
        <v>560</v>
      </c>
      <c r="C204" s="3" t="s">
        <v>118</v>
      </c>
      <c r="D204" s="3" t="s">
        <v>119</v>
      </c>
      <c r="E204" s="4">
        <v>61786.355999999992</v>
      </c>
      <c r="F204" s="4">
        <v>39833.290219168477</v>
      </c>
      <c r="G204" s="20">
        <f t="shared" si="6"/>
        <v>-21953.065780831515</v>
      </c>
      <c r="H204" s="13">
        <f t="shared" si="7"/>
        <v>-0.55112358683007601</v>
      </c>
    </row>
    <row r="205" spans="1:8" ht="15.75" customHeight="1" x14ac:dyDescent="0.3">
      <c r="A205" s="3" t="s">
        <v>538</v>
      </c>
      <c r="B205" s="3" t="s">
        <v>539</v>
      </c>
      <c r="C205" s="3" t="s">
        <v>58</v>
      </c>
      <c r="D205" s="3" t="s">
        <v>59</v>
      </c>
      <c r="E205" s="4">
        <v>30696.902500000004</v>
      </c>
      <c r="F205" s="4">
        <v>20024.608387466706</v>
      </c>
      <c r="G205" s="20">
        <f t="shared" si="6"/>
        <v>-10672.294112533298</v>
      </c>
      <c r="H205" s="13">
        <f t="shared" si="7"/>
        <v>-0.53295894261847487</v>
      </c>
    </row>
    <row r="206" spans="1:8" ht="15.75" customHeight="1" x14ac:dyDescent="0.3">
      <c r="A206" s="3" t="s">
        <v>564</v>
      </c>
      <c r="B206" s="3" t="s">
        <v>565</v>
      </c>
      <c r="C206" s="3" t="s">
        <v>566</v>
      </c>
      <c r="D206" s="3" t="s">
        <v>119</v>
      </c>
      <c r="E206" s="4">
        <v>11082.454</v>
      </c>
      <c r="F206" s="4">
        <v>1041.6164535348087</v>
      </c>
      <c r="G206" s="20">
        <f t="shared" si="6"/>
        <v>-10040.837546465191</v>
      </c>
      <c r="H206" s="13">
        <f t="shared" si="7"/>
        <v>-9.6396687210448775</v>
      </c>
    </row>
    <row r="207" spans="1:8" ht="15.75" customHeight="1" x14ac:dyDescent="0.3">
      <c r="A207" s="3" t="s">
        <v>561</v>
      </c>
      <c r="B207" s="3" t="s">
        <v>562</v>
      </c>
      <c r="C207" s="3" t="s">
        <v>563</v>
      </c>
      <c r="D207" s="3" t="s">
        <v>108</v>
      </c>
      <c r="E207" s="4">
        <v>16959.602199999998</v>
      </c>
      <c r="F207" s="4">
        <v>15919.37167990446</v>
      </c>
      <c r="G207" s="20">
        <f t="shared" si="6"/>
        <v>-1040.2305200955379</v>
      </c>
      <c r="H207" s="13">
        <f t="shared" si="7"/>
        <v>-6.5343692013212731E-2</v>
      </c>
    </row>
    <row r="208" spans="1:8" ht="15.75" customHeight="1" x14ac:dyDescent="0.3">
      <c r="A208" s="3" t="s">
        <v>554</v>
      </c>
      <c r="B208" s="3" t="s">
        <v>555</v>
      </c>
      <c r="C208" s="3" t="s">
        <v>556</v>
      </c>
      <c r="D208" s="3" t="s">
        <v>108</v>
      </c>
      <c r="E208" s="4">
        <v>51081.410400000008</v>
      </c>
      <c r="F208" s="4">
        <v>30756.103263665522</v>
      </c>
      <c r="G208" s="20">
        <f t="shared" si="6"/>
        <v>-20325.307136334486</v>
      </c>
      <c r="H208" s="13">
        <f t="shared" si="7"/>
        <v>-0.66085443146324352</v>
      </c>
    </row>
    <row r="209" spans="1:8" ht="15.75" customHeight="1" x14ac:dyDescent="0.3">
      <c r="A209" s="3" t="s">
        <v>567</v>
      </c>
      <c r="B209" s="3" t="s">
        <v>568</v>
      </c>
      <c r="C209" s="3" t="s">
        <v>183</v>
      </c>
      <c r="D209" s="3" t="s">
        <v>108</v>
      </c>
      <c r="E209" s="4">
        <v>1603.1</v>
      </c>
      <c r="F209" s="4">
        <v>1267.9406973087725</v>
      </c>
      <c r="G209" s="20">
        <f t="shared" si="6"/>
        <v>-335.15930269122737</v>
      </c>
      <c r="H209" s="13">
        <f t="shared" si="7"/>
        <v>-0.26433357916707712</v>
      </c>
    </row>
    <row r="210" spans="1:8" ht="15.75" customHeight="1" x14ac:dyDescent="0.3">
      <c r="A210" s="3" t="s">
        <v>593</v>
      </c>
      <c r="B210" s="3" t="s">
        <v>594</v>
      </c>
      <c r="C210" s="3" t="s">
        <v>199</v>
      </c>
      <c r="D210" s="3" t="s">
        <v>33</v>
      </c>
      <c r="E210" s="4">
        <v>84243.656499999997</v>
      </c>
      <c r="F210" s="4">
        <v>130756.18200106433</v>
      </c>
      <c r="G210" s="20">
        <f t="shared" si="6"/>
        <v>46512.52550106433</v>
      </c>
      <c r="H210" s="13">
        <f t="shared" si="7"/>
        <v>0.35571951390172685</v>
      </c>
    </row>
    <row r="211" spans="1:8" ht="15.75" customHeight="1" x14ac:dyDescent="0.3">
      <c r="A211" s="3" t="s">
        <v>588</v>
      </c>
      <c r="B211" s="3" t="s">
        <v>589</v>
      </c>
      <c r="C211" s="3" t="s">
        <v>107</v>
      </c>
      <c r="D211" s="3" t="s">
        <v>108</v>
      </c>
      <c r="E211" s="4">
        <v>81818.302879999974</v>
      </c>
      <c r="F211" s="4">
        <v>77591.359823686085</v>
      </c>
      <c r="G211" s="20">
        <f t="shared" si="6"/>
        <v>-4226.9430563138885</v>
      </c>
      <c r="H211" s="13">
        <f t="shared" si="7"/>
        <v>-5.4476981276252126E-2</v>
      </c>
    </row>
    <row r="212" spans="1:8" ht="15.75" customHeight="1" x14ac:dyDescent="0.3">
      <c r="A212" s="3" t="s">
        <v>569</v>
      </c>
      <c r="B212" s="3" t="s">
        <v>570</v>
      </c>
      <c r="C212" s="3" t="s">
        <v>571</v>
      </c>
      <c r="D212" s="3" t="s">
        <v>9</v>
      </c>
      <c r="E212" s="4">
        <v>257055.33892000007</v>
      </c>
      <c r="F212" s="4">
        <v>209163.60637167341</v>
      </c>
      <c r="G212" s="20">
        <f t="shared" si="6"/>
        <v>-47891.732548326661</v>
      </c>
      <c r="H212" s="13">
        <f t="shared" si="7"/>
        <v>-0.22896780840174183</v>
      </c>
    </row>
    <row r="213" spans="1:8" ht="15.75" customHeight="1" x14ac:dyDescent="0.3">
      <c r="A213" s="3" t="s">
        <v>572</v>
      </c>
      <c r="B213" s="3" t="s">
        <v>573</v>
      </c>
      <c r="C213" s="3" t="s">
        <v>168</v>
      </c>
      <c r="D213" s="3" t="s">
        <v>169</v>
      </c>
      <c r="E213" s="4">
        <v>108663.59781200001</v>
      </c>
      <c r="F213" s="4">
        <v>117079.7318367877</v>
      </c>
      <c r="G213" s="20">
        <f t="shared" si="6"/>
        <v>8416.1340247876942</v>
      </c>
      <c r="H213" s="13">
        <f t="shared" si="7"/>
        <v>7.1883782895232562E-2</v>
      </c>
    </row>
    <row r="214" spans="1:8" ht="15.75" customHeight="1" x14ac:dyDescent="0.3">
      <c r="A214" s="3" t="s">
        <v>574</v>
      </c>
      <c r="B214" s="3" t="s">
        <v>575</v>
      </c>
      <c r="C214" s="3" t="s">
        <v>576</v>
      </c>
      <c r="D214" s="3" t="s">
        <v>33</v>
      </c>
      <c r="E214" s="4">
        <v>66471.293015999996</v>
      </c>
      <c r="F214" s="4">
        <v>84057.400431210102</v>
      </c>
      <c r="G214" s="20">
        <f t="shared" si="6"/>
        <v>17586.107415210106</v>
      </c>
      <c r="H214" s="13">
        <f t="shared" si="7"/>
        <v>0.20921545664027544</v>
      </c>
    </row>
    <row r="215" spans="1:8" ht="15.75" customHeight="1" x14ac:dyDescent="0.3">
      <c r="A215" s="3" t="s">
        <v>577</v>
      </c>
      <c r="B215" s="3" t="s">
        <v>578</v>
      </c>
      <c r="C215" s="3" t="s">
        <v>579</v>
      </c>
      <c r="D215" s="3" t="s">
        <v>90</v>
      </c>
      <c r="E215" s="4">
        <v>174786.85313600002</v>
      </c>
      <c r="F215" s="4">
        <v>142446.47315274758</v>
      </c>
      <c r="G215" s="20">
        <f t="shared" si="6"/>
        <v>-32340.379983252438</v>
      </c>
      <c r="H215" s="13">
        <f t="shared" si="7"/>
        <v>-0.22703531556427756</v>
      </c>
    </row>
    <row r="216" spans="1:8" ht="15.75" customHeight="1" x14ac:dyDescent="0.3">
      <c r="A216" s="3" t="s">
        <v>1219</v>
      </c>
      <c r="B216" s="3" t="s">
        <v>1220</v>
      </c>
      <c r="C216" s="3" t="s">
        <v>1221</v>
      </c>
      <c r="D216" s="3" t="s">
        <v>59</v>
      </c>
      <c r="E216" s="4">
        <v>11030.603000000001</v>
      </c>
      <c r="F216" s="4">
        <v>7886.326543996337</v>
      </c>
      <c r="G216" s="20">
        <f t="shared" si="6"/>
        <v>-3144.276456003664</v>
      </c>
      <c r="H216" s="13">
        <f t="shared" si="7"/>
        <v>-0.39869975437389449</v>
      </c>
    </row>
    <row r="217" spans="1:8" ht="15.75" customHeight="1" x14ac:dyDescent="0.3">
      <c r="A217" s="3" t="s">
        <v>580</v>
      </c>
      <c r="B217" s="3" t="s">
        <v>581</v>
      </c>
      <c r="C217" s="3" t="s">
        <v>582</v>
      </c>
      <c r="D217" s="3" t="s">
        <v>383</v>
      </c>
      <c r="E217" s="4">
        <v>37825.353800000012</v>
      </c>
      <c r="F217" s="4">
        <v>35580.389888192498</v>
      </c>
      <c r="G217" s="20">
        <f t="shared" si="6"/>
        <v>-2244.9639118075138</v>
      </c>
      <c r="H217" s="13">
        <f t="shared" si="7"/>
        <v>-6.309553995507268E-2</v>
      </c>
    </row>
    <row r="218" spans="1:8" ht="15.75" customHeight="1" x14ac:dyDescent="0.3">
      <c r="A218" s="3" t="s">
        <v>583</v>
      </c>
      <c r="B218" s="3" t="s">
        <v>584</v>
      </c>
      <c r="C218" s="3" t="s">
        <v>585</v>
      </c>
      <c r="D218" s="3" t="s">
        <v>33</v>
      </c>
      <c r="E218" s="4">
        <v>30598.070184</v>
      </c>
      <c r="F218" s="4">
        <v>24426.316168683334</v>
      </c>
      <c r="G218" s="20">
        <f t="shared" si="6"/>
        <v>-6171.7540153166665</v>
      </c>
      <c r="H218" s="13">
        <f t="shared" si="7"/>
        <v>-0.25266822768917535</v>
      </c>
    </row>
    <row r="219" spans="1:8" ht="15.75" customHeight="1" x14ac:dyDescent="0.3">
      <c r="A219" s="3" t="s">
        <v>586</v>
      </c>
      <c r="B219" s="3" t="s">
        <v>587</v>
      </c>
      <c r="C219" s="3" t="s">
        <v>157</v>
      </c>
      <c r="D219" s="3" t="s">
        <v>139</v>
      </c>
      <c r="E219" s="4">
        <v>126922.50080000007</v>
      </c>
      <c r="F219" s="4">
        <v>73258.973941094722</v>
      </c>
      <c r="G219" s="20">
        <f t="shared" si="6"/>
        <v>-53663.526858905345</v>
      </c>
      <c r="H219" s="13">
        <f t="shared" si="7"/>
        <v>-0.73251813357438678</v>
      </c>
    </row>
    <row r="220" spans="1:8" ht="15.75" customHeight="1" x14ac:dyDescent="0.3">
      <c r="A220" s="3" t="s">
        <v>590</v>
      </c>
      <c r="B220" s="3" t="s">
        <v>591</v>
      </c>
      <c r="C220" s="3" t="s">
        <v>592</v>
      </c>
      <c r="D220" s="3" t="s">
        <v>33</v>
      </c>
      <c r="E220" s="4">
        <v>73429.289119999987</v>
      </c>
      <c r="F220" s="4">
        <v>71854.145940255577</v>
      </c>
      <c r="G220" s="20">
        <f t="shared" si="6"/>
        <v>-1575.1431797444093</v>
      </c>
      <c r="H220" s="13">
        <f t="shared" si="7"/>
        <v>-2.1921395893482479E-2</v>
      </c>
    </row>
    <row r="221" spans="1:8" ht="15.75" customHeight="1" x14ac:dyDescent="0.3">
      <c r="A221" s="3" t="s">
        <v>600</v>
      </c>
      <c r="B221" s="3" t="s">
        <v>601</v>
      </c>
      <c r="C221" s="3" t="s">
        <v>602</v>
      </c>
      <c r="D221" s="3" t="s">
        <v>82</v>
      </c>
      <c r="E221" s="4">
        <v>19895.952799999999</v>
      </c>
      <c r="F221" s="4">
        <v>13951.626403049817</v>
      </c>
      <c r="G221" s="20">
        <f t="shared" si="6"/>
        <v>-5944.3263969501822</v>
      </c>
      <c r="H221" s="13">
        <f t="shared" si="7"/>
        <v>-0.42606691329196977</v>
      </c>
    </row>
    <row r="222" spans="1:8" ht="15.75" customHeight="1" x14ac:dyDescent="0.3">
      <c r="A222" s="3" t="s">
        <v>598</v>
      </c>
      <c r="B222" s="3" t="s">
        <v>599</v>
      </c>
      <c r="C222" s="3" t="s">
        <v>118</v>
      </c>
      <c r="D222" s="3" t="s">
        <v>119</v>
      </c>
      <c r="E222" s="4">
        <v>44740.833599999998</v>
      </c>
      <c r="F222" s="4">
        <v>7103.2057058461787</v>
      </c>
      <c r="G222" s="20">
        <f t="shared" si="6"/>
        <v>-37637.627894153818</v>
      </c>
      <c r="H222" s="13">
        <f t="shared" si="7"/>
        <v>-5.2986819547090942</v>
      </c>
    </row>
    <row r="223" spans="1:8" ht="15.75" customHeight="1" x14ac:dyDescent="0.3">
      <c r="A223" s="3" t="s">
        <v>603</v>
      </c>
      <c r="B223" s="3" t="s">
        <v>604</v>
      </c>
      <c r="C223" s="3" t="s">
        <v>605</v>
      </c>
      <c r="D223" s="3" t="s">
        <v>129</v>
      </c>
      <c r="E223" s="4">
        <v>27334.87</v>
      </c>
      <c r="F223" s="4">
        <v>20276.65572831258</v>
      </c>
      <c r="G223" s="20">
        <f t="shared" si="6"/>
        <v>-7058.2142716874187</v>
      </c>
      <c r="H223" s="13">
        <f t="shared" si="7"/>
        <v>-0.34809558174980182</v>
      </c>
    </row>
    <row r="224" spans="1:8" ht="15.75" customHeight="1" x14ac:dyDescent="0.3">
      <c r="A224" s="3" t="s">
        <v>606</v>
      </c>
      <c r="B224" s="3" t="s">
        <v>607</v>
      </c>
      <c r="C224" s="3" t="s">
        <v>608</v>
      </c>
      <c r="D224" s="3" t="s">
        <v>176</v>
      </c>
      <c r="E224" s="4">
        <v>65796.029999999984</v>
      </c>
      <c r="F224" s="4">
        <v>56885.389289366554</v>
      </c>
      <c r="G224" s="20">
        <f t="shared" si="6"/>
        <v>-8910.64071063343</v>
      </c>
      <c r="H224" s="13">
        <f t="shared" si="7"/>
        <v>-0.15664199229272172</v>
      </c>
    </row>
    <row r="225" spans="1:8" ht="15.75" customHeight="1" x14ac:dyDescent="0.3">
      <c r="A225" s="3" t="s">
        <v>609</v>
      </c>
      <c r="B225" s="3" t="s">
        <v>610</v>
      </c>
      <c r="C225" s="3" t="s">
        <v>611</v>
      </c>
      <c r="D225" s="3" t="s">
        <v>129</v>
      </c>
      <c r="E225" s="4">
        <v>38589.278400000003</v>
      </c>
      <c r="F225" s="4">
        <v>25118.01790999456</v>
      </c>
      <c r="G225" s="20">
        <f t="shared" si="6"/>
        <v>-13471.260490005443</v>
      </c>
      <c r="H225" s="13">
        <f t="shared" si="7"/>
        <v>-0.53631861153523486</v>
      </c>
    </row>
    <row r="226" spans="1:8" ht="15.75" customHeight="1" x14ac:dyDescent="0.3">
      <c r="A226" s="3" t="s">
        <v>612</v>
      </c>
      <c r="B226" s="3" t="s">
        <v>613</v>
      </c>
      <c r="C226" s="3" t="s">
        <v>614</v>
      </c>
      <c r="D226" s="3" t="s">
        <v>129</v>
      </c>
      <c r="E226" s="4">
        <v>29146.302479999998</v>
      </c>
      <c r="F226" s="4">
        <v>28789.310097278914</v>
      </c>
      <c r="G226" s="20">
        <f t="shared" si="6"/>
        <v>-356.99238272108414</v>
      </c>
      <c r="H226" s="13">
        <f t="shared" si="7"/>
        <v>-1.2400171505145796E-2</v>
      </c>
    </row>
    <row r="227" spans="1:8" ht="15.75" customHeight="1" x14ac:dyDescent="0.3">
      <c r="A227" s="3" t="s">
        <v>615</v>
      </c>
      <c r="B227" s="3" t="s">
        <v>616</v>
      </c>
      <c r="C227" s="3" t="s">
        <v>154</v>
      </c>
      <c r="D227" s="3" t="s">
        <v>519</v>
      </c>
      <c r="E227" s="4">
        <v>146474.83259999999</v>
      </c>
      <c r="F227" s="4">
        <v>88793.039520117847</v>
      </c>
      <c r="G227" s="20">
        <f t="shared" si="6"/>
        <v>-57681.793079882147</v>
      </c>
      <c r="H227" s="13">
        <f t="shared" si="7"/>
        <v>-0.64962066161518417</v>
      </c>
    </row>
    <row r="228" spans="1:8" ht="15.75" customHeight="1" x14ac:dyDescent="0.3">
      <c r="A228" s="3" t="s">
        <v>617</v>
      </c>
      <c r="B228" s="3" t="s">
        <v>618</v>
      </c>
      <c r="C228" s="3" t="s">
        <v>318</v>
      </c>
      <c r="D228" s="3" t="s">
        <v>519</v>
      </c>
      <c r="E228" s="4">
        <v>133276.95120000001</v>
      </c>
      <c r="F228" s="4">
        <v>114189.47485917859</v>
      </c>
      <c r="G228" s="20">
        <f t="shared" si="6"/>
        <v>-19087.47634082142</v>
      </c>
      <c r="H228" s="13">
        <f t="shared" si="7"/>
        <v>-0.16715617936206983</v>
      </c>
    </row>
    <row r="229" spans="1:8" ht="15.75" customHeight="1" x14ac:dyDescent="0.3">
      <c r="A229" s="3" t="s">
        <v>626</v>
      </c>
      <c r="B229" s="3" t="s">
        <v>627</v>
      </c>
      <c r="C229" s="3" t="s">
        <v>628</v>
      </c>
      <c r="D229" s="3" t="s">
        <v>169</v>
      </c>
      <c r="E229" s="4">
        <v>18048.858</v>
      </c>
      <c r="F229" s="4">
        <v>14329.317993474273</v>
      </c>
      <c r="G229" s="20">
        <f t="shared" si="6"/>
        <v>-3719.5400065257272</v>
      </c>
      <c r="H229" s="13">
        <f t="shared" si="7"/>
        <v>-0.25957550863339385</v>
      </c>
    </row>
    <row r="230" spans="1:8" ht="15.75" customHeight="1" x14ac:dyDescent="0.3">
      <c r="A230" s="3" t="s">
        <v>632</v>
      </c>
      <c r="B230" s="3" t="s">
        <v>633</v>
      </c>
      <c r="C230" s="3" t="s">
        <v>634</v>
      </c>
      <c r="D230" s="3" t="s">
        <v>59</v>
      </c>
      <c r="E230" s="4">
        <v>177556.45197600007</v>
      </c>
      <c r="F230" s="4">
        <v>128651.28849598562</v>
      </c>
      <c r="G230" s="20">
        <f t="shared" si="6"/>
        <v>-48905.163480014453</v>
      </c>
      <c r="H230" s="13">
        <f t="shared" si="7"/>
        <v>-0.38013737795980546</v>
      </c>
    </row>
    <row r="231" spans="1:8" ht="15.75" customHeight="1" x14ac:dyDescent="0.3">
      <c r="A231" s="3" t="s">
        <v>619</v>
      </c>
      <c r="B231" s="3" t="s">
        <v>620</v>
      </c>
      <c r="C231" s="3" t="s">
        <v>226</v>
      </c>
      <c r="D231" s="3" t="s">
        <v>129</v>
      </c>
      <c r="E231" s="4">
        <v>148055.26620000001</v>
      </c>
      <c r="F231" s="4">
        <v>136714.54773222501</v>
      </c>
      <c r="G231" s="20">
        <f t="shared" si="6"/>
        <v>-11340.718467775005</v>
      </c>
      <c r="H231" s="13">
        <f t="shared" si="7"/>
        <v>-8.2951804733958703E-2</v>
      </c>
    </row>
    <row r="232" spans="1:8" ht="15.75" customHeight="1" x14ac:dyDescent="0.3">
      <c r="A232" s="3" t="s">
        <v>621</v>
      </c>
      <c r="B232" s="3" t="s">
        <v>622</v>
      </c>
      <c r="C232" s="3" t="s">
        <v>162</v>
      </c>
      <c r="D232" s="3" t="s">
        <v>151</v>
      </c>
      <c r="E232" s="4">
        <v>256461.20373000001</v>
      </c>
      <c r="F232" s="4">
        <v>131821.24577780243</v>
      </c>
      <c r="G232" s="20">
        <f t="shared" si="6"/>
        <v>-124639.95795219758</v>
      </c>
      <c r="H232" s="13">
        <f t="shared" si="7"/>
        <v>-0.94552253103638839</v>
      </c>
    </row>
    <row r="233" spans="1:8" ht="15.75" customHeight="1" x14ac:dyDescent="0.3">
      <c r="A233" s="3" t="s">
        <v>629</v>
      </c>
      <c r="B233" s="3" t="s">
        <v>630</v>
      </c>
      <c r="C233" s="3" t="s">
        <v>631</v>
      </c>
      <c r="D233" s="3" t="s">
        <v>59</v>
      </c>
      <c r="E233" s="4">
        <v>58732.144000000008</v>
      </c>
      <c r="F233" s="4">
        <v>35505.950795076744</v>
      </c>
      <c r="G233" s="20">
        <f t="shared" si="6"/>
        <v>-23226.193204923264</v>
      </c>
      <c r="H233" s="13">
        <f t="shared" si="7"/>
        <v>-0.65414930975862806</v>
      </c>
    </row>
    <row r="234" spans="1:8" ht="15.75" customHeight="1" x14ac:dyDescent="0.3">
      <c r="A234" s="3" t="s">
        <v>623</v>
      </c>
      <c r="B234" s="3" t="s">
        <v>624</v>
      </c>
      <c r="C234" s="3" t="s">
        <v>625</v>
      </c>
      <c r="D234" s="3" t="s">
        <v>383</v>
      </c>
      <c r="E234" s="4">
        <v>20316.043280000002</v>
      </c>
      <c r="F234" s="4">
        <v>15290.830425560967</v>
      </c>
      <c r="G234" s="20">
        <f t="shared" si="6"/>
        <v>-5025.2128544390343</v>
      </c>
      <c r="H234" s="13">
        <f t="shared" si="7"/>
        <v>-0.32864224601161102</v>
      </c>
    </row>
    <row r="235" spans="1:8" ht="15.75" customHeight="1" x14ac:dyDescent="0.3">
      <c r="A235" s="3" t="s">
        <v>638</v>
      </c>
      <c r="B235" s="3" t="s">
        <v>639</v>
      </c>
      <c r="C235" s="3" t="s">
        <v>172</v>
      </c>
      <c r="D235" s="3" t="s">
        <v>169</v>
      </c>
      <c r="E235" s="4">
        <v>32771.3024</v>
      </c>
      <c r="F235" s="4">
        <v>57828.704065994207</v>
      </c>
      <c r="G235" s="20">
        <f t="shared" si="6"/>
        <v>25057.401665994206</v>
      </c>
      <c r="H235" s="13">
        <f t="shared" si="7"/>
        <v>0.43330387686707728</v>
      </c>
    </row>
    <row r="236" spans="1:8" ht="15.75" customHeight="1" x14ac:dyDescent="0.3">
      <c r="A236" s="3" t="s">
        <v>640</v>
      </c>
      <c r="B236" s="3" t="s">
        <v>641</v>
      </c>
      <c r="C236" s="3" t="s">
        <v>642</v>
      </c>
      <c r="D236" s="3" t="s">
        <v>129</v>
      </c>
      <c r="E236" s="4">
        <v>32495.743999999995</v>
      </c>
      <c r="F236" s="4">
        <v>24567.271522209143</v>
      </c>
      <c r="G236" s="20">
        <f t="shared" si="6"/>
        <v>-7928.4724777908523</v>
      </c>
      <c r="H236" s="13">
        <f t="shared" si="7"/>
        <v>-0.32272499087346379</v>
      </c>
    </row>
    <row r="237" spans="1:8" ht="15.75" customHeight="1" x14ac:dyDescent="0.3">
      <c r="A237" s="3" t="s">
        <v>635</v>
      </c>
      <c r="B237" s="3" t="s">
        <v>636</v>
      </c>
      <c r="C237" s="3" t="s">
        <v>637</v>
      </c>
      <c r="D237" s="3" t="s">
        <v>82</v>
      </c>
      <c r="E237" s="4">
        <v>37059.839980000012</v>
      </c>
      <c r="F237" s="4">
        <v>28697.987956037632</v>
      </c>
      <c r="G237" s="20">
        <f t="shared" si="6"/>
        <v>-8361.8520239623795</v>
      </c>
      <c r="H237" s="13">
        <f t="shared" si="7"/>
        <v>-0.29137415615240614</v>
      </c>
    </row>
    <row r="238" spans="1:8" ht="15.75" customHeight="1" x14ac:dyDescent="0.3">
      <c r="A238" s="3" t="s">
        <v>643</v>
      </c>
      <c r="B238" s="3" t="s">
        <v>644</v>
      </c>
      <c r="C238" s="3" t="s">
        <v>645</v>
      </c>
      <c r="D238" s="3" t="s">
        <v>119</v>
      </c>
      <c r="E238" s="4">
        <v>812.4</v>
      </c>
      <c r="F238" s="4">
        <v>744.30830420710652</v>
      </c>
      <c r="G238" s="20">
        <f t="shared" si="6"/>
        <v>-68.091695792893461</v>
      </c>
      <c r="H238" s="13">
        <f t="shared" si="7"/>
        <v>-9.1483187018086387E-2</v>
      </c>
    </row>
    <row r="239" spans="1:8" ht="15.75" customHeight="1" x14ac:dyDescent="0.3">
      <c r="A239" s="3" t="s">
        <v>646</v>
      </c>
      <c r="B239" s="3" t="s">
        <v>647</v>
      </c>
      <c r="C239" s="3" t="s">
        <v>382</v>
      </c>
      <c r="D239" s="3" t="s">
        <v>383</v>
      </c>
      <c r="E239" s="4">
        <v>93772.114391999989</v>
      </c>
      <c r="F239" s="4">
        <v>50474.599370218704</v>
      </c>
      <c r="G239" s="20">
        <f t="shared" si="6"/>
        <v>-43297.515021781284</v>
      </c>
      <c r="H239" s="13">
        <f t="shared" si="7"/>
        <v>-0.8578079977258406</v>
      </c>
    </row>
    <row r="240" spans="1:8" ht="15.75" customHeight="1" x14ac:dyDescent="0.3">
      <c r="A240" s="3" t="s">
        <v>677</v>
      </c>
      <c r="B240" s="3" t="s">
        <v>678</v>
      </c>
      <c r="C240" s="3" t="s">
        <v>69</v>
      </c>
      <c r="D240" s="3" t="s">
        <v>9</v>
      </c>
      <c r="E240" s="4">
        <v>92315.859763999993</v>
      </c>
      <c r="F240" s="4">
        <v>62477.338109583805</v>
      </c>
      <c r="G240" s="20">
        <f t="shared" si="6"/>
        <v>-29838.521654416189</v>
      </c>
      <c r="H240" s="13">
        <f t="shared" si="7"/>
        <v>-0.47758951577098424</v>
      </c>
    </row>
    <row r="241" spans="1:8" ht="15.75" customHeight="1" x14ac:dyDescent="0.3">
      <c r="A241" s="3" t="s">
        <v>648</v>
      </c>
      <c r="B241" s="3" t="s">
        <v>649</v>
      </c>
      <c r="C241" s="3" t="s">
        <v>650</v>
      </c>
      <c r="D241" s="3" t="s">
        <v>169</v>
      </c>
      <c r="E241" s="4">
        <v>16756.694</v>
      </c>
      <c r="F241" s="4">
        <v>14565.559464126303</v>
      </c>
      <c r="G241" s="20">
        <f t="shared" si="6"/>
        <v>-2191.1345358736962</v>
      </c>
      <c r="H241" s="13">
        <f t="shared" si="7"/>
        <v>-0.1504325694643085</v>
      </c>
    </row>
    <row r="242" spans="1:8" ht="15.75" customHeight="1" x14ac:dyDescent="0.3">
      <c r="A242" s="3" t="s">
        <v>651</v>
      </c>
      <c r="B242" s="3" t="s">
        <v>652</v>
      </c>
      <c r="C242" s="3" t="s">
        <v>653</v>
      </c>
      <c r="D242" s="3" t="s">
        <v>151</v>
      </c>
      <c r="E242" s="4">
        <v>32454.938999999995</v>
      </c>
      <c r="F242" s="4">
        <v>19141.361735278362</v>
      </c>
      <c r="G242" s="20">
        <f t="shared" si="6"/>
        <v>-13313.577264721633</v>
      </c>
      <c r="H242" s="13">
        <f t="shared" si="7"/>
        <v>-0.6955397138848346</v>
      </c>
    </row>
    <row r="243" spans="1:8" ht="15.75" customHeight="1" x14ac:dyDescent="0.3">
      <c r="A243" s="3" t="s">
        <v>657</v>
      </c>
      <c r="B243" s="3" t="s">
        <v>658</v>
      </c>
      <c r="C243" s="3" t="s">
        <v>433</v>
      </c>
      <c r="D243" s="3" t="s">
        <v>112</v>
      </c>
      <c r="E243" s="4">
        <v>97320.778000000006</v>
      </c>
      <c r="F243" s="4">
        <v>64466.372763452157</v>
      </c>
      <c r="G243" s="20">
        <f t="shared" si="6"/>
        <v>-32854.405236547849</v>
      </c>
      <c r="H243" s="13">
        <f t="shared" si="7"/>
        <v>-0.50963632399640701</v>
      </c>
    </row>
    <row r="244" spans="1:8" ht="15.75" customHeight="1" x14ac:dyDescent="0.3">
      <c r="A244" s="3" t="s">
        <v>661</v>
      </c>
      <c r="B244" s="3" t="s">
        <v>662</v>
      </c>
      <c r="C244" s="3" t="s">
        <v>663</v>
      </c>
      <c r="D244" s="3" t="s">
        <v>90</v>
      </c>
      <c r="E244" s="4">
        <v>40390.749199999998</v>
      </c>
      <c r="F244" s="4">
        <v>34190.264495685544</v>
      </c>
      <c r="G244" s="20">
        <f t="shared" si="6"/>
        <v>-6200.4847043144546</v>
      </c>
      <c r="H244" s="13">
        <f t="shared" si="7"/>
        <v>-0.18135234680904241</v>
      </c>
    </row>
    <row r="245" spans="1:8" ht="15.75" customHeight="1" x14ac:dyDescent="0.3">
      <c r="A245" s="3" t="s">
        <v>672</v>
      </c>
      <c r="B245" s="3" t="s">
        <v>673</v>
      </c>
      <c r="C245" s="3" t="s">
        <v>674</v>
      </c>
      <c r="D245" s="3" t="s">
        <v>112</v>
      </c>
      <c r="E245" s="4">
        <v>47947.354751999999</v>
      </c>
      <c r="F245" s="4">
        <v>31181.544292709408</v>
      </c>
      <c r="G245" s="20">
        <f t="shared" si="6"/>
        <v>-16765.810459290591</v>
      </c>
      <c r="H245" s="13">
        <f t="shared" si="7"/>
        <v>-0.53768377543797996</v>
      </c>
    </row>
    <row r="246" spans="1:8" ht="15.75" customHeight="1" x14ac:dyDescent="0.3">
      <c r="A246" s="3" t="s">
        <v>659</v>
      </c>
      <c r="B246" s="3" t="s">
        <v>660</v>
      </c>
      <c r="C246" s="3" t="s">
        <v>202</v>
      </c>
      <c r="D246" s="3" t="s">
        <v>519</v>
      </c>
      <c r="E246" s="4">
        <v>313287.61360000004</v>
      </c>
      <c r="F246" s="4">
        <v>170285.18973581961</v>
      </c>
      <c r="G246" s="20">
        <f t="shared" si="6"/>
        <v>-143002.42386418043</v>
      </c>
      <c r="H246" s="13">
        <f t="shared" si="7"/>
        <v>-0.83978192164588328</v>
      </c>
    </row>
    <row r="247" spans="1:8" ht="15.75" customHeight="1" x14ac:dyDescent="0.3">
      <c r="A247" s="3" t="s">
        <v>664</v>
      </c>
      <c r="B247" s="3" t="s">
        <v>665</v>
      </c>
      <c r="C247" s="3" t="s">
        <v>157</v>
      </c>
      <c r="D247" s="3" t="s">
        <v>139</v>
      </c>
      <c r="E247" s="4">
        <v>2877.056</v>
      </c>
      <c r="F247" s="4">
        <v>2126.629203811327</v>
      </c>
      <c r="G247" s="20">
        <f t="shared" si="6"/>
        <v>-750.42679618867305</v>
      </c>
      <c r="H247" s="13">
        <f t="shared" si="7"/>
        <v>-0.35287148076578861</v>
      </c>
    </row>
    <row r="248" spans="1:8" ht="15.75" customHeight="1" x14ac:dyDescent="0.3">
      <c r="A248" s="3" t="s">
        <v>666</v>
      </c>
      <c r="B248" s="3" t="s">
        <v>667</v>
      </c>
      <c r="C248" s="3" t="s">
        <v>118</v>
      </c>
      <c r="D248" s="3" t="s">
        <v>119</v>
      </c>
      <c r="E248" s="4">
        <v>129959.92400000003</v>
      </c>
      <c r="F248" s="4">
        <v>75155.343453675232</v>
      </c>
      <c r="G248" s="20">
        <f t="shared" si="6"/>
        <v>-54804.580546324796</v>
      </c>
      <c r="H248" s="13">
        <f t="shared" si="7"/>
        <v>-0.72921735205834859</v>
      </c>
    </row>
    <row r="249" spans="1:8" ht="15.75" customHeight="1" x14ac:dyDescent="0.3">
      <c r="A249" s="3" t="s">
        <v>668</v>
      </c>
      <c r="B249" s="3" t="s">
        <v>669</v>
      </c>
      <c r="C249" s="3" t="s">
        <v>150</v>
      </c>
      <c r="D249" s="3" t="s">
        <v>151</v>
      </c>
      <c r="E249" s="4">
        <v>104035.81416800001</v>
      </c>
      <c r="F249" s="4">
        <v>88846.817998696788</v>
      </c>
      <c r="G249" s="20">
        <f t="shared" si="6"/>
        <v>-15188.996169303224</v>
      </c>
      <c r="H249" s="13">
        <f t="shared" si="7"/>
        <v>-0.17095712048490039</v>
      </c>
    </row>
    <row r="250" spans="1:8" ht="15.75" customHeight="1" x14ac:dyDescent="0.3">
      <c r="A250" s="3" t="s">
        <v>675</v>
      </c>
      <c r="B250" s="3" t="s">
        <v>676</v>
      </c>
      <c r="C250" s="3" t="s">
        <v>144</v>
      </c>
      <c r="D250" s="3" t="s">
        <v>112</v>
      </c>
      <c r="E250" s="4">
        <v>60115.520399999994</v>
      </c>
      <c r="F250" s="4">
        <v>44559.937315534502</v>
      </c>
      <c r="G250" s="20">
        <f t="shared" si="6"/>
        <v>-15555.583084465492</v>
      </c>
      <c r="H250" s="13">
        <f t="shared" si="7"/>
        <v>-0.34909346874333458</v>
      </c>
    </row>
    <row r="251" spans="1:8" ht="15.75" customHeight="1" x14ac:dyDescent="0.3">
      <c r="A251" s="3" t="s">
        <v>670</v>
      </c>
      <c r="B251" s="3" t="s">
        <v>671</v>
      </c>
      <c r="C251" s="3" t="s">
        <v>241</v>
      </c>
      <c r="D251" s="3" t="s">
        <v>176</v>
      </c>
      <c r="E251" s="4">
        <v>915662.31726000027</v>
      </c>
      <c r="F251" s="4">
        <v>694540.68598599499</v>
      </c>
      <c r="G251" s="20">
        <f t="shared" si="6"/>
        <v>-221121.63127400528</v>
      </c>
      <c r="H251" s="13">
        <f t="shared" si="7"/>
        <v>-0.31837102668808098</v>
      </c>
    </row>
    <row r="252" spans="1:8" ht="15.75" customHeight="1" x14ac:dyDescent="0.3">
      <c r="A252" s="3" t="s">
        <v>679</v>
      </c>
      <c r="B252" s="3" t="s">
        <v>680</v>
      </c>
      <c r="C252" s="3" t="s">
        <v>157</v>
      </c>
      <c r="D252" s="3" t="s">
        <v>139</v>
      </c>
      <c r="E252" s="4">
        <v>88792.604800000016</v>
      </c>
      <c r="F252" s="4">
        <v>53977.951828729478</v>
      </c>
      <c r="G252" s="20">
        <f t="shared" si="6"/>
        <v>-34814.652971270538</v>
      </c>
      <c r="H252" s="13">
        <f t="shared" si="7"/>
        <v>-0.64497914040414972</v>
      </c>
    </row>
    <row r="253" spans="1:8" ht="15.75" customHeight="1" x14ac:dyDescent="0.3">
      <c r="A253" s="3" t="s">
        <v>683</v>
      </c>
      <c r="B253" s="3" t="s">
        <v>684</v>
      </c>
      <c r="C253" s="3" t="s">
        <v>685</v>
      </c>
      <c r="D253" s="3" t="s">
        <v>27</v>
      </c>
      <c r="E253" s="4">
        <v>160577.41225599998</v>
      </c>
      <c r="F253" s="4">
        <v>140809.74995576887</v>
      </c>
      <c r="G253" s="20">
        <f t="shared" si="6"/>
        <v>-19767.66230023111</v>
      </c>
      <c r="H253" s="13">
        <f t="shared" si="7"/>
        <v>-0.1403856075764677</v>
      </c>
    </row>
    <row r="254" spans="1:8" ht="15.75" customHeight="1" x14ac:dyDescent="0.3">
      <c r="A254" s="3" t="s">
        <v>690</v>
      </c>
      <c r="B254" s="3" t="s">
        <v>691</v>
      </c>
      <c r="C254" s="3" t="s">
        <v>692</v>
      </c>
      <c r="D254" s="3" t="s">
        <v>119</v>
      </c>
      <c r="E254" s="4">
        <v>22979.535200000002</v>
      </c>
      <c r="F254" s="4">
        <v>14574.070793404973</v>
      </c>
      <c r="G254" s="20">
        <f t="shared" si="6"/>
        <v>-8405.4644065950288</v>
      </c>
      <c r="H254" s="13">
        <f t="shared" si="7"/>
        <v>-0.57674101668276867</v>
      </c>
    </row>
    <row r="255" spans="1:8" ht="15.75" customHeight="1" x14ac:dyDescent="0.3">
      <c r="A255" s="3" t="s">
        <v>695</v>
      </c>
      <c r="B255" s="3" t="s">
        <v>696</v>
      </c>
      <c r="C255" s="3" t="s">
        <v>697</v>
      </c>
      <c r="D255" s="3" t="s">
        <v>176</v>
      </c>
      <c r="E255" s="4">
        <v>55467.549199999987</v>
      </c>
      <c r="F255" s="4">
        <v>43699.840109842356</v>
      </c>
      <c r="G255" s="20">
        <f t="shared" si="6"/>
        <v>-11767.70909015763</v>
      </c>
      <c r="H255" s="13">
        <f t="shared" si="7"/>
        <v>-0.26928494613661602</v>
      </c>
    </row>
    <row r="256" spans="1:8" ht="15.75" customHeight="1" x14ac:dyDescent="0.3">
      <c r="A256" s="3" t="s">
        <v>701</v>
      </c>
      <c r="B256" s="3" t="s">
        <v>702</v>
      </c>
      <c r="C256" s="3" t="s">
        <v>703</v>
      </c>
      <c r="D256" s="3" t="s">
        <v>119</v>
      </c>
      <c r="E256" s="4">
        <v>63350.243199999997</v>
      </c>
      <c r="F256" s="4">
        <v>23340.920231854023</v>
      </c>
      <c r="G256" s="20">
        <f t="shared" si="6"/>
        <v>-40009.322968145978</v>
      </c>
      <c r="H256" s="13">
        <f t="shared" si="7"/>
        <v>-1.7141279165824879</v>
      </c>
    </row>
    <row r="257" spans="1:8" ht="15.75" customHeight="1" x14ac:dyDescent="0.3">
      <c r="A257" s="3" t="s">
        <v>686</v>
      </c>
      <c r="B257" s="3" t="s">
        <v>687</v>
      </c>
      <c r="C257" s="3" t="s">
        <v>289</v>
      </c>
      <c r="D257" s="3" t="s">
        <v>119</v>
      </c>
      <c r="E257" s="4">
        <v>47018.001600000003</v>
      </c>
      <c r="F257" s="4">
        <v>36462.95362853499</v>
      </c>
      <c r="G257" s="20">
        <f t="shared" si="6"/>
        <v>-10555.047971465014</v>
      </c>
      <c r="H257" s="13">
        <f t="shared" si="7"/>
        <v>-0.28947320282921069</v>
      </c>
    </row>
    <row r="258" spans="1:8" ht="15.75" customHeight="1" x14ac:dyDescent="0.3">
      <c r="A258" s="3" t="s">
        <v>698</v>
      </c>
      <c r="B258" s="3" t="s">
        <v>699</v>
      </c>
      <c r="C258" s="3" t="s">
        <v>700</v>
      </c>
      <c r="D258" s="3" t="s">
        <v>519</v>
      </c>
      <c r="E258" s="4">
        <v>26776.117600000001</v>
      </c>
      <c r="F258" s="4">
        <v>15768.48482731679</v>
      </c>
      <c r="G258" s="20">
        <f t="shared" si="6"/>
        <v>-11007.632772683211</v>
      </c>
      <c r="H258" s="13">
        <f t="shared" si="7"/>
        <v>-0.69807802672416319</v>
      </c>
    </row>
    <row r="259" spans="1:8" ht="15.75" customHeight="1" x14ac:dyDescent="0.3">
      <c r="A259" s="3" t="s">
        <v>681</v>
      </c>
      <c r="B259" s="3" t="s">
        <v>682</v>
      </c>
      <c r="C259" s="3" t="s">
        <v>608</v>
      </c>
      <c r="D259" s="3" t="s">
        <v>176</v>
      </c>
      <c r="E259" s="4">
        <v>54941.203959999999</v>
      </c>
      <c r="F259" s="4">
        <v>53971.555947398352</v>
      </c>
      <c r="G259" s="20">
        <f t="shared" ref="G259:G322" si="8">F259-E259</f>
        <v>-969.64801260164677</v>
      </c>
      <c r="H259" s="13">
        <f t="shared" ref="H259:H322" si="9">G259/F259</f>
        <v>-1.7965908071034365E-2</v>
      </c>
    </row>
    <row r="260" spans="1:8" ht="15.75" customHeight="1" x14ac:dyDescent="0.3">
      <c r="A260" s="3" t="s">
        <v>688</v>
      </c>
      <c r="B260" s="3" t="s">
        <v>689</v>
      </c>
      <c r="C260" s="3" t="s">
        <v>645</v>
      </c>
      <c r="D260" s="3" t="s">
        <v>119</v>
      </c>
      <c r="E260" s="4">
        <v>69132.501231999981</v>
      </c>
      <c r="F260" s="4">
        <v>52203.104997488474</v>
      </c>
      <c r="G260" s="20">
        <f t="shared" si="8"/>
        <v>-16929.396234511507</v>
      </c>
      <c r="H260" s="13">
        <f t="shared" si="9"/>
        <v>-0.32429864536460029</v>
      </c>
    </row>
    <row r="261" spans="1:8" ht="15.75" customHeight="1" x14ac:dyDescent="0.3">
      <c r="A261" s="3" t="s">
        <v>713</v>
      </c>
      <c r="B261" s="3" t="s">
        <v>714</v>
      </c>
      <c r="C261" s="3" t="s">
        <v>95</v>
      </c>
      <c r="D261" s="3" t="s">
        <v>13</v>
      </c>
      <c r="E261" s="4">
        <v>80669.376799999853</v>
      </c>
      <c r="F261" s="4">
        <v>45479.422041063881</v>
      </c>
      <c r="G261" s="20">
        <f t="shared" si="8"/>
        <v>-35189.954758935972</v>
      </c>
      <c r="H261" s="13">
        <f t="shared" si="9"/>
        <v>-0.77375553997063917</v>
      </c>
    </row>
    <row r="262" spans="1:8" ht="15.75" customHeight="1" x14ac:dyDescent="0.3">
      <c r="A262" s="3" t="s">
        <v>710</v>
      </c>
      <c r="B262" s="3" t="s">
        <v>711</v>
      </c>
      <c r="C262" s="3" t="s">
        <v>712</v>
      </c>
      <c r="D262" s="3" t="s">
        <v>33</v>
      </c>
      <c r="E262" s="4">
        <v>10815.735500000001</v>
      </c>
      <c r="F262" s="4">
        <v>6247.0606368726494</v>
      </c>
      <c r="G262" s="20">
        <f t="shared" si="8"/>
        <v>-4568.6748631273513</v>
      </c>
      <c r="H262" s="13">
        <f t="shared" si="9"/>
        <v>-0.73133192211409082</v>
      </c>
    </row>
    <row r="263" spans="1:8" ht="15.75" customHeight="1" x14ac:dyDescent="0.3">
      <c r="A263" s="3" t="s">
        <v>693</v>
      </c>
      <c r="B263" s="3" t="s">
        <v>694</v>
      </c>
      <c r="C263" s="3" t="s">
        <v>363</v>
      </c>
      <c r="D263" s="3" t="s">
        <v>129</v>
      </c>
      <c r="E263" s="4">
        <v>208659.79108000002</v>
      </c>
      <c r="F263" s="4">
        <v>136515.80386805924</v>
      </c>
      <c r="G263" s="20">
        <f t="shared" si="8"/>
        <v>-72143.987211940781</v>
      </c>
      <c r="H263" s="13">
        <f t="shared" si="9"/>
        <v>-0.52846619342085122</v>
      </c>
    </row>
    <row r="264" spans="1:8" ht="15.75" customHeight="1" x14ac:dyDescent="0.3">
      <c r="A264" s="3" t="s">
        <v>704</v>
      </c>
      <c r="B264" s="3" t="s">
        <v>705</v>
      </c>
      <c r="C264" s="3" t="s">
        <v>706</v>
      </c>
      <c r="D264" s="3" t="s">
        <v>519</v>
      </c>
      <c r="E264" s="4">
        <v>24895.047600000002</v>
      </c>
      <c r="F264" s="4">
        <v>24563.003960359652</v>
      </c>
      <c r="G264" s="20">
        <f t="shared" si="8"/>
        <v>-332.04363964034928</v>
      </c>
      <c r="H264" s="13">
        <f t="shared" si="9"/>
        <v>-1.3518038761716972E-2</v>
      </c>
    </row>
    <row r="265" spans="1:8" ht="15.75" customHeight="1" x14ac:dyDescent="0.3">
      <c r="A265" s="3" t="s">
        <v>707</v>
      </c>
      <c r="B265" s="3" t="s">
        <v>708</v>
      </c>
      <c r="C265" s="3" t="s">
        <v>709</v>
      </c>
      <c r="D265" s="3" t="s">
        <v>139</v>
      </c>
      <c r="E265" s="4">
        <v>31590.162575999995</v>
      </c>
      <c r="F265" s="4">
        <v>16692.370608054152</v>
      </c>
      <c r="G265" s="20">
        <f t="shared" si="8"/>
        <v>-14897.791967945843</v>
      </c>
      <c r="H265" s="13">
        <f t="shared" si="9"/>
        <v>-0.89249108576331171</v>
      </c>
    </row>
    <row r="266" spans="1:8" ht="15.75" customHeight="1" x14ac:dyDescent="0.3">
      <c r="A266" s="3" t="s">
        <v>724</v>
      </c>
      <c r="B266" s="3" t="s">
        <v>725</v>
      </c>
      <c r="C266" s="3" t="s">
        <v>175</v>
      </c>
      <c r="D266" s="3" t="s">
        <v>176</v>
      </c>
      <c r="E266" s="4">
        <v>56550.14439999999</v>
      </c>
      <c r="F266" s="4">
        <v>50195.567763726096</v>
      </c>
      <c r="G266" s="20">
        <f t="shared" si="8"/>
        <v>-6354.5766362738941</v>
      </c>
      <c r="H266" s="13">
        <f t="shared" si="9"/>
        <v>-0.12659636934849133</v>
      </c>
    </row>
    <row r="267" spans="1:8" ht="15.75" customHeight="1" x14ac:dyDescent="0.3">
      <c r="A267" s="3" t="s">
        <v>726</v>
      </c>
      <c r="B267" s="3" t="s">
        <v>727</v>
      </c>
      <c r="C267" s="3" t="s">
        <v>728</v>
      </c>
      <c r="D267" s="3" t="s">
        <v>129</v>
      </c>
      <c r="E267" s="4">
        <v>72467.542320000008</v>
      </c>
      <c r="F267" s="4">
        <v>62496.884834003205</v>
      </c>
      <c r="G267" s="20">
        <f t="shared" si="8"/>
        <v>-9970.6574859968023</v>
      </c>
      <c r="H267" s="13">
        <f t="shared" si="9"/>
        <v>-0.15953847159709925</v>
      </c>
    </row>
    <row r="268" spans="1:8" ht="15.75" customHeight="1" x14ac:dyDescent="0.3">
      <c r="A268" s="3" t="s">
        <v>731</v>
      </c>
      <c r="B268" s="3" t="s">
        <v>732</v>
      </c>
      <c r="C268" s="3" t="s">
        <v>32</v>
      </c>
      <c r="D268" s="3" t="s">
        <v>33</v>
      </c>
      <c r="E268" s="4">
        <v>28540.421999999999</v>
      </c>
      <c r="F268" s="4">
        <v>24873.966579198859</v>
      </c>
      <c r="G268" s="20">
        <f t="shared" si="8"/>
        <v>-3666.4554208011396</v>
      </c>
      <c r="H268" s="13">
        <f t="shared" si="9"/>
        <v>-0.14740131651810029</v>
      </c>
    </row>
    <row r="269" spans="1:8" ht="15.75" customHeight="1" x14ac:dyDescent="0.3">
      <c r="A269" s="3" t="s">
        <v>715</v>
      </c>
      <c r="B269" s="3" t="s">
        <v>716</v>
      </c>
      <c r="C269" s="3" t="s">
        <v>172</v>
      </c>
      <c r="D269" s="3" t="s">
        <v>717</v>
      </c>
      <c r="E269" s="4">
        <v>68944.754400000005</v>
      </c>
      <c r="F269" s="4">
        <v>29250.454628354648</v>
      </c>
      <c r="G269" s="20">
        <f t="shared" si="8"/>
        <v>-39694.299771645354</v>
      </c>
      <c r="H269" s="13">
        <f t="shared" si="9"/>
        <v>-1.3570489852546328</v>
      </c>
    </row>
    <row r="270" spans="1:8" ht="15.75" customHeight="1" x14ac:dyDescent="0.3">
      <c r="A270" s="3" t="s">
        <v>49</v>
      </c>
      <c r="B270" s="3" t="s">
        <v>50</v>
      </c>
      <c r="C270" s="3" t="s">
        <v>289</v>
      </c>
      <c r="D270" s="3" t="s">
        <v>119</v>
      </c>
      <c r="E270" s="4">
        <v>22724</v>
      </c>
      <c r="F270" s="4">
        <v>4466.0790200396841</v>
      </c>
      <c r="G270" s="20">
        <f t="shared" si="8"/>
        <v>-18257.920979960316</v>
      </c>
      <c r="H270" s="13">
        <f t="shared" si="9"/>
        <v>-4.088132094849966</v>
      </c>
    </row>
    <row r="271" spans="1:8" ht="15.75" customHeight="1" x14ac:dyDescent="0.3">
      <c r="A271" s="3" t="s">
        <v>28</v>
      </c>
      <c r="B271" s="3" t="s">
        <v>29</v>
      </c>
      <c r="C271" s="3" t="s">
        <v>494</v>
      </c>
      <c r="D271" s="3" t="s">
        <v>119</v>
      </c>
      <c r="E271" s="4">
        <v>136284</v>
      </c>
      <c r="F271" s="4">
        <v>61680.103608114805</v>
      </c>
      <c r="G271" s="20">
        <f t="shared" si="8"/>
        <v>-74603.896391885195</v>
      </c>
      <c r="H271" s="13">
        <f t="shared" si="9"/>
        <v>-1.2095293624323631</v>
      </c>
    </row>
    <row r="272" spans="1:8" ht="15.75" customHeight="1" x14ac:dyDescent="0.3">
      <c r="A272" s="3" t="s">
        <v>42</v>
      </c>
      <c r="B272" s="3" t="s">
        <v>43</v>
      </c>
      <c r="C272" s="3" t="s">
        <v>118</v>
      </c>
      <c r="D272" s="3" t="s">
        <v>119</v>
      </c>
      <c r="E272" s="4">
        <v>152761</v>
      </c>
      <c r="F272" s="4">
        <v>86832.960867592148</v>
      </c>
      <c r="G272" s="20">
        <f t="shared" si="8"/>
        <v>-65928.039132407852</v>
      </c>
      <c r="H272" s="13">
        <f t="shared" si="9"/>
        <v>-0.75925130818628528</v>
      </c>
    </row>
    <row r="273" spans="1:8" ht="15.75" customHeight="1" x14ac:dyDescent="0.3">
      <c r="A273" s="3" t="s">
        <v>718</v>
      </c>
      <c r="B273" s="3" t="s">
        <v>719</v>
      </c>
      <c r="C273" s="3" t="s">
        <v>720</v>
      </c>
      <c r="D273" s="3" t="s">
        <v>112</v>
      </c>
      <c r="E273" s="4">
        <v>35753.831999999995</v>
      </c>
      <c r="F273" s="4">
        <v>34257.278507969153</v>
      </c>
      <c r="G273" s="20">
        <f t="shared" si="8"/>
        <v>-1496.5534920308419</v>
      </c>
      <c r="H273" s="13">
        <f t="shared" si="9"/>
        <v>-4.368570876646561E-2</v>
      </c>
    </row>
    <row r="274" spans="1:8" ht="15.75" customHeight="1" x14ac:dyDescent="0.3">
      <c r="A274" s="3" t="s">
        <v>721</v>
      </c>
      <c r="B274" s="3" t="s">
        <v>722</v>
      </c>
      <c r="C274" s="3" t="s">
        <v>723</v>
      </c>
      <c r="D274" s="3" t="s">
        <v>112</v>
      </c>
      <c r="E274" s="4">
        <v>35991.846000000005</v>
      </c>
      <c r="F274" s="4">
        <v>30207.914641453117</v>
      </c>
      <c r="G274" s="20">
        <f t="shared" si="8"/>
        <v>-5783.9313585468881</v>
      </c>
      <c r="H274" s="13">
        <f t="shared" si="9"/>
        <v>-0.19147072637082435</v>
      </c>
    </row>
    <row r="275" spans="1:8" ht="15.75" customHeight="1" x14ac:dyDescent="0.3">
      <c r="A275" s="3" t="s">
        <v>729</v>
      </c>
      <c r="B275" s="3" t="s">
        <v>730</v>
      </c>
      <c r="C275" s="3" t="s">
        <v>692</v>
      </c>
      <c r="D275" s="3" t="s">
        <v>119</v>
      </c>
      <c r="E275" s="4">
        <v>36620.83728</v>
      </c>
      <c r="F275" s="4">
        <v>11610.612907422201</v>
      </c>
      <c r="G275" s="20">
        <f t="shared" si="8"/>
        <v>-25010.224372577799</v>
      </c>
      <c r="H275" s="13">
        <f t="shared" si="9"/>
        <v>-2.1540830421268944</v>
      </c>
    </row>
    <row r="276" spans="1:8" ht="15.75" customHeight="1" x14ac:dyDescent="0.3">
      <c r="A276" s="3" t="s">
        <v>60</v>
      </c>
      <c r="B276" s="3" t="s">
        <v>61</v>
      </c>
      <c r="C276" s="3" t="s">
        <v>494</v>
      </c>
      <c r="D276" s="3" t="s">
        <v>119</v>
      </c>
      <c r="E276" s="4">
        <v>21399</v>
      </c>
      <c r="F276" s="4">
        <v>17570.84919894964</v>
      </c>
      <c r="G276" s="20">
        <f t="shared" si="8"/>
        <v>-3828.1508010503603</v>
      </c>
      <c r="H276" s="13">
        <f t="shared" si="9"/>
        <v>-0.21786942439180468</v>
      </c>
    </row>
    <row r="277" spans="1:8" ht="15.75" customHeight="1" x14ac:dyDescent="0.3">
      <c r="A277" s="3" t="s">
        <v>72</v>
      </c>
      <c r="B277" s="3" t="s">
        <v>73</v>
      </c>
      <c r="C277" s="3" t="s">
        <v>494</v>
      </c>
      <c r="D277" s="3" t="s">
        <v>119</v>
      </c>
      <c r="E277" s="4">
        <v>156737</v>
      </c>
      <c r="F277" s="4">
        <v>123213.64071313376</v>
      </c>
      <c r="G277" s="20">
        <f t="shared" si="8"/>
        <v>-33523.359286866238</v>
      </c>
      <c r="H277" s="13">
        <f t="shared" si="9"/>
        <v>-0.27207506484542071</v>
      </c>
    </row>
    <row r="278" spans="1:8" ht="15.75" customHeight="1" x14ac:dyDescent="0.3">
      <c r="A278" s="3" t="s">
        <v>77</v>
      </c>
      <c r="B278" s="3" t="s">
        <v>78</v>
      </c>
      <c r="C278" s="3" t="s">
        <v>494</v>
      </c>
      <c r="D278" s="3" t="s">
        <v>119</v>
      </c>
      <c r="E278" s="4">
        <v>97661</v>
      </c>
      <c r="F278" s="4">
        <v>43395.029752507151</v>
      </c>
      <c r="G278" s="20">
        <f t="shared" si="8"/>
        <v>-54265.970247492849</v>
      </c>
      <c r="H278" s="13">
        <f t="shared" si="9"/>
        <v>-1.2505111888846585</v>
      </c>
    </row>
    <row r="279" spans="1:8" ht="15.75" customHeight="1" x14ac:dyDescent="0.3">
      <c r="A279" s="3" t="s">
        <v>746</v>
      </c>
      <c r="B279" s="3" t="s">
        <v>747</v>
      </c>
      <c r="C279" s="3" t="s">
        <v>692</v>
      </c>
      <c r="D279" s="3" t="s">
        <v>119</v>
      </c>
      <c r="E279" s="4">
        <v>101924.88160000001</v>
      </c>
      <c r="F279" s="4">
        <v>68251.613256207391</v>
      </c>
      <c r="G279" s="20">
        <f t="shared" si="8"/>
        <v>-33673.268343792617</v>
      </c>
      <c r="H279" s="13">
        <f t="shared" si="9"/>
        <v>-0.49336955915441427</v>
      </c>
    </row>
    <row r="280" spans="1:8" ht="15.75" customHeight="1" x14ac:dyDescent="0.3">
      <c r="A280" s="3" t="s">
        <v>744</v>
      </c>
      <c r="B280" s="3" t="s">
        <v>745</v>
      </c>
      <c r="C280" s="3" t="s">
        <v>208</v>
      </c>
      <c r="D280" s="3" t="s">
        <v>119</v>
      </c>
      <c r="E280" s="4">
        <v>60525.494399999996</v>
      </c>
      <c r="F280" s="4">
        <v>5138.849705816694</v>
      </c>
      <c r="G280" s="20">
        <f t="shared" si="8"/>
        <v>-55386.644694183298</v>
      </c>
      <c r="H280" s="13">
        <f t="shared" si="9"/>
        <v>-10.778023850647127</v>
      </c>
    </row>
    <row r="281" spans="1:8" ht="15.75" customHeight="1" x14ac:dyDescent="0.3">
      <c r="A281" s="3" t="s">
        <v>748</v>
      </c>
      <c r="B281" s="3" t="s">
        <v>749</v>
      </c>
      <c r="C281" s="3" t="s">
        <v>231</v>
      </c>
      <c r="D281" s="3" t="s">
        <v>119</v>
      </c>
      <c r="E281" s="4">
        <v>81737.72</v>
      </c>
      <c r="F281" s="4">
        <v>67307.695444082405</v>
      </c>
      <c r="G281" s="20">
        <f t="shared" si="8"/>
        <v>-14430.024555917596</v>
      </c>
      <c r="H281" s="13">
        <f t="shared" si="9"/>
        <v>-0.21438892626929576</v>
      </c>
    </row>
    <row r="282" spans="1:8" ht="15.75" customHeight="1" x14ac:dyDescent="0.3">
      <c r="A282" s="3" t="s">
        <v>733</v>
      </c>
      <c r="B282" s="3" t="s">
        <v>734</v>
      </c>
      <c r="C282" s="3" t="s">
        <v>735</v>
      </c>
      <c r="D282" s="3" t="s">
        <v>129</v>
      </c>
      <c r="E282" s="4">
        <v>30123.931999999993</v>
      </c>
      <c r="F282" s="4">
        <v>24414.176973295562</v>
      </c>
      <c r="G282" s="20">
        <f t="shared" si="8"/>
        <v>-5709.7550267044317</v>
      </c>
      <c r="H282" s="13">
        <f t="shared" si="9"/>
        <v>-0.2338704693158328</v>
      </c>
    </row>
    <row r="283" spans="1:8" ht="15.75" customHeight="1" x14ac:dyDescent="0.3">
      <c r="A283" s="3" t="s">
        <v>1226</v>
      </c>
      <c r="B283" s="3" t="s">
        <v>1227</v>
      </c>
      <c r="C283" s="3" t="s">
        <v>513</v>
      </c>
      <c r="D283" s="3" t="s">
        <v>119</v>
      </c>
      <c r="E283" s="4">
        <v>28283.360000000001</v>
      </c>
      <c r="F283" s="4">
        <v>6489.8369612275828</v>
      </c>
      <c r="G283" s="20">
        <f t="shared" si="8"/>
        <v>-21793.523038772419</v>
      </c>
      <c r="H283" s="13">
        <f t="shared" si="9"/>
        <v>-3.3581002371822408</v>
      </c>
    </row>
    <row r="284" spans="1:8" ht="15.75" customHeight="1" x14ac:dyDescent="0.3">
      <c r="A284" s="3" t="s">
        <v>750</v>
      </c>
      <c r="B284" s="3" t="s">
        <v>751</v>
      </c>
      <c r="C284" s="3" t="s">
        <v>692</v>
      </c>
      <c r="D284" s="3" t="s">
        <v>119</v>
      </c>
      <c r="E284" s="4">
        <v>85524.036800000002</v>
      </c>
      <c r="F284" s="4">
        <v>57868.480364122479</v>
      </c>
      <c r="G284" s="20">
        <f t="shared" si="8"/>
        <v>-27655.556435877523</v>
      </c>
      <c r="H284" s="13">
        <f t="shared" si="9"/>
        <v>-0.47790362321357105</v>
      </c>
    </row>
    <row r="285" spans="1:8" ht="15.75" customHeight="1" x14ac:dyDescent="0.3">
      <c r="A285" s="3" t="s">
        <v>22</v>
      </c>
      <c r="B285" s="3" t="s">
        <v>23</v>
      </c>
      <c r="C285" s="3" t="s">
        <v>147</v>
      </c>
      <c r="D285" s="3" t="s">
        <v>119</v>
      </c>
      <c r="E285" s="4">
        <v>121180</v>
      </c>
      <c r="F285" s="4">
        <v>73367.308383054638</v>
      </c>
      <c r="G285" s="20">
        <f t="shared" si="8"/>
        <v>-47812.691616945362</v>
      </c>
      <c r="H285" s="13">
        <f t="shared" si="9"/>
        <v>-0.6516893241784576</v>
      </c>
    </row>
    <row r="286" spans="1:8" ht="15.75" customHeight="1" x14ac:dyDescent="0.3">
      <c r="A286" s="3" t="s">
        <v>760</v>
      </c>
      <c r="B286" s="3" t="s">
        <v>761</v>
      </c>
      <c r="C286" s="3" t="s">
        <v>692</v>
      </c>
      <c r="D286" s="3" t="s">
        <v>119</v>
      </c>
      <c r="E286" s="4">
        <v>43101.428800000009</v>
      </c>
      <c r="F286" s="4">
        <v>14793.643655087924</v>
      </c>
      <c r="G286" s="20">
        <f t="shared" si="8"/>
        <v>-28307.785144912086</v>
      </c>
      <c r="H286" s="13">
        <f t="shared" si="9"/>
        <v>-1.9135100050335667</v>
      </c>
    </row>
    <row r="287" spans="1:8" ht="15.75" customHeight="1" x14ac:dyDescent="0.3">
      <c r="A287" s="3" t="s">
        <v>752</v>
      </c>
      <c r="B287" s="3" t="s">
        <v>753</v>
      </c>
      <c r="C287" s="3" t="s">
        <v>231</v>
      </c>
      <c r="D287" s="3" t="s">
        <v>119</v>
      </c>
      <c r="E287" s="4">
        <v>30083.262999999999</v>
      </c>
      <c r="F287" s="4">
        <v>6448.8527245637169</v>
      </c>
      <c r="G287" s="20">
        <f t="shared" si="8"/>
        <v>-23634.410275436283</v>
      </c>
      <c r="H287" s="13">
        <f t="shared" si="9"/>
        <v>-3.6649015390617743</v>
      </c>
    </row>
    <row r="288" spans="1:8" ht="15.75" customHeight="1" x14ac:dyDescent="0.3">
      <c r="A288" s="3" t="s">
        <v>738</v>
      </c>
      <c r="B288" s="3" t="s">
        <v>739</v>
      </c>
      <c r="C288" s="3" t="s">
        <v>740</v>
      </c>
      <c r="D288" s="3" t="s">
        <v>90</v>
      </c>
      <c r="E288" s="4">
        <v>4774.866</v>
      </c>
      <c r="F288" s="4">
        <v>2596.6290419285569</v>
      </c>
      <c r="G288" s="20">
        <f t="shared" si="8"/>
        <v>-2178.236958071443</v>
      </c>
      <c r="H288" s="13">
        <f t="shared" si="9"/>
        <v>-0.83887106047833171</v>
      </c>
    </row>
    <row r="289" spans="1:8" ht="15.75" customHeight="1" x14ac:dyDescent="0.3">
      <c r="A289" s="3" t="s">
        <v>736</v>
      </c>
      <c r="B289" s="3" t="s">
        <v>737</v>
      </c>
      <c r="C289" s="3" t="s">
        <v>95</v>
      </c>
      <c r="D289" s="3" t="s">
        <v>13</v>
      </c>
      <c r="E289" s="4">
        <v>155916.67039999994</v>
      </c>
      <c r="F289" s="4">
        <v>141047.92448249474</v>
      </c>
      <c r="G289" s="20">
        <f t="shared" si="8"/>
        <v>-14868.745917505206</v>
      </c>
      <c r="H289" s="13">
        <f t="shared" si="9"/>
        <v>-0.10541626877572768</v>
      </c>
    </row>
    <row r="290" spans="1:8" ht="15.75" customHeight="1" x14ac:dyDescent="0.3">
      <c r="A290" s="3" t="s">
        <v>44</v>
      </c>
      <c r="B290" s="3" t="s">
        <v>45</v>
      </c>
      <c r="C290" s="3" t="s">
        <v>494</v>
      </c>
      <c r="D290" s="3" t="s">
        <v>119</v>
      </c>
      <c r="E290" s="4">
        <v>28498</v>
      </c>
      <c r="F290" s="4">
        <v>26302.187589666148</v>
      </c>
      <c r="G290" s="20">
        <f t="shared" si="8"/>
        <v>-2195.8124103338523</v>
      </c>
      <c r="H290" s="13">
        <f t="shared" si="9"/>
        <v>-8.348402211215937E-2</v>
      </c>
    </row>
    <row r="291" spans="1:8" ht="15.75" customHeight="1" x14ac:dyDescent="0.3">
      <c r="A291" s="3" t="s">
        <v>741</v>
      </c>
      <c r="B291" s="3" t="s">
        <v>742</v>
      </c>
      <c r="C291" s="3" t="s">
        <v>743</v>
      </c>
      <c r="D291" s="3" t="s">
        <v>383</v>
      </c>
      <c r="E291" s="4">
        <v>8453.2919999999995</v>
      </c>
      <c r="F291" s="4">
        <v>7116.4408615289431</v>
      </c>
      <c r="G291" s="20">
        <f t="shared" si="8"/>
        <v>-1336.8511384710564</v>
      </c>
      <c r="H291" s="13">
        <f t="shared" si="9"/>
        <v>-0.18785389557552487</v>
      </c>
    </row>
    <row r="292" spans="1:8" ht="15.75" customHeight="1" x14ac:dyDescent="0.3">
      <c r="A292" s="3" t="s">
        <v>773</v>
      </c>
      <c r="B292" s="3" t="s">
        <v>774</v>
      </c>
      <c r="C292" s="3" t="s">
        <v>775</v>
      </c>
      <c r="D292" s="3" t="s">
        <v>119</v>
      </c>
      <c r="E292" s="4">
        <v>18188.14</v>
      </c>
      <c r="F292" s="4">
        <v>5989.241978045161</v>
      </c>
      <c r="G292" s="20">
        <f t="shared" si="8"/>
        <v>-12198.898021954839</v>
      </c>
      <c r="H292" s="13">
        <f t="shared" si="9"/>
        <v>-2.0368016631607961</v>
      </c>
    </row>
    <row r="293" spans="1:8" ht="15.75" customHeight="1" x14ac:dyDescent="0.3">
      <c r="A293" s="3" t="s">
        <v>754</v>
      </c>
      <c r="B293" s="3" t="s">
        <v>755</v>
      </c>
      <c r="C293" s="3" t="s">
        <v>241</v>
      </c>
      <c r="D293" s="3" t="s">
        <v>176</v>
      </c>
      <c r="E293" s="4">
        <v>212097.34368000005</v>
      </c>
      <c r="F293" s="4">
        <v>195126.29171952399</v>
      </c>
      <c r="G293" s="20">
        <f t="shared" si="8"/>
        <v>-16971.051960476063</v>
      </c>
      <c r="H293" s="13">
        <f t="shared" si="9"/>
        <v>-8.6974706539651669E-2</v>
      </c>
    </row>
    <row r="294" spans="1:8" ht="15.75" customHeight="1" x14ac:dyDescent="0.3">
      <c r="A294" s="3" t="s">
        <v>801</v>
      </c>
      <c r="B294" s="3" t="s">
        <v>802</v>
      </c>
      <c r="C294" s="3" t="s">
        <v>407</v>
      </c>
      <c r="D294" s="3" t="s">
        <v>39</v>
      </c>
      <c r="E294" s="4">
        <v>102510.704</v>
      </c>
      <c r="F294" s="4">
        <v>100066.75872567765</v>
      </c>
      <c r="G294" s="20">
        <f t="shared" si="8"/>
        <v>-2443.9452743223519</v>
      </c>
      <c r="H294" s="13">
        <f t="shared" si="9"/>
        <v>-2.4423148160741044E-2</v>
      </c>
    </row>
    <row r="295" spans="1:8" ht="15.75" customHeight="1" x14ac:dyDescent="0.3">
      <c r="A295" s="3" t="s">
        <v>758</v>
      </c>
      <c r="B295" s="3" t="s">
        <v>759</v>
      </c>
      <c r="C295" s="3" t="s">
        <v>273</v>
      </c>
      <c r="D295" s="3" t="s">
        <v>9</v>
      </c>
      <c r="E295" s="4">
        <v>15446.662200000001</v>
      </c>
      <c r="F295" s="4">
        <v>14838.898656696385</v>
      </c>
      <c r="G295" s="20">
        <f t="shared" si="8"/>
        <v>-607.76354330361573</v>
      </c>
      <c r="H295" s="13">
        <f t="shared" si="9"/>
        <v>-4.0957456302146041E-2</v>
      </c>
    </row>
    <row r="296" spans="1:8" ht="15.75" customHeight="1" x14ac:dyDescent="0.3">
      <c r="A296" s="3" t="s">
        <v>756</v>
      </c>
      <c r="B296" s="3" t="s">
        <v>757</v>
      </c>
      <c r="C296" s="3" t="s">
        <v>284</v>
      </c>
      <c r="D296" s="3" t="s">
        <v>13</v>
      </c>
      <c r="E296" s="4">
        <v>988.46715999999992</v>
      </c>
      <c r="F296" s="4">
        <v>802.11503448134351</v>
      </c>
      <c r="G296" s="20">
        <f t="shared" si="8"/>
        <v>-186.35212551865641</v>
      </c>
      <c r="H296" s="13">
        <f t="shared" si="9"/>
        <v>-0.23232593519351469</v>
      </c>
    </row>
    <row r="297" spans="1:8" ht="15.75" customHeight="1" x14ac:dyDescent="0.3">
      <c r="A297" s="3" t="s">
        <v>762</v>
      </c>
      <c r="B297" s="3" t="s">
        <v>763</v>
      </c>
      <c r="C297" s="3" t="s">
        <v>764</v>
      </c>
      <c r="D297" s="3" t="s">
        <v>176</v>
      </c>
      <c r="E297" s="4">
        <v>86167.323000000004</v>
      </c>
      <c r="F297" s="4">
        <v>44896.283284376179</v>
      </c>
      <c r="G297" s="20">
        <f t="shared" si="8"/>
        <v>-41271.039715623825</v>
      </c>
      <c r="H297" s="13">
        <f t="shared" si="9"/>
        <v>-0.91925292466216391</v>
      </c>
    </row>
    <row r="298" spans="1:8" ht="15.75" customHeight="1" x14ac:dyDescent="0.3">
      <c r="A298" s="3" t="s">
        <v>1248</v>
      </c>
      <c r="B298" s="3" t="s">
        <v>1249</v>
      </c>
      <c r="C298" s="3" t="s">
        <v>246</v>
      </c>
      <c r="D298" s="3" t="s">
        <v>112</v>
      </c>
      <c r="E298" s="4">
        <v>992</v>
      </c>
      <c r="F298" s="4">
        <v>822.19737580427818</v>
      </c>
      <c r="G298" s="20">
        <f t="shared" si="8"/>
        <v>-169.80262419572182</v>
      </c>
      <c r="H298" s="13">
        <f t="shared" si="9"/>
        <v>-0.2065229459405899</v>
      </c>
    </row>
    <row r="299" spans="1:8" ht="15.75" customHeight="1" x14ac:dyDescent="0.3">
      <c r="A299" s="3" t="s">
        <v>776</v>
      </c>
      <c r="B299" s="3" t="s">
        <v>777</v>
      </c>
      <c r="C299" s="3" t="s">
        <v>778</v>
      </c>
      <c r="D299" s="3" t="s">
        <v>119</v>
      </c>
      <c r="E299" s="4">
        <v>24867.994599999998</v>
      </c>
      <c r="F299" s="4">
        <v>12643.490413589292</v>
      </c>
      <c r="G299" s="20">
        <f t="shared" si="8"/>
        <v>-12224.504186410706</v>
      </c>
      <c r="H299" s="13">
        <f t="shared" si="9"/>
        <v>-0.96686150631883605</v>
      </c>
    </row>
    <row r="300" spans="1:8" ht="15.75" customHeight="1" x14ac:dyDescent="0.3">
      <c r="A300" s="3" t="s">
        <v>797</v>
      </c>
      <c r="B300" s="3" t="s">
        <v>798</v>
      </c>
      <c r="C300" s="3" t="s">
        <v>251</v>
      </c>
      <c r="D300" s="3" t="s">
        <v>176</v>
      </c>
      <c r="E300" s="4">
        <v>78898.866688000024</v>
      </c>
      <c r="F300" s="4">
        <v>50726.18983792072</v>
      </c>
      <c r="G300" s="20">
        <f t="shared" si="8"/>
        <v>-28172.676850079304</v>
      </c>
      <c r="H300" s="13">
        <f t="shared" si="9"/>
        <v>-0.55538720609799519</v>
      </c>
    </row>
    <row r="301" spans="1:8" ht="15.75" customHeight="1" x14ac:dyDescent="0.3">
      <c r="A301" s="3" t="s">
        <v>765</v>
      </c>
      <c r="B301" s="3" t="s">
        <v>766</v>
      </c>
      <c r="C301" s="3" t="s">
        <v>767</v>
      </c>
      <c r="D301" s="3" t="s">
        <v>9</v>
      </c>
      <c r="E301" s="4">
        <v>181698.8492</v>
      </c>
      <c r="F301" s="4">
        <v>117103.09112964336</v>
      </c>
      <c r="G301" s="20">
        <f t="shared" si="8"/>
        <v>-64595.758070356635</v>
      </c>
      <c r="H301" s="13">
        <f t="shared" si="9"/>
        <v>-0.55161445737451531</v>
      </c>
    </row>
    <row r="302" spans="1:8" ht="15.75" customHeight="1" x14ac:dyDescent="0.3">
      <c r="A302" s="3" t="s">
        <v>779</v>
      </c>
      <c r="B302" s="3" t="s">
        <v>780</v>
      </c>
      <c r="C302" s="3" t="s">
        <v>226</v>
      </c>
      <c r="D302" s="3" t="s">
        <v>129</v>
      </c>
      <c r="E302" s="4">
        <v>174052.40560000122</v>
      </c>
      <c r="F302" s="4">
        <v>159707.41577659897</v>
      </c>
      <c r="G302" s="20">
        <f t="shared" si="8"/>
        <v>-14344.989823402255</v>
      </c>
      <c r="H302" s="13">
        <f t="shared" si="9"/>
        <v>-8.9820436663180583E-2</v>
      </c>
    </row>
    <row r="303" spans="1:8" ht="15.75" customHeight="1" x14ac:dyDescent="0.3">
      <c r="A303" s="3" t="s">
        <v>828</v>
      </c>
      <c r="B303" s="3" t="s">
        <v>829</v>
      </c>
      <c r="C303" s="3" t="s">
        <v>205</v>
      </c>
      <c r="D303" s="3" t="s">
        <v>90</v>
      </c>
      <c r="E303" s="4">
        <v>75613.1774</v>
      </c>
      <c r="F303" s="4">
        <v>73803.790096546465</v>
      </c>
      <c r="G303" s="20">
        <f t="shared" si="8"/>
        <v>-1809.3873034535354</v>
      </c>
      <c r="H303" s="13">
        <f t="shared" si="9"/>
        <v>-2.4516184075188883E-2</v>
      </c>
    </row>
    <row r="304" spans="1:8" ht="15.75" customHeight="1" x14ac:dyDescent="0.3">
      <c r="A304" s="3" t="s">
        <v>803</v>
      </c>
      <c r="B304" s="3" t="s">
        <v>804</v>
      </c>
      <c r="C304" s="3" t="s">
        <v>503</v>
      </c>
      <c r="D304" s="3" t="s">
        <v>27</v>
      </c>
      <c r="E304" s="4">
        <v>4777.1779999999999</v>
      </c>
      <c r="F304" s="4">
        <v>4350.5015096113329</v>
      </c>
      <c r="G304" s="20">
        <f t="shared" si="8"/>
        <v>-426.67649038866693</v>
      </c>
      <c r="H304" s="13">
        <f t="shared" si="9"/>
        <v>-9.807524246251452E-2</v>
      </c>
    </row>
    <row r="305" spans="1:8" ht="15.75" customHeight="1" x14ac:dyDescent="0.3">
      <c r="A305" s="3" t="s">
        <v>17</v>
      </c>
      <c r="B305" s="3" t="s">
        <v>18</v>
      </c>
      <c r="C305" s="3" t="s">
        <v>778</v>
      </c>
      <c r="D305" s="3" t="s">
        <v>119</v>
      </c>
      <c r="E305" s="4">
        <v>128071</v>
      </c>
      <c r="F305" s="4">
        <v>23560.66190357352</v>
      </c>
      <c r="G305" s="20">
        <f t="shared" si="8"/>
        <v>-104510.33809642648</v>
      </c>
      <c r="H305" s="13">
        <f t="shared" si="9"/>
        <v>-4.4357980486352577</v>
      </c>
    </row>
    <row r="306" spans="1:8" ht="15.75" customHeight="1" x14ac:dyDescent="0.3">
      <c r="A306" s="3" t="s">
        <v>54</v>
      </c>
      <c r="B306" s="3" t="s">
        <v>55</v>
      </c>
      <c r="C306" s="3" t="s">
        <v>778</v>
      </c>
      <c r="D306" s="3" t="s">
        <v>119</v>
      </c>
      <c r="E306" s="4">
        <v>25674</v>
      </c>
      <c r="F306" s="4">
        <v>4075.4628127403316</v>
      </c>
      <c r="G306" s="20">
        <f t="shared" si="8"/>
        <v>-21598.53718725967</v>
      </c>
      <c r="H306" s="13">
        <f t="shared" si="9"/>
        <v>-5.2996526234371073</v>
      </c>
    </row>
    <row r="307" spans="1:8" ht="15.75" customHeight="1" x14ac:dyDescent="0.3">
      <c r="A307" s="3" t="s">
        <v>781</v>
      </c>
      <c r="B307" s="3" t="s">
        <v>782</v>
      </c>
      <c r="C307" s="3" t="s">
        <v>783</v>
      </c>
      <c r="D307" s="3" t="s">
        <v>90</v>
      </c>
      <c r="E307" s="4">
        <v>15190.0034</v>
      </c>
      <c r="F307" s="4">
        <v>11980.655646770481</v>
      </c>
      <c r="G307" s="20">
        <f t="shared" si="8"/>
        <v>-3209.3477532295183</v>
      </c>
      <c r="H307" s="13">
        <f t="shared" si="9"/>
        <v>-0.26787747247327265</v>
      </c>
    </row>
    <row r="308" spans="1:8" ht="15.75" customHeight="1" x14ac:dyDescent="0.3">
      <c r="A308" s="3" t="s">
        <v>83</v>
      </c>
      <c r="B308" s="3" t="s">
        <v>84</v>
      </c>
      <c r="C308" s="3" t="s">
        <v>494</v>
      </c>
      <c r="D308" s="3" t="s">
        <v>119</v>
      </c>
      <c r="E308" s="4">
        <v>44237</v>
      </c>
      <c r="F308" s="4">
        <v>31992.051864244233</v>
      </c>
      <c r="G308" s="20">
        <f t="shared" si="8"/>
        <v>-12244.948135755767</v>
      </c>
      <c r="H308" s="13">
        <f t="shared" si="9"/>
        <v>-0.38274969632195666</v>
      </c>
    </row>
    <row r="309" spans="1:8" ht="15.75" customHeight="1" x14ac:dyDescent="0.3">
      <c r="A309" s="3" t="s">
        <v>808</v>
      </c>
      <c r="B309" s="3" t="s">
        <v>809</v>
      </c>
      <c r="C309" s="3" t="s">
        <v>122</v>
      </c>
      <c r="D309" s="3" t="s">
        <v>27</v>
      </c>
      <c r="E309" s="4">
        <v>36029.847999999998</v>
      </c>
      <c r="F309" s="4">
        <v>22249.25065895357</v>
      </c>
      <c r="G309" s="20">
        <f t="shared" si="8"/>
        <v>-13780.597341046428</v>
      </c>
      <c r="H309" s="13">
        <f t="shared" si="9"/>
        <v>-0.61937354890200869</v>
      </c>
    </row>
    <row r="310" spans="1:8" ht="15.75" customHeight="1" x14ac:dyDescent="0.3">
      <c r="A310" s="3" t="s">
        <v>810</v>
      </c>
      <c r="B310" s="3" t="s">
        <v>811</v>
      </c>
      <c r="C310" s="3" t="s">
        <v>812</v>
      </c>
      <c r="D310" s="3" t="s">
        <v>27</v>
      </c>
      <c r="E310" s="4">
        <v>15318.569000000001</v>
      </c>
      <c r="F310" s="4">
        <v>8354.7783180489751</v>
      </c>
      <c r="G310" s="20">
        <f t="shared" si="8"/>
        <v>-6963.7906819510263</v>
      </c>
      <c r="H310" s="13">
        <f t="shared" si="9"/>
        <v>-0.83350992891182119</v>
      </c>
    </row>
    <row r="311" spans="1:8" ht="15.75" customHeight="1" x14ac:dyDescent="0.3">
      <c r="A311" s="3" t="s">
        <v>788</v>
      </c>
      <c r="B311" s="3" t="s">
        <v>789</v>
      </c>
      <c r="C311" s="3" t="s">
        <v>790</v>
      </c>
      <c r="D311" s="3" t="s">
        <v>108</v>
      </c>
      <c r="E311" s="4">
        <v>136016.63000000003</v>
      </c>
      <c r="F311" s="4">
        <v>78646.011974443958</v>
      </c>
      <c r="G311" s="20">
        <f t="shared" si="8"/>
        <v>-57370.618025556076</v>
      </c>
      <c r="H311" s="13">
        <f t="shared" si="9"/>
        <v>-0.72947904903555283</v>
      </c>
    </row>
    <row r="312" spans="1:8" ht="15.75" customHeight="1" x14ac:dyDescent="0.3">
      <c r="A312" s="3" t="s">
        <v>835</v>
      </c>
      <c r="B312" s="3" t="s">
        <v>836</v>
      </c>
      <c r="C312" s="3" t="s">
        <v>125</v>
      </c>
      <c r="D312" s="3" t="s">
        <v>108</v>
      </c>
      <c r="E312" s="4">
        <v>75281.012159999998</v>
      </c>
      <c r="F312" s="4">
        <v>70123.253710439923</v>
      </c>
      <c r="G312" s="20">
        <f t="shared" si="8"/>
        <v>-5157.758449560075</v>
      </c>
      <c r="H312" s="13">
        <f t="shared" si="9"/>
        <v>-7.3552754281169211E-2</v>
      </c>
    </row>
    <row r="313" spans="1:8" ht="15.75" customHeight="1" x14ac:dyDescent="0.3">
      <c r="A313" s="3" t="s">
        <v>791</v>
      </c>
      <c r="B313" s="3" t="s">
        <v>792</v>
      </c>
      <c r="C313" s="3" t="s">
        <v>251</v>
      </c>
      <c r="D313" s="3" t="s">
        <v>176</v>
      </c>
      <c r="E313" s="4">
        <v>302726.10640000005</v>
      </c>
      <c r="F313" s="4">
        <v>254510.73541105355</v>
      </c>
      <c r="G313" s="20">
        <f t="shared" si="8"/>
        <v>-48215.370988946495</v>
      </c>
      <c r="H313" s="13">
        <f t="shared" si="9"/>
        <v>-0.18944336831637032</v>
      </c>
    </row>
    <row r="314" spans="1:8" ht="15.75" customHeight="1" x14ac:dyDescent="0.3">
      <c r="A314" s="3" t="s">
        <v>768</v>
      </c>
      <c r="B314" s="3" t="s">
        <v>769</v>
      </c>
      <c r="C314" s="3" t="s">
        <v>199</v>
      </c>
      <c r="D314" s="3" t="s">
        <v>33</v>
      </c>
      <c r="E314" s="4">
        <v>72761.729000000007</v>
      </c>
      <c r="F314" s="4">
        <v>82462.8260942583</v>
      </c>
      <c r="G314" s="20">
        <f t="shared" si="8"/>
        <v>9701.0970942582935</v>
      </c>
      <c r="H314" s="13">
        <f t="shared" si="9"/>
        <v>0.11764206435478639</v>
      </c>
    </row>
    <row r="315" spans="1:8" ht="15.75" customHeight="1" x14ac:dyDescent="0.3">
      <c r="A315" s="3" t="s">
        <v>805</v>
      </c>
      <c r="B315" s="3" t="s">
        <v>806</v>
      </c>
      <c r="C315" s="3" t="s">
        <v>807</v>
      </c>
      <c r="D315" s="3" t="s">
        <v>13</v>
      </c>
      <c r="E315" s="4">
        <v>6475.3150000000005</v>
      </c>
      <c r="F315" s="4">
        <v>4763.7853450350649</v>
      </c>
      <c r="G315" s="20">
        <f t="shared" si="8"/>
        <v>-1711.5296549649356</v>
      </c>
      <c r="H315" s="13">
        <f t="shared" si="9"/>
        <v>-0.3592793400627789</v>
      </c>
    </row>
    <row r="316" spans="1:8" ht="15.75" customHeight="1" x14ac:dyDescent="0.3">
      <c r="A316" s="3" t="s">
        <v>793</v>
      </c>
      <c r="B316" s="3" t="s">
        <v>794</v>
      </c>
      <c r="C316" s="3" t="s">
        <v>790</v>
      </c>
      <c r="D316" s="3" t="s">
        <v>108</v>
      </c>
      <c r="E316" s="4">
        <v>109160.65</v>
      </c>
      <c r="F316" s="4">
        <v>70389.602550253549</v>
      </c>
      <c r="G316" s="20">
        <f t="shared" si="8"/>
        <v>-38771.047449746446</v>
      </c>
      <c r="H316" s="13">
        <f t="shared" si="9"/>
        <v>-0.55080645500259029</v>
      </c>
    </row>
    <row r="317" spans="1:8" ht="15.75" customHeight="1" x14ac:dyDescent="0.3">
      <c r="A317" s="3" t="s">
        <v>784</v>
      </c>
      <c r="B317" s="3" t="s">
        <v>785</v>
      </c>
      <c r="C317" s="3" t="s">
        <v>778</v>
      </c>
      <c r="D317" s="3" t="s">
        <v>119</v>
      </c>
      <c r="E317" s="4">
        <v>58899.704799999992</v>
      </c>
      <c r="F317" s="4">
        <v>17011.759078401352</v>
      </c>
      <c r="G317" s="20">
        <f t="shared" si="8"/>
        <v>-41887.94572159864</v>
      </c>
      <c r="H317" s="13">
        <f t="shared" si="9"/>
        <v>-2.4622936128210782</v>
      </c>
    </row>
    <row r="318" spans="1:8" ht="15.75" customHeight="1" x14ac:dyDescent="0.3">
      <c r="A318" s="3" t="s">
        <v>770</v>
      </c>
      <c r="B318" s="3" t="s">
        <v>771</v>
      </c>
      <c r="C318" s="3" t="s">
        <v>772</v>
      </c>
      <c r="D318" s="3" t="s">
        <v>129</v>
      </c>
      <c r="E318" s="4">
        <v>188355.95884800001</v>
      </c>
      <c r="F318" s="4">
        <v>138365.84635776113</v>
      </c>
      <c r="G318" s="20">
        <f t="shared" si="8"/>
        <v>-49990.112490238884</v>
      </c>
      <c r="H318" s="13">
        <f t="shared" si="9"/>
        <v>-0.36128939189938236</v>
      </c>
    </row>
    <row r="319" spans="1:8" ht="15.75" customHeight="1" x14ac:dyDescent="0.3">
      <c r="A319" s="3" t="s">
        <v>786</v>
      </c>
      <c r="B319" s="3" t="s">
        <v>787</v>
      </c>
      <c r="C319" s="3" t="s">
        <v>199</v>
      </c>
      <c r="D319" s="3" t="s">
        <v>33</v>
      </c>
      <c r="E319" s="4">
        <v>164359.3688</v>
      </c>
      <c r="F319" s="4">
        <v>245696.20288108461</v>
      </c>
      <c r="G319" s="20">
        <f t="shared" si="8"/>
        <v>81336.834081084613</v>
      </c>
      <c r="H319" s="13">
        <f t="shared" si="9"/>
        <v>0.33104636183755398</v>
      </c>
    </row>
    <row r="320" spans="1:8" ht="15.75" customHeight="1" x14ac:dyDescent="0.3">
      <c r="A320" s="3" t="s">
        <v>813</v>
      </c>
      <c r="B320" s="3" t="s">
        <v>814</v>
      </c>
      <c r="C320" s="3" t="s">
        <v>815</v>
      </c>
      <c r="D320" s="3" t="s">
        <v>90</v>
      </c>
      <c r="E320" s="4">
        <v>17024.246768000001</v>
      </c>
      <c r="F320" s="4">
        <v>8752.2345551872895</v>
      </c>
      <c r="G320" s="20">
        <f t="shared" si="8"/>
        <v>-8272.0122128127114</v>
      </c>
      <c r="H320" s="13">
        <f t="shared" si="9"/>
        <v>-0.94513145878957749</v>
      </c>
    </row>
    <row r="321" spans="1:8" ht="15.75" customHeight="1" x14ac:dyDescent="0.3">
      <c r="A321" s="3" t="s">
        <v>799</v>
      </c>
      <c r="B321" s="3" t="s">
        <v>800</v>
      </c>
      <c r="C321" s="3" t="s">
        <v>251</v>
      </c>
      <c r="D321" s="3" t="s">
        <v>176</v>
      </c>
      <c r="E321" s="4">
        <v>111222.08240000001</v>
      </c>
      <c r="F321" s="4">
        <v>58292.063633398015</v>
      </c>
      <c r="G321" s="20">
        <f t="shared" si="8"/>
        <v>-52930.018766601999</v>
      </c>
      <c r="H321" s="13">
        <f t="shared" si="9"/>
        <v>-0.90801415265518459</v>
      </c>
    </row>
    <row r="322" spans="1:8" ht="15.75" customHeight="1" x14ac:dyDescent="0.3">
      <c r="A322" s="3" t="s">
        <v>830</v>
      </c>
      <c r="B322" s="3" t="s">
        <v>831</v>
      </c>
      <c r="C322" s="3" t="s">
        <v>89</v>
      </c>
      <c r="D322" s="3" t="s">
        <v>90</v>
      </c>
      <c r="E322" s="4">
        <v>127834.68328</v>
      </c>
      <c r="F322" s="4">
        <v>78664.942768521476</v>
      </c>
      <c r="G322" s="20">
        <f t="shared" si="8"/>
        <v>-49169.740511478522</v>
      </c>
      <c r="H322" s="13">
        <f t="shared" si="9"/>
        <v>-0.62505277167956275</v>
      </c>
    </row>
    <row r="323" spans="1:8" ht="15.75" customHeight="1" x14ac:dyDescent="0.3">
      <c r="A323" s="3" t="s">
        <v>795</v>
      </c>
      <c r="B323" s="3" t="s">
        <v>796</v>
      </c>
      <c r="C323" s="3" t="s">
        <v>98</v>
      </c>
      <c r="D323" s="3" t="s">
        <v>13</v>
      </c>
      <c r="E323" s="4">
        <v>136677.71803000008</v>
      </c>
      <c r="F323" s="4">
        <v>100089.18841141539</v>
      </c>
      <c r="G323" s="20">
        <f t="shared" ref="G323:G386" si="10">F323-E323</f>
        <v>-36588.529618584682</v>
      </c>
      <c r="H323" s="13">
        <f t="shared" ref="H323:H386" si="11">G323/F323</f>
        <v>-0.36555925968934799</v>
      </c>
    </row>
    <row r="324" spans="1:8" ht="15.75" customHeight="1" x14ac:dyDescent="0.3">
      <c r="A324" s="3" t="s">
        <v>509</v>
      </c>
      <c r="B324" s="3" t="s">
        <v>510</v>
      </c>
      <c r="C324" s="3" t="s">
        <v>199</v>
      </c>
      <c r="D324" s="3" t="s">
        <v>33</v>
      </c>
      <c r="E324" s="4">
        <v>108153.5196</v>
      </c>
      <c r="F324" s="4">
        <v>101146.39732736572</v>
      </c>
      <c r="G324" s="20">
        <f t="shared" si="10"/>
        <v>-7007.1222726342821</v>
      </c>
      <c r="H324" s="13">
        <f t="shared" si="11"/>
        <v>-6.9277032675275185E-2</v>
      </c>
    </row>
    <row r="325" spans="1:8" ht="15.75" customHeight="1" x14ac:dyDescent="0.3">
      <c r="A325" s="3" t="s">
        <v>816</v>
      </c>
      <c r="B325" s="3" t="s">
        <v>817</v>
      </c>
      <c r="C325" s="3" t="s">
        <v>64</v>
      </c>
      <c r="D325" s="3" t="s">
        <v>13</v>
      </c>
      <c r="E325" s="4">
        <v>24180.088959999997</v>
      </c>
      <c r="F325" s="4">
        <v>17657.675162675252</v>
      </c>
      <c r="G325" s="20">
        <f t="shared" si="10"/>
        <v>-6522.4137973247452</v>
      </c>
      <c r="H325" s="13">
        <f t="shared" si="11"/>
        <v>-0.36938123151748803</v>
      </c>
    </row>
    <row r="326" spans="1:8" ht="15.75" customHeight="1" x14ac:dyDescent="0.3">
      <c r="A326" s="3" t="s">
        <v>818</v>
      </c>
      <c r="B326" s="3" t="s">
        <v>819</v>
      </c>
      <c r="C326" s="3" t="s">
        <v>273</v>
      </c>
      <c r="D326" s="3" t="s">
        <v>9</v>
      </c>
      <c r="E326" s="4">
        <v>88629.416799999948</v>
      </c>
      <c r="F326" s="4">
        <v>53841.634805694113</v>
      </c>
      <c r="G326" s="20">
        <f t="shared" si="10"/>
        <v>-34787.781994305835</v>
      </c>
      <c r="H326" s="13">
        <f t="shared" si="11"/>
        <v>-0.64611303352599525</v>
      </c>
    </row>
    <row r="327" spans="1:8" ht="15.75" customHeight="1" x14ac:dyDescent="0.3">
      <c r="A327" s="3" t="s">
        <v>823</v>
      </c>
      <c r="B327" s="3" t="s">
        <v>824</v>
      </c>
      <c r="C327" s="3" t="s">
        <v>69</v>
      </c>
      <c r="D327" s="3" t="s">
        <v>9</v>
      </c>
      <c r="E327" s="4">
        <v>209570.068</v>
      </c>
      <c r="F327" s="4">
        <v>239927.40773712823</v>
      </c>
      <c r="G327" s="20">
        <f t="shared" si="10"/>
        <v>30357.339737128234</v>
      </c>
      <c r="H327" s="13">
        <f t="shared" si="11"/>
        <v>0.12652718596613463</v>
      </c>
    </row>
    <row r="328" spans="1:8" ht="15.75" customHeight="1" x14ac:dyDescent="0.3">
      <c r="A328" s="3" t="s">
        <v>825</v>
      </c>
      <c r="B328" s="3" t="s">
        <v>826</v>
      </c>
      <c r="C328" s="3" t="s">
        <v>827</v>
      </c>
      <c r="D328" s="3" t="s">
        <v>90</v>
      </c>
      <c r="E328" s="4">
        <v>4182.1900000000005</v>
      </c>
      <c r="F328" s="4">
        <v>2411.821136270572</v>
      </c>
      <c r="G328" s="20">
        <f t="shared" si="10"/>
        <v>-1770.3688637294285</v>
      </c>
      <c r="H328" s="13">
        <f t="shared" si="11"/>
        <v>-0.73403820752104831</v>
      </c>
    </row>
    <row r="329" spans="1:8" ht="15.75" customHeight="1" x14ac:dyDescent="0.3">
      <c r="A329" s="3" t="s">
        <v>820</v>
      </c>
      <c r="B329" s="3" t="s">
        <v>821</v>
      </c>
      <c r="C329" s="3" t="s">
        <v>822</v>
      </c>
      <c r="D329" s="3" t="s">
        <v>9</v>
      </c>
      <c r="E329" s="4">
        <v>254743.07920000001</v>
      </c>
      <c r="F329" s="4">
        <v>189418.16059678671</v>
      </c>
      <c r="G329" s="20">
        <f t="shared" si="10"/>
        <v>-65324.9186032133</v>
      </c>
      <c r="H329" s="13">
        <f t="shared" si="11"/>
        <v>-0.34487146531989643</v>
      </c>
    </row>
    <row r="330" spans="1:8" ht="15.75" customHeight="1" x14ac:dyDescent="0.3">
      <c r="A330" s="3" t="s">
        <v>832</v>
      </c>
      <c r="B330" s="3" t="s">
        <v>833</v>
      </c>
      <c r="C330" s="3" t="s">
        <v>834</v>
      </c>
      <c r="D330" s="3" t="s">
        <v>39</v>
      </c>
      <c r="E330" s="4">
        <v>14308.3732</v>
      </c>
      <c r="F330" s="4">
        <v>10376.474756271997</v>
      </c>
      <c r="G330" s="20">
        <f t="shared" si="10"/>
        <v>-3931.8984437280033</v>
      </c>
      <c r="H330" s="13">
        <f t="shared" si="11"/>
        <v>-0.37892430098684443</v>
      </c>
    </row>
    <row r="331" spans="1:8" ht="15.75" customHeight="1" x14ac:dyDescent="0.3">
      <c r="A331" s="3" t="s">
        <v>1253</v>
      </c>
      <c r="B331" s="3" t="s">
        <v>1254</v>
      </c>
      <c r="C331" s="3" t="s">
        <v>631</v>
      </c>
      <c r="D331" s="3" t="s">
        <v>59</v>
      </c>
      <c r="E331" s="4">
        <v>562.79999999999995</v>
      </c>
      <c r="F331" s="4">
        <v>445.05324141456362</v>
      </c>
      <c r="G331" s="20">
        <f t="shared" si="10"/>
        <v>-117.74675858543634</v>
      </c>
      <c r="H331" s="13">
        <f t="shared" si="11"/>
        <v>-0.26456780364342108</v>
      </c>
    </row>
    <row r="332" spans="1:8" ht="15.75" customHeight="1" x14ac:dyDescent="0.3">
      <c r="A332" s="3" t="s">
        <v>840</v>
      </c>
      <c r="B332" s="3" t="s">
        <v>841</v>
      </c>
      <c r="C332" s="3" t="s">
        <v>524</v>
      </c>
      <c r="D332" s="3" t="s">
        <v>9</v>
      </c>
      <c r="E332" s="4">
        <v>263086.84227999998</v>
      </c>
      <c r="F332" s="4">
        <v>310334.84007218661</v>
      </c>
      <c r="G332" s="20">
        <f t="shared" si="10"/>
        <v>47247.997792186623</v>
      </c>
      <c r="H332" s="13">
        <f t="shared" si="11"/>
        <v>0.15224844809946678</v>
      </c>
    </row>
    <row r="333" spans="1:8" ht="15.75" customHeight="1" x14ac:dyDescent="0.3">
      <c r="A333" s="3" t="s">
        <v>846</v>
      </c>
      <c r="B333" s="3" t="s">
        <v>847</v>
      </c>
      <c r="C333" s="3" t="s">
        <v>848</v>
      </c>
      <c r="D333" s="3" t="s">
        <v>176</v>
      </c>
      <c r="E333" s="4">
        <v>33062.908000000003</v>
      </c>
      <c r="F333" s="4">
        <v>18119.317997176029</v>
      </c>
      <c r="G333" s="20">
        <f t="shared" si="10"/>
        <v>-14943.590002823974</v>
      </c>
      <c r="H333" s="13">
        <f t="shared" si="11"/>
        <v>-0.82473247641842784</v>
      </c>
    </row>
    <row r="334" spans="1:8" ht="15.75" customHeight="1" x14ac:dyDescent="0.3">
      <c r="A334" s="3" t="s">
        <v>837</v>
      </c>
      <c r="B334" s="3" t="s">
        <v>838</v>
      </c>
      <c r="C334" s="3" t="s">
        <v>839</v>
      </c>
      <c r="D334" s="3" t="s">
        <v>33</v>
      </c>
      <c r="E334" s="4">
        <v>7159.7940000000008</v>
      </c>
      <c r="F334" s="4">
        <v>5302.8289420757883</v>
      </c>
      <c r="G334" s="20">
        <f t="shared" si="10"/>
        <v>-1856.9650579242125</v>
      </c>
      <c r="H334" s="13">
        <f t="shared" si="11"/>
        <v>-0.35018385058396867</v>
      </c>
    </row>
    <row r="335" spans="1:8" ht="15.75" customHeight="1" x14ac:dyDescent="0.3">
      <c r="A335" s="3" t="s">
        <v>844</v>
      </c>
      <c r="B335" s="3" t="s">
        <v>845</v>
      </c>
      <c r="C335" s="3" t="s">
        <v>407</v>
      </c>
      <c r="D335" s="3" t="s">
        <v>39</v>
      </c>
      <c r="E335" s="4">
        <v>58994.794399999999</v>
      </c>
      <c r="F335" s="4">
        <v>34850.123815175066</v>
      </c>
      <c r="G335" s="20">
        <f t="shared" si="10"/>
        <v>-24144.670584824933</v>
      </c>
      <c r="H335" s="13">
        <f t="shared" si="11"/>
        <v>-0.69281448504671961</v>
      </c>
    </row>
    <row r="336" spans="1:8" ht="15.75" customHeight="1" x14ac:dyDescent="0.3">
      <c r="A336" s="3" t="s">
        <v>842</v>
      </c>
      <c r="B336" s="3" t="s">
        <v>843</v>
      </c>
      <c r="C336" s="3" t="s">
        <v>183</v>
      </c>
      <c r="D336" s="3" t="s">
        <v>108</v>
      </c>
      <c r="E336" s="4">
        <v>44748.619560000006</v>
      </c>
      <c r="F336" s="4">
        <v>23520.045007862151</v>
      </c>
      <c r="G336" s="20">
        <f t="shared" si="10"/>
        <v>-21228.574552137856</v>
      </c>
      <c r="H336" s="13">
        <f t="shared" si="11"/>
        <v>-0.90257372148062154</v>
      </c>
    </row>
    <row r="337" spans="1:8" ht="15.75" customHeight="1" x14ac:dyDescent="0.3">
      <c r="A337" s="3" t="s">
        <v>1234</v>
      </c>
      <c r="B337" s="3" t="s">
        <v>1235</v>
      </c>
      <c r="C337" s="3" t="s">
        <v>1184</v>
      </c>
      <c r="D337" s="3" t="s">
        <v>129</v>
      </c>
      <c r="E337" s="4">
        <v>7914.2</v>
      </c>
      <c r="F337" s="4">
        <v>4329.8388937788377</v>
      </c>
      <c r="G337" s="20">
        <f t="shared" si="10"/>
        <v>-3584.3611062211621</v>
      </c>
      <c r="H337" s="13">
        <f t="shared" si="11"/>
        <v>-0.82782782319481063</v>
      </c>
    </row>
    <row r="338" spans="1:8" ht="15.75" customHeight="1" x14ac:dyDescent="0.3">
      <c r="A338" s="3" t="s">
        <v>849</v>
      </c>
      <c r="B338" s="3" t="s">
        <v>850</v>
      </c>
      <c r="C338" s="3" t="s">
        <v>851</v>
      </c>
      <c r="D338" s="3" t="s">
        <v>90</v>
      </c>
      <c r="E338" s="4">
        <v>9810.0020000000004</v>
      </c>
      <c r="F338" s="4">
        <v>9528.9601741072038</v>
      </c>
      <c r="G338" s="20">
        <f t="shared" si="10"/>
        <v>-281.04182589279662</v>
      </c>
      <c r="H338" s="13">
        <f t="shared" si="11"/>
        <v>-2.9493441126605218E-2</v>
      </c>
    </row>
    <row r="339" spans="1:8" ht="15.75" customHeight="1" x14ac:dyDescent="0.3">
      <c r="A339" s="3" t="s">
        <v>1239</v>
      </c>
      <c r="B339" s="3" t="s">
        <v>1240</v>
      </c>
      <c r="C339" s="3" t="s">
        <v>64</v>
      </c>
      <c r="D339" s="3" t="s">
        <v>13</v>
      </c>
      <c r="E339" s="4">
        <v>10097.011199999999</v>
      </c>
      <c r="F339" s="4">
        <v>7546.5708023826273</v>
      </c>
      <c r="G339" s="20">
        <f t="shared" si="10"/>
        <v>-2550.4403976173717</v>
      </c>
      <c r="H339" s="13">
        <f t="shared" si="11"/>
        <v>-0.33796017613882834</v>
      </c>
    </row>
    <row r="340" spans="1:8" ht="15.75" customHeight="1" x14ac:dyDescent="0.3">
      <c r="A340" s="3" t="s">
        <v>865</v>
      </c>
      <c r="B340" s="3" t="s">
        <v>866</v>
      </c>
      <c r="C340" s="3" t="s">
        <v>455</v>
      </c>
      <c r="D340" s="3" t="s">
        <v>169</v>
      </c>
      <c r="E340" s="4">
        <v>65208.082399999999</v>
      </c>
      <c r="F340" s="4">
        <v>68469.093375867873</v>
      </c>
      <c r="G340" s="20">
        <f t="shared" si="10"/>
        <v>3261.0109758678736</v>
      </c>
      <c r="H340" s="13">
        <f t="shared" si="11"/>
        <v>4.7627488770243101E-2</v>
      </c>
    </row>
    <row r="341" spans="1:8" ht="15.75" customHeight="1" x14ac:dyDescent="0.3">
      <c r="A341" s="3" t="s">
        <v>867</v>
      </c>
      <c r="B341" s="3" t="s">
        <v>868</v>
      </c>
      <c r="C341" s="3" t="s">
        <v>281</v>
      </c>
      <c r="D341" s="3" t="s">
        <v>169</v>
      </c>
      <c r="E341" s="4">
        <v>79568.526400000002</v>
      </c>
      <c r="F341" s="4">
        <v>72209.563272378</v>
      </c>
      <c r="G341" s="20">
        <f t="shared" si="10"/>
        <v>-7358.9631276220025</v>
      </c>
      <c r="H341" s="13">
        <f t="shared" si="11"/>
        <v>-0.10191119838051968</v>
      </c>
    </row>
    <row r="342" spans="1:8" ht="15.75" customHeight="1" x14ac:dyDescent="0.3">
      <c r="A342" s="3" t="s">
        <v>854</v>
      </c>
      <c r="B342" s="3" t="s">
        <v>855</v>
      </c>
      <c r="C342" s="3" t="s">
        <v>368</v>
      </c>
      <c r="D342" s="3" t="s">
        <v>27</v>
      </c>
      <c r="E342" s="4">
        <v>78585.644</v>
      </c>
      <c r="F342" s="4">
        <v>40592.162386800162</v>
      </c>
      <c r="G342" s="20">
        <f t="shared" si="10"/>
        <v>-37993.481613199838</v>
      </c>
      <c r="H342" s="13">
        <f t="shared" si="11"/>
        <v>-0.93598072581505609</v>
      </c>
    </row>
    <row r="343" spans="1:8" ht="15.75" customHeight="1" x14ac:dyDescent="0.3">
      <c r="A343" s="3" t="s">
        <v>852</v>
      </c>
      <c r="B343" s="3" t="s">
        <v>853</v>
      </c>
      <c r="C343" s="3" t="s">
        <v>692</v>
      </c>
      <c r="D343" s="3" t="s">
        <v>119</v>
      </c>
      <c r="E343" s="4">
        <v>18423.816000000003</v>
      </c>
      <c r="F343" s="4">
        <v>14115.360143831762</v>
      </c>
      <c r="G343" s="20">
        <f t="shared" si="10"/>
        <v>-4308.4558561682406</v>
      </c>
      <c r="H343" s="13">
        <f t="shared" si="11"/>
        <v>-0.30523173424313815</v>
      </c>
    </row>
    <row r="344" spans="1:8" ht="15.75" customHeight="1" x14ac:dyDescent="0.3">
      <c r="A344" s="3" t="s">
        <v>858</v>
      </c>
      <c r="B344" s="3" t="s">
        <v>859</v>
      </c>
      <c r="C344" s="3" t="s">
        <v>104</v>
      </c>
      <c r="D344" s="3" t="s">
        <v>9</v>
      </c>
      <c r="E344" s="4">
        <v>9179.003200000001</v>
      </c>
      <c r="F344" s="4">
        <v>7398.3948433777077</v>
      </c>
      <c r="G344" s="20">
        <f t="shared" si="10"/>
        <v>-1780.6083566222933</v>
      </c>
      <c r="H344" s="13">
        <f t="shared" si="11"/>
        <v>-0.24067495643546427</v>
      </c>
    </row>
    <row r="345" spans="1:8" ht="15.75" customHeight="1" x14ac:dyDescent="0.3">
      <c r="A345" s="3" t="s">
        <v>875</v>
      </c>
      <c r="B345" s="3" t="s">
        <v>876</v>
      </c>
      <c r="C345" s="3" t="s">
        <v>111</v>
      </c>
      <c r="D345" s="3" t="s">
        <v>112</v>
      </c>
      <c r="E345" s="4">
        <v>57679.062240000021</v>
      </c>
      <c r="F345" s="4">
        <v>50277.416761565088</v>
      </c>
      <c r="G345" s="20">
        <f t="shared" si="10"/>
        <v>-7401.6454784349335</v>
      </c>
      <c r="H345" s="13">
        <f t="shared" si="11"/>
        <v>-0.14721610526524051</v>
      </c>
    </row>
    <row r="346" spans="1:8" ht="15.75" customHeight="1" x14ac:dyDescent="0.3">
      <c r="A346" s="3" t="s">
        <v>856</v>
      </c>
      <c r="B346" s="3" t="s">
        <v>857</v>
      </c>
      <c r="C346" s="3" t="s">
        <v>154</v>
      </c>
      <c r="D346" s="3" t="s">
        <v>39</v>
      </c>
      <c r="E346" s="4">
        <v>226591.89121600005</v>
      </c>
      <c r="F346" s="4">
        <v>192567.10468269431</v>
      </c>
      <c r="G346" s="20">
        <f t="shared" si="10"/>
        <v>-34024.786533305742</v>
      </c>
      <c r="H346" s="13">
        <f t="shared" si="11"/>
        <v>-0.17669054426180764</v>
      </c>
    </row>
    <row r="347" spans="1:8" ht="15.75" customHeight="1" x14ac:dyDescent="0.3">
      <c r="A347" s="3" t="s">
        <v>877</v>
      </c>
      <c r="B347" s="3" t="s">
        <v>878</v>
      </c>
      <c r="C347" s="3" t="s">
        <v>879</v>
      </c>
      <c r="D347" s="3" t="s">
        <v>27</v>
      </c>
      <c r="E347" s="4">
        <v>10915.963999999998</v>
      </c>
      <c r="F347" s="4">
        <v>6128.8888496442323</v>
      </c>
      <c r="G347" s="20">
        <f t="shared" si="10"/>
        <v>-4787.0751503557658</v>
      </c>
      <c r="H347" s="13">
        <f t="shared" si="11"/>
        <v>-0.78106737906229839</v>
      </c>
    </row>
    <row r="348" spans="1:8" ht="15.75" customHeight="1" x14ac:dyDescent="0.3">
      <c r="A348" s="3" t="s">
        <v>880</v>
      </c>
      <c r="B348" s="3" t="s">
        <v>881</v>
      </c>
      <c r="C348" s="3" t="s">
        <v>879</v>
      </c>
      <c r="D348" s="3" t="s">
        <v>27</v>
      </c>
      <c r="E348" s="4">
        <v>10574.821920000002</v>
      </c>
      <c r="F348" s="4">
        <v>7139.4944566891663</v>
      </c>
      <c r="G348" s="20">
        <f t="shared" si="10"/>
        <v>-3435.3274633108358</v>
      </c>
      <c r="H348" s="13">
        <f t="shared" si="11"/>
        <v>-0.48117236929740786</v>
      </c>
    </row>
    <row r="349" spans="1:8" ht="15.75" customHeight="1" x14ac:dyDescent="0.3">
      <c r="A349" s="3" t="s">
        <v>882</v>
      </c>
      <c r="B349" s="3" t="s">
        <v>883</v>
      </c>
      <c r="C349" s="3" t="s">
        <v>879</v>
      </c>
      <c r="D349" s="3" t="s">
        <v>27</v>
      </c>
      <c r="E349" s="4">
        <v>55725.488000000005</v>
      </c>
      <c r="F349" s="4">
        <v>39903.891120565633</v>
      </c>
      <c r="G349" s="20">
        <f t="shared" si="10"/>
        <v>-15821.596879434372</v>
      </c>
      <c r="H349" s="13">
        <f t="shared" si="11"/>
        <v>-0.39649258343330457</v>
      </c>
    </row>
    <row r="350" spans="1:8" ht="15.75" customHeight="1" x14ac:dyDescent="0.3">
      <c r="A350" s="3" t="s">
        <v>860</v>
      </c>
      <c r="B350" s="3" t="s">
        <v>861</v>
      </c>
      <c r="C350" s="3" t="s">
        <v>69</v>
      </c>
      <c r="D350" s="3" t="s">
        <v>9</v>
      </c>
      <c r="E350" s="4">
        <v>100315.1920800001</v>
      </c>
      <c r="F350" s="4">
        <v>79853.319256114235</v>
      </c>
      <c r="G350" s="20">
        <f t="shared" si="10"/>
        <v>-20461.87282388586</v>
      </c>
      <c r="H350" s="13">
        <f t="shared" si="11"/>
        <v>-0.25624323465200388</v>
      </c>
    </row>
    <row r="351" spans="1:8" ht="15.75" customHeight="1" x14ac:dyDescent="0.3">
      <c r="A351" s="3" t="s">
        <v>862</v>
      </c>
      <c r="B351" s="3" t="s">
        <v>863</v>
      </c>
      <c r="C351" s="3" t="s">
        <v>864</v>
      </c>
      <c r="D351" s="3" t="s">
        <v>129</v>
      </c>
      <c r="E351" s="4">
        <v>152375.52720000001</v>
      </c>
      <c r="F351" s="4">
        <v>115093.04409752171</v>
      </c>
      <c r="G351" s="20">
        <f t="shared" si="10"/>
        <v>-37282.483102478305</v>
      </c>
      <c r="H351" s="13">
        <f t="shared" si="11"/>
        <v>-0.32393341747819066</v>
      </c>
    </row>
    <row r="352" spans="1:8" ht="15.75" customHeight="1" x14ac:dyDescent="0.3">
      <c r="A352" s="3" t="s">
        <v>873</v>
      </c>
      <c r="B352" s="3" t="s">
        <v>874</v>
      </c>
      <c r="C352" s="3" t="s">
        <v>608</v>
      </c>
      <c r="D352" s="3" t="s">
        <v>176</v>
      </c>
      <c r="E352" s="4">
        <v>196389.15221999996</v>
      </c>
      <c r="F352" s="4">
        <v>142756.75835792307</v>
      </c>
      <c r="G352" s="20">
        <f t="shared" si="10"/>
        <v>-53632.393862076889</v>
      </c>
      <c r="H352" s="13">
        <f t="shared" si="11"/>
        <v>-0.37569075173035593</v>
      </c>
    </row>
    <row r="353" spans="1:8" ht="15.75" customHeight="1" x14ac:dyDescent="0.3">
      <c r="A353" s="3" t="s">
        <v>869</v>
      </c>
      <c r="B353" s="3" t="s">
        <v>870</v>
      </c>
      <c r="C353" s="3" t="s">
        <v>458</v>
      </c>
      <c r="D353" s="3" t="s">
        <v>27</v>
      </c>
      <c r="E353" s="4">
        <v>11586.945199999998</v>
      </c>
      <c r="F353" s="4">
        <v>8981.0461011515545</v>
      </c>
      <c r="G353" s="20">
        <f t="shared" si="10"/>
        <v>-2605.8990988484438</v>
      </c>
      <c r="H353" s="13">
        <f t="shared" si="11"/>
        <v>-0.29015540834539466</v>
      </c>
    </row>
    <row r="354" spans="1:8" ht="15.75" customHeight="1" x14ac:dyDescent="0.3">
      <c r="A354" s="3" t="s">
        <v>884</v>
      </c>
      <c r="B354" s="3" t="s">
        <v>885</v>
      </c>
      <c r="C354" s="3" t="s">
        <v>407</v>
      </c>
      <c r="D354" s="3" t="s">
        <v>39</v>
      </c>
      <c r="E354" s="4">
        <v>233360.91520000002</v>
      </c>
      <c r="F354" s="4">
        <v>126391.2294828013</v>
      </c>
      <c r="G354" s="20">
        <f t="shared" si="10"/>
        <v>-106969.68571719872</v>
      </c>
      <c r="H354" s="13">
        <f t="shared" si="11"/>
        <v>-0.84633788400448018</v>
      </c>
    </row>
    <row r="355" spans="1:8" ht="15.75" customHeight="1" x14ac:dyDescent="0.3">
      <c r="A355" s="3" t="s">
        <v>896</v>
      </c>
      <c r="B355" s="3" t="s">
        <v>897</v>
      </c>
      <c r="C355" s="3" t="s">
        <v>692</v>
      </c>
      <c r="D355" s="3" t="s">
        <v>119</v>
      </c>
      <c r="E355" s="4">
        <v>4817.9873200000002</v>
      </c>
      <c r="F355" s="4">
        <v>692.78872385898842</v>
      </c>
      <c r="G355" s="20">
        <f t="shared" si="10"/>
        <v>-4125.1985961410119</v>
      </c>
      <c r="H355" s="13">
        <f t="shared" si="11"/>
        <v>-5.9544828806720922</v>
      </c>
    </row>
    <row r="356" spans="1:8" ht="15.75" customHeight="1" x14ac:dyDescent="0.3">
      <c r="A356" s="3" t="s">
        <v>871</v>
      </c>
      <c r="B356" s="3" t="s">
        <v>872</v>
      </c>
      <c r="C356" s="3" t="s">
        <v>571</v>
      </c>
      <c r="D356" s="3" t="s">
        <v>9</v>
      </c>
      <c r="E356" s="4">
        <v>147837.19080000001</v>
      </c>
      <c r="F356" s="4">
        <v>192966.90960390755</v>
      </c>
      <c r="G356" s="20">
        <f t="shared" si="10"/>
        <v>45129.718803907541</v>
      </c>
      <c r="H356" s="13">
        <f t="shared" si="11"/>
        <v>0.23387283807644951</v>
      </c>
    </row>
    <row r="357" spans="1:8" ht="15.75" customHeight="1" x14ac:dyDescent="0.3">
      <c r="A357" s="3" t="s">
        <v>894</v>
      </c>
      <c r="B357" s="3" t="s">
        <v>895</v>
      </c>
      <c r="C357" s="3" t="s">
        <v>128</v>
      </c>
      <c r="D357" s="3" t="s">
        <v>129</v>
      </c>
      <c r="E357" s="4">
        <v>35032.186400000006</v>
      </c>
      <c r="F357" s="4">
        <v>29713.705830555322</v>
      </c>
      <c r="G357" s="20">
        <f t="shared" si="10"/>
        <v>-5318.4805694446841</v>
      </c>
      <c r="H357" s="13">
        <f t="shared" si="11"/>
        <v>-0.17899081991905438</v>
      </c>
    </row>
    <row r="358" spans="1:8" ht="15.75" customHeight="1" x14ac:dyDescent="0.3">
      <c r="A358" s="3" t="s">
        <v>892</v>
      </c>
      <c r="B358" s="3" t="s">
        <v>893</v>
      </c>
      <c r="C358" s="3" t="s">
        <v>128</v>
      </c>
      <c r="D358" s="3" t="s">
        <v>129</v>
      </c>
      <c r="E358" s="4">
        <v>17379.603599999999</v>
      </c>
      <c r="F358" s="4">
        <v>11804.773454599797</v>
      </c>
      <c r="G358" s="20">
        <f t="shared" si="10"/>
        <v>-5574.8301454002012</v>
      </c>
      <c r="H358" s="13">
        <f t="shared" si="11"/>
        <v>-0.47225219245761441</v>
      </c>
    </row>
    <row r="359" spans="1:8" ht="15.75" customHeight="1" x14ac:dyDescent="0.3">
      <c r="A359" s="3" t="s">
        <v>886</v>
      </c>
      <c r="B359" s="3" t="s">
        <v>887</v>
      </c>
      <c r="C359" s="3" t="s">
        <v>107</v>
      </c>
      <c r="D359" s="3" t="s">
        <v>108</v>
      </c>
      <c r="E359" s="4">
        <v>72315.708000000013</v>
      </c>
      <c r="F359" s="4">
        <v>44224.249184426844</v>
      </c>
      <c r="G359" s="20">
        <f t="shared" si="10"/>
        <v>-28091.458815573169</v>
      </c>
      <c r="H359" s="13">
        <f t="shared" si="11"/>
        <v>-0.6352048781749654</v>
      </c>
    </row>
    <row r="360" spans="1:8" ht="15.75" customHeight="1" x14ac:dyDescent="0.3">
      <c r="A360" s="3" t="s">
        <v>890</v>
      </c>
      <c r="B360" s="3" t="s">
        <v>891</v>
      </c>
      <c r="C360" s="3" t="s">
        <v>58</v>
      </c>
      <c r="D360" s="3" t="s">
        <v>59</v>
      </c>
      <c r="E360" s="4">
        <v>106318.52624000001</v>
      </c>
      <c r="F360" s="4">
        <v>82073.556248401321</v>
      </c>
      <c r="G360" s="20">
        <f t="shared" si="10"/>
        <v>-24244.969991598686</v>
      </c>
      <c r="H360" s="13">
        <f t="shared" si="11"/>
        <v>-0.29540537902634073</v>
      </c>
    </row>
    <row r="361" spans="1:8" ht="15.75" customHeight="1" x14ac:dyDescent="0.3">
      <c r="A361" s="3" t="s">
        <v>888</v>
      </c>
      <c r="B361" s="3" t="s">
        <v>889</v>
      </c>
      <c r="C361" s="3" t="s">
        <v>107</v>
      </c>
      <c r="D361" s="3" t="s">
        <v>108</v>
      </c>
      <c r="E361" s="4">
        <v>88509.479999999967</v>
      </c>
      <c r="F361" s="4">
        <v>64150.604739119692</v>
      </c>
      <c r="G361" s="20">
        <f t="shared" si="10"/>
        <v>-24358.875260880275</v>
      </c>
      <c r="H361" s="13">
        <f t="shared" si="11"/>
        <v>-0.37971388360156777</v>
      </c>
    </row>
    <row r="362" spans="1:8" ht="15.75" customHeight="1" x14ac:dyDescent="0.3">
      <c r="A362" s="3" t="s">
        <v>1255</v>
      </c>
      <c r="B362" s="3" t="s">
        <v>1256</v>
      </c>
      <c r="C362" s="3" t="s">
        <v>455</v>
      </c>
      <c r="D362" s="3" t="s">
        <v>169</v>
      </c>
      <c r="E362" s="4">
        <v>10314</v>
      </c>
      <c r="F362" s="4">
        <v>9290.7403717080451</v>
      </c>
      <c r="G362" s="20">
        <f t="shared" si="10"/>
        <v>-1023.2596282919549</v>
      </c>
      <c r="H362" s="13">
        <f t="shared" si="11"/>
        <v>-0.11013757648507348</v>
      </c>
    </row>
    <row r="363" spans="1:8" ht="15.75" customHeight="1" x14ac:dyDescent="0.3">
      <c r="A363" s="3" t="s">
        <v>911</v>
      </c>
      <c r="B363" s="3" t="s">
        <v>912</v>
      </c>
      <c r="C363" s="3" t="s">
        <v>154</v>
      </c>
      <c r="D363" s="3" t="s">
        <v>39</v>
      </c>
      <c r="E363" s="4">
        <v>117947.0123</v>
      </c>
      <c r="F363" s="4">
        <v>101812.95897605437</v>
      </c>
      <c r="G363" s="20">
        <f t="shared" si="10"/>
        <v>-16134.053323945627</v>
      </c>
      <c r="H363" s="13">
        <f t="shared" si="11"/>
        <v>-0.15846758100548117</v>
      </c>
    </row>
    <row r="364" spans="1:8" ht="15.75" customHeight="1" x14ac:dyDescent="0.3">
      <c r="A364" s="3" t="s">
        <v>898</v>
      </c>
      <c r="B364" s="3" t="s">
        <v>899</v>
      </c>
      <c r="C364" s="3" t="s">
        <v>382</v>
      </c>
      <c r="D364" s="3" t="s">
        <v>383</v>
      </c>
      <c r="E364" s="4">
        <v>277764.2378</v>
      </c>
      <c r="F364" s="4">
        <v>230718.82912378825</v>
      </c>
      <c r="G364" s="20">
        <f t="shared" si="10"/>
        <v>-47045.408676211751</v>
      </c>
      <c r="H364" s="13">
        <f t="shared" si="11"/>
        <v>-0.20390797255203796</v>
      </c>
    </row>
    <row r="365" spans="1:8" ht="15.75" customHeight="1" x14ac:dyDescent="0.3">
      <c r="A365" s="3" t="s">
        <v>906</v>
      </c>
      <c r="B365" s="3" t="s">
        <v>907</v>
      </c>
      <c r="C365" s="3" t="s">
        <v>571</v>
      </c>
      <c r="D365" s="3" t="s">
        <v>9</v>
      </c>
      <c r="E365" s="4">
        <v>18441.606400000001</v>
      </c>
      <c r="F365" s="4">
        <v>14800.304375402906</v>
      </c>
      <c r="G365" s="20">
        <f t="shared" si="10"/>
        <v>-3641.3020245970947</v>
      </c>
      <c r="H365" s="13">
        <f t="shared" si="11"/>
        <v>-0.24602886077455879</v>
      </c>
    </row>
    <row r="366" spans="1:8" ht="15.75" customHeight="1" x14ac:dyDescent="0.3">
      <c r="A366" s="3" t="s">
        <v>908</v>
      </c>
      <c r="B366" s="3" t="s">
        <v>909</v>
      </c>
      <c r="C366" s="3" t="s">
        <v>910</v>
      </c>
      <c r="D366" s="3" t="s">
        <v>9</v>
      </c>
      <c r="E366" s="4">
        <v>12297.647200000001</v>
      </c>
      <c r="F366" s="4">
        <v>10196.345529401904</v>
      </c>
      <c r="G366" s="20">
        <f t="shared" si="10"/>
        <v>-2101.3016705980972</v>
      </c>
      <c r="H366" s="13">
        <f t="shared" si="11"/>
        <v>-0.20608380370583176</v>
      </c>
    </row>
    <row r="367" spans="1:8" ht="15.75" customHeight="1" x14ac:dyDescent="0.3">
      <c r="A367" s="3" t="s">
        <v>913</v>
      </c>
      <c r="B367" s="3" t="s">
        <v>914</v>
      </c>
      <c r="C367" s="3" t="s">
        <v>438</v>
      </c>
      <c r="D367" s="3" t="s">
        <v>9</v>
      </c>
      <c r="E367" s="4">
        <v>237964.58704000001</v>
      </c>
      <c r="F367" s="4">
        <v>223632.27732051196</v>
      </c>
      <c r="G367" s="20">
        <f t="shared" si="10"/>
        <v>-14332.309719488054</v>
      </c>
      <c r="H367" s="13">
        <f t="shared" si="11"/>
        <v>-6.4088734824923541E-2</v>
      </c>
    </row>
    <row r="368" spans="1:8" ht="15.75" customHeight="1" x14ac:dyDescent="0.3">
      <c r="A368" s="3" t="s">
        <v>1232</v>
      </c>
      <c r="B368" s="3" t="s">
        <v>1233</v>
      </c>
      <c r="C368" s="3" t="s">
        <v>476</v>
      </c>
      <c r="D368" s="3" t="s">
        <v>108</v>
      </c>
      <c r="E368" s="4">
        <v>21889.714800000002</v>
      </c>
      <c r="F368" s="4">
        <v>11757.565777181857</v>
      </c>
      <c r="G368" s="20">
        <f t="shared" si="10"/>
        <v>-10132.149022818145</v>
      </c>
      <c r="H368" s="13">
        <f t="shared" si="11"/>
        <v>-0.86175567416189236</v>
      </c>
    </row>
    <row r="369" spans="1:8" ht="15.75" customHeight="1" x14ac:dyDescent="0.3">
      <c r="A369" s="3" t="s">
        <v>903</v>
      </c>
      <c r="B369" s="3" t="s">
        <v>904</v>
      </c>
      <c r="C369" s="3" t="s">
        <v>905</v>
      </c>
      <c r="D369" s="3" t="s">
        <v>151</v>
      </c>
      <c r="E369" s="4">
        <v>58982.020999999993</v>
      </c>
      <c r="F369" s="4">
        <v>46581.00307469684</v>
      </c>
      <c r="G369" s="20">
        <f t="shared" si="10"/>
        <v>-12401.017925303153</v>
      </c>
      <c r="H369" s="13">
        <f t="shared" si="11"/>
        <v>-0.2662247935154381</v>
      </c>
    </row>
    <row r="370" spans="1:8" ht="15.75" customHeight="1" x14ac:dyDescent="0.3">
      <c r="A370" s="3" t="s">
        <v>1230</v>
      </c>
      <c r="B370" s="3" t="s">
        <v>1231</v>
      </c>
      <c r="C370" s="3" t="s">
        <v>26</v>
      </c>
      <c r="D370" s="3" t="s">
        <v>27</v>
      </c>
      <c r="E370" s="4">
        <v>21942.911999999997</v>
      </c>
      <c r="F370" s="4">
        <v>17348.873453192311</v>
      </c>
      <c r="G370" s="20">
        <f t="shared" si="10"/>
        <v>-4594.0385468076856</v>
      </c>
      <c r="H370" s="13">
        <f t="shared" si="11"/>
        <v>-0.26480327723886599</v>
      </c>
    </row>
    <row r="371" spans="1:8" ht="15.75" customHeight="1" x14ac:dyDescent="0.3">
      <c r="A371" s="3" t="s">
        <v>915</v>
      </c>
      <c r="B371" s="3" t="s">
        <v>916</v>
      </c>
      <c r="C371" s="3" t="s">
        <v>455</v>
      </c>
      <c r="D371" s="3" t="s">
        <v>169</v>
      </c>
      <c r="E371" s="4">
        <v>41443.206100000003</v>
      </c>
      <c r="F371" s="4">
        <v>44515.472937896418</v>
      </c>
      <c r="G371" s="20">
        <f t="shared" si="10"/>
        <v>3072.2668378964154</v>
      </c>
      <c r="H371" s="13">
        <f t="shared" si="11"/>
        <v>6.9015707014559585E-2</v>
      </c>
    </row>
    <row r="372" spans="1:8" ht="15.75" customHeight="1" x14ac:dyDescent="0.3">
      <c r="A372" s="3" t="s">
        <v>900</v>
      </c>
      <c r="B372" s="3" t="s">
        <v>901</v>
      </c>
      <c r="C372" s="3" t="s">
        <v>902</v>
      </c>
      <c r="D372" s="3" t="s">
        <v>108</v>
      </c>
      <c r="E372" s="4">
        <v>21525.972599999997</v>
      </c>
      <c r="F372" s="4">
        <v>17132.830039280794</v>
      </c>
      <c r="G372" s="20">
        <f t="shared" si="10"/>
        <v>-4393.1425607192032</v>
      </c>
      <c r="H372" s="13">
        <f t="shared" si="11"/>
        <v>-0.2564166311489085</v>
      </c>
    </row>
    <row r="373" spans="1:8" ht="15.75" customHeight="1" x14ac:dyDescent="0.3">
      <c r="A373" s="3" t="s">
        <v>917</v>
      </c>
      <c r="B373" s="3" t="s">
        <v>918</v>
      </c>
      <c r="C373" s="3" t="s">
        <v>328</v>
      </c>
      <c r="D373" s="3" t="s">
        <v>176</v>
      </c>
      <c r="E373" s="4">
        <v>194022.03933200001</v>
      </c>
      <c r="F373" s="4">
        <v>145842.31911415109</v>
      </c>
      <c r="G373" s="20">
        <f t="shared" si="10"/>
        <v>-48179.720217848924</v>
      </c>
      <c r="H373" s="13">
        <f t="shared" si="11"/>
        <v>-0.33035486894677363</v>
      </c>
    </row>
    <row r="374" spans="1:8" ht="15.75" customHeight="1" x14ac:dyDescent="0.3">
      <c r="A374" s="3" t="s">
        <v>929</v>
      </c>
      <c r="B374" s="3" t="s">
        <v>930</v>
      </c>
      <c r="C374" s="3" t="s">
        <v>95</v>
      </c>
      <c r="D374" s="3" t="s">
        <v>13</v>
      </c>
      <c r="E374" s="4">
        <v>329756.60399999982</v>
      </c>
      <c r="F374" s="4">
        <v>323615.18895742303</v>
      </c>
      <c r="G374" s="20">
        <f t="shared" si="10"/>
        <v>-6141.4150425767875</v>
      </c>
      <c r="H374" s="13">
        <f t="shared" si="11"/>
        <v>-1.8977524084584276E-2</v>
      </c>
    </row>
    <row r="375" spans="1:8" ht="15.75" customHeight="1" x14ac:dyDescent="0.3">
      <c r="A375" s="3" t="s">
        <v>925</v>
      </c>
      <c r="B375" s="3" t="s">
        <v>926</v>
      </c>
      <c r="C375" s="3" t="s">
        <v>95</v>
      </c>
      <c r="D375" s="3" t="s">
        <v>13</v>
      </c>
      <c r="E375" s="4">
        <v>123307.79000000007</v>
      </c>
      <c r="F375" s="4">
        <v>115983.03613713509</v>
      </c>
      <c r="G375" s="20">
        <f t="shared" si="10"/>
        <v>-7324.7538628649781</v>
      </c>
      <c r="H375" s="13">
        <f t="shared" si="11"/>
        <v>-6.3153665456768995E-2</v>
      </c>
    </row>
    <row r="376" spans="1:8" ht="15.75" customHeight="1" x14ac:dyDescent="0.3">
      <c r="A376" s="3" t="s">
        <v>939</v>
      </c>
      <c r="B376" s="3" t="s">
        <v>940</v>
      </c>
      <c r="C376" s="3" t="s">
        <v>32</v>
      </c>
      <c r="D376" s="3" t="s">
        <v>33</v>
      </c>
      <c r="E376" s="4">
        <v>2547.4810000000002</v>
      </c>
      <c r="F376" s="4">
        <v>1527.9093783324754</v>
      </c>
      <c r="G376" s="20">
        <f t="shared" si="10"/>
        <v>-1019.5716216675248</v>
      </c>
      <c r="H376" s="13">
        <f t="shared" si="11"/>
        <v>-0.66729849042504175</v>
      </c>
    </row>
    <row r="377" spans="1:8" ht="15.75" customHeight="1" x14ac:dyDescent="0.3">
      <c r="A377" s="3" t="s">
        <v>943</v>
      </c>
      <c r="B377" s="3" t="s">
        <v>944</v>
      </c>
      <c r="C377" s="3" t="s">
        <v>945</v>
      </c>
      <c r="D377" s="3" t="s">
        <v>383</v>
      </c>
      <c r="E377" s="4">
        <v>2491.9800000000005</v>
      </c>
      <c r="F377" s="4">
        <v>1987.7444456608682</v>
      </c>
      <c r="G377" s="20">
        <f t="shared" si="10"/>
        <v>-504.23555433913225</v>
      </c>
      <c r="H377" s="13">
        <f t="shared" si="11"/>
        <v>-0.25367222403254575</v>
      </c>
    </row>
    <row r="378" spans="1:8" ht="15.75" customHeight="1" x14ac:dyDescent="0.3">
      <c r="A378" s="3" t="s">
        <v>922</v>
      </c>
      <c r="B378" s="3" t="s">
        <v>923</v>
      </c>
      <c r="C378" s="3" t="s">
        <v>924</v>
      </c>
      <c r="D378" s="3" t="s">
        <v>169</v>
      </c>
      <c r="E378" s="4">
        <v>31692.119999999992</v>
      </c>
      <c r="F378" s="4">
        <v>19123.211722677865</v>
      </c>
      <c r="G378" s="20">
        <f t="shared" si="10"/>
        <v>-12568.908277322127</v>
      </c>
      <c r="H378" s="13">
        <f t="shared" si="11"/>
        <v>-0.65725927525118022</v>
      </c>
    </row>
    <row r="379" spans="1:8" ht="15.75" customHeight="1" x14ac:dyDescent="0.3">
      <c r="A379" s="3" t="s">
        <v>1236</v>
      </c>
      <c r="B379" s="3" t="s">
        <v>1237</v>
      </c>
      <c r="C379" s="3" t="s">
        <v>1238</v>
      </c>
      <c r="D379" s="3" t="s">
        <v>169</v>
      </c>
      <c r="E379" s="4">
        <v>11186.63</v>
      </c>
      <c r="F379" s="4">
        <v>6266.9188215923277</v>
      </c>
      <c r="G379" s="20">
        <f t="shared" si="10"/>
        <v>-4919.7111784076715</v>
      </c>
      <c r="H379" s="13">
        <f t="shared" si="11"/>
        <v>-0.78502870684347692</v>
      </c>
    </row>
    <row r="380" spans="1:8" ht="15.75" customHeight="1" x14ac:dyDescent="0.3">
      <c r="A380" s="3" t="s">
        <v>946</v>
      </c>
      <c r="B380" s="3" t="s">
        <v>947</v>
      </c>
      <c r="C380" s="3" t="s">
        <v>211</v>
      </c>
      <c r="D380" s="3" t="s">
        <v>108</v>
      </c>
      <c r="E380" s="4">
        <v>63529.326000000001</v>
      </c>
      <c r="F380" s="4">
        <v>40535.653202147223</v>
      </c>
      <c r="G380" s="20">
        <f t="shared" si="10"/>
        <v>-22993.672797852778</v>
      </c>
      <c r="H380" s="13">
        <f t="shared" si="11"/>
        <v>-0.56724564627553042</v>
      </c>
    </row>
    <row r="381" spans="1:8" ht="15.75" customHeight="1" x14ac:dyDescent="0.3">
      <c r="A381" s="3" t="s">
        <v>948</v>
      </c>
      <c r="B381" s="3" t="s">
        <v>949</v>
      </c>
      <c r="C381" s="3" t="s">
        <v>260</v>
      </c>
      <c r="D381" s="3" t="s">
        <v>383</v>
      </c>
      <c r="E381" s="4">
        <v>77310.795200000008</v>
      </c>
      <c r="F381" s="4">
        <v>75517.369631614376</v>
      </c>
      <c r="G381" s="20">
        <f t="shared" si="10"/>
        <v>-1793.4255683856318</v>
      </c>
      <c r="H381" s="13">
        <f t="shared" si="11"/>
        <v>-2.3748517422339313E-2</v>
      </c>
    </row>
    <row r="382" spans="1:8" ht="15.75" customHeight="1" x14ac:dyDescent="0.3">
      <c r="A382" s="3" t="s">
        <v>941</v>
      </c>
      <c r="B382" s="3" t="s">
        <v>942</v>
      </c>
      <c r="C382" s="3" t="s">
        <v>494</v>
      </c>
      <c r="D382" s="3" t="s">
        <v>119</v>
      </c>
      <c r="E382" s="4">
        <v>48446.298000000003</v>
      </c>
      <c r="F382" s="4">
        <v>24236.884972116812</v>
      </c>
      <c r="G382" s="20">
        <f t="shared" si="10"/>
        <v>-24209.413027883191</v>
      </c>
      <c r="H382" s="13">
        <f t="shared" si="11"/>
        <v>-0.99886652330671921</v>
      </c>
    </row>
    <row r="383" spans="1:8" ht="15.75" customHeight="1" x14ac:dyDescent="0.3">
      <c r="A383" s="3" t="s">
        <v>931</v>
      </c>
      <c r="B383" s="3" t="s">
        <v>932</v>
      </c>
      <c r="C383" s="3" t="s">
        <v>933</v>
      </c>
      <c r="D383" s="3" t="s">
        <v>27</v>
      </c>
      <c r="E383" s="4">
        <v>55774.548464000007</v>
      </c>
      <c r="F383" s="4">
        <v>45318.172753311344</v>
      </c>
      <c r="G383" s="20">
        <f t="shared" si="10"/>
        <v>-10456.375710688662</v>
      </c>
      <c r="H383" s="13">
        <f t="shared" si="11"/>
        <v>-0.23073250917700841</v>
      </c>
    </row>
    <row r="384" spans="1:8" ht="15.75" customHeight="1" x14ac:dyDescent="0.3">
      <c r="A384" s="3" t="s">
        <v>936</v>
      </c>
      <c r="B384" s="3" t="s">
        <v>937</v>
      </c>
      <c r="C384" s="3" t="s">
        <v>938</v>
      </c>
      <c r="D384" s="3" t="s">
        <v>13</v>
      </c>
      <c r="E384" s="4">
        <v>225982.28239999997</v>
      </c>
      <c r="F384" s="4">
        <v>166621.42410692206</v>
      </c>
      <c r="G384" s="20">
        <f t="shared" si="10"/>
        <v>-59360.858293077908</v>
      </c>
      <c r="H384" s="13">
        <f t="shared" si="11"/>
        <v>-0.35626185894909684</v>
      </c>
    </row>
    <row r="385" spans="1:8" ht="15.75" customHeight="1" x14ac:dyDescent="0.3">
      <c r="A385" s="3" t="s">
        <v>934</v>
      </c>
      <c r="B385" s="3" t="s">
        <v>935</v>
      </c>
      <c r="C385" s="3" t="s">
        <v>416</v>
      </c>
      <c r="D385" s="3" t="s">
        <v>9</v>
      </c>
      <c r="E385" s="4">
        <v>194582.93350400002</v>
      </c>
      <c r="F385" s="4">
        <v>129521.69943241143</v>
      </c>
      <c r="G385" s="20">
        <f t="shared" si="10"/>
        <v>-65061.23407158858</v>
      </c>
      <c r="H385" s="13">
        <f t="shared" si="11"/>
        <v>-0.502319181702365</v>
      </c>
    </row>
    <row r="386" spans="1:8" ht="15.75" customHeight="1" x14ac:dyDescent="0.3">
      <c r="A386" s="3" t="s">
        <v>919</v>
      </c>
      <c r="B386" s="3" t="s">
        <v>920</v>
      </c>
      <c r="C386" s="3" t="s">
        <v>921</v>
      </c>
      <c r="D386" s="3" t="s">
        <v>27</v>
      </c>
      <c r="E386" s="4">
        <v>62914.986976000007</v>
      </c>
      <c r="F386" s="4">
        <v>45336.32873604662</v>
      </c>
      <c r="G386" s="20">
        <f t="shared" si="10"/>
        <v>-17578.658239953387</v>
      </c>
      <c r="H386" s="13">
        <f t="shared" si="11"/>
        <v>-0.38773890012793893</v>
      </c>
    </row>
    <row r="387" spans="1:8" ht="15.75" customHeight="1" x14ac:dyDescent="0.3">
      <c r="A387" s="3" t="s">
        <v>952</v>
      </c>
      <c r="B387" s="3" t="s">
        <v>953</v>
      </c>
      <c r="C387" s="3" t="s">
        <v>954</v>
      </c>
      <c r="D387" s="3" t="s">
        <v>112</v>
      </c>
      <c r="E387" s="4">
        <v>102494.516</v>
      </c>
      <c r="F387" s="4">
        <v>52669.159071507209</v>
      </c>
      <c r="G387" s="20">
        <f t="shared" ref="G387:G450" si="12">F387-E387</f>
        <v>-49825.356928492794</v>
      </c>
      <c r="H387" s="13">
        <f t="shared" ref="H387:H450" si="13">G387/F387</f>
        <v>-0.9460063119831954</v>
      </c>
    </row>
    <row r="388" spans="1:8" ht="15.75" customHeight="1" x14ac:dyDescent="0.3">
      <c r="A388" s="3" t="s">
        <v>957</v>
      </c>
      <c r="B388" s="3" t="s">
        <v>958</v>
      </c>
      <c r="C388" s="3" t="s">
        <v>959</v>
      </c>
      <c r="D388" s="3" t="s">
        <v>112</v>
      </c>
      <c r="E388" s="4">
        <v>82095.515567999988</v>
      </c>
      <c r="F388" s="4">
        <v>50212.713922583644</v>
      </c>
      <c r="G388" s="20">
        <f t="shared" si="12"/>
        <v>-31882.801645416344</v>
      </c>
      <c r="H388" s="13">
        <f t="shared" si="13"/>
        <v>-0.63495475856119288</v>
      </c>
    </row>
    <row r="389" spans="1:8" ht="15.75" customHeight="1" x14ac:dyDescent="0.3">
      <c r="A389" s="3" t="s">
        <v>927</v>
      </c>
      <c r="B389" s="3" t="s">
        <v>928</v>
      </c>
      <c r="C389" s="3" t="s">
        <v>95</v>
      </c>
      <c r="D389" s="3" t="s">
        <v>13</v>
      </c>
      <c r="E389" s="4">
        <v>126539.10869999998</v>
      </c>
      <c r="F389" s="4">
        <v>101617.29156384384</v>
      </c>
      <c r="G389" s="20">
        <f t="shared" si="12"/>
        <v>-24921.81713615614</v>
      </c>
      <c r="H389" s="13">
        <f t="shared" si="13"/>
        <v>-0.24525173572942877</v>
      </c>
    </row>
    <row r="390" spans="1:8" ht="15.75" customHeight="1" x14ac:dyDescent="0.3">
      <c r="A390" s="3" t="s">
        <v>950</v>
      </c>
      <c r="B390" s="3" t="s">
        <v>951</v>
      </c>
      <c r="C390" s="3" t="s">
        <v>111</v>
      </c>
      <c r="D390" s="3" t="s">
        <v>112</v>
      </c>
      <c r="E390" s="4">
        <v>110828.95042000002</v>
      </c>
      <c r="F390" s="4">
        <v>62139.212468248166</v>
      </c>
      <c r="G390" s="20">
        <f t="shared" si="12"/>
        <v>-48689.737951751857</v>
      </c>
      <c r="H390" s="13">
        <f t="shared" si="13"/>
        <v>-0.78355898019517534</v>
      </c>
    </row>
    <row r="391" spans="1:8" ht="15.75" customHeight="1" x14ac:dyDescent="0.3">
      <c r="A391" s="3" t="s">
        <v>955</v>
      </c>
      <c r="B391" s="3" t="s">
        <v>956</v>
      </c>
      <c r="C391" s="3" t="s">
        <v>433</v>
      </c>
      <c r="D391" s="3" t="s">
        <v>112</v>
      </c>
      <c r="E391" s="4">
        <v>65243.898000000001</v>
      </c>
      <c r="F391" s="4">
        <v>63206.319754959972</v>
      </c>
      <c r="G391" s="20">
        <f t="shared" si="12"/>
        <v>-2037.5782450400293</v>
      </c>
      <c r="H391" s="13">
        <f t="shared" si="13"/>
        <v>-3.2236938536199695E-2</v>
      </c>
    </row>
    <row r="392" spans="1:8" ht="15.75" customHeight="1" x14ac:dyDescent="0.3">
      <c r="A392" s="3" t="s">
        <v>1245</v>
      </c>
      <c r="B392" s="3" t="s">
        <v>1246</v>
      </c>
      <c r="C392" s="3" t="s">
        <v>1247</v>
      </c>
      <c r="D392" s="3" t="s">
        <v>27</v>
      </c>
      <c r="E392" s="4">
        <v>2812.6</v>
      </c>
      <c r="F392" s="4">
        <v>2771.2092122980257</v>
      </c>
      <c r="G392" s="20">
        <f t="shared" si="12"/>
        <v>-41.390787701974205</v>
      </c>
      <c r="H392" s="13">
        <f t="shared" si="13"/>
        <v>-1.4936002492446568E-2</v>
      </c>
    </row>
    <row r="393" spans="1:8" ht="15.75" customHeight="1" x14ac:dyDescent="0.3">
      <c r="A393" s="3" t="s">
        <v>977</v>
      </c>
      <c r="B393" s="3" t="s">
        <v>978</v>
      </c>
      <c r="C393" s="3" t="s">
        <v>954</v>
      </c>
      <c r="D393" s="3" t="s">
        <v>112</v>
      </c>
      <c r="E393" s="4">
        <v>39868.769</v>
      </c>
      <c r="F393" s="4">
        <v>33787.241088509858</v>
      </c>
      <c r="G393" s="20">
        <f t="shared" si="12"/>
        <v>-6081.5279114901423</v>
      </c>
      <c r="H393" s="13">
        <f t="shared" si="13"/>
        <v>-0.17999480619204236</v>
      </c>
    </row>
    <row r="394" spans="1:8" ht="15.75" customHeight="1" x14ac:dyDescent="0.3">
      <c r="A394" s="3" t="s">
        <v>960</v>
      </c>
      <c r="B394" s="3" t="s">
        <v>961</v>
      </c>
      <c r="C394" s="3" t="s">
        <v>962</v>
      </c>
      <c r="D394" s="3" t="s">
        <v>139</v>
      </c>
      <c r="E394" s="4">
        <v>313217.74218</v>
      </c>
      <c r="F394" s="4">
        <v>228864.91208217098</v>
      </c>
      <c r="G394" s="20">
        <f t="shared" si="12"/>
        <v>-84352.830097829021</v>
      </c>
      <c r="H394" s="13">
        <f t="shared" si="13"/>
        <v>-0.36857039084935495</v>
      </c>
    </row>
    <row r="395" spans="1:8" ht="15.75" customHeight="1" x14ac:dyDescent="0.3">
      <c r="A395" s="3" t="s">
        <v>963</v>
      </c>
      <c r="B395" s="3" t="s">
        <v>964</v>
      </c>
      <c r="C395" s="3" t="s">
        <v>489</v>
      </c>
      <c r="D395" s="3" t="s">
        <v>176</v>
      </c>
      <c r="E395" s="4">
        <v>74055.895999999993</v>
      </c>
      <c r="F395" s="4">
        <v>71543.359893040921</v>
      </c>
      <c r="G395" s="20">
        <f t="shared" si="12"/>
        <v>-2512.5361069590726</v>
      </c>
      <c r="H395" s="13">
        <f t="shared" si="13"/>
        <v>-3.5119067803292658E-2</v>
      </c>
    </row>
    <row r="396" spans="1:8" ht="15.75" customHeight="1" x14ac:dyDescent="0.3">
      <c r="A396" s="3" t="s">
        <v>1243</v>
      </c>
      <c r="B396" s="3" t="s">
        <v>1244</v>
      </c>
      <c r="C396" s="3" t="s">
        <v>489</v>
      </c>
      <c r="D396" s="3" t="s">
        <v>176</v>
      </c>
      <c r="E396" s="4">
        <v>4502.1409999999996</v>
      </c>
      <c r="F396" s="4">
        <v>2782.8059974627895</v>
      </c>
      <c r="G396" s="20">
        <f t="shared" si="12"/>
        <v>-1719.3350025372101</v>
      </c>
      <c r="H396" s="13">
        <f t="shared" si="13"/>
        <v>-0.6178422082260876</v>
      </c>
    </row>
    <row r="397" spans="1:8" ht="15.75" customHeight="1" x14ac:dyDescent="0.3">
      <c r="A397" s="3" t="s">
        <v>965</v>
      </c>
      <c r="B397" s="3" t="s">
        <v>966</v>
      </c>
      <c r="C397" s="3" t="s">
        <v>967</v>
      </c>
      <c r="D397" s="3" t="s">
        <v>27</v>
      </c>
      <c r="E397" s="4">
        <v>58042.718479999989</v>
      </c>
      <c r="F397" s="4">
        <v>44721.181084989017</v>
      </c>
      <c r="G397" s="20">
        <f t="shared" si="12"/>
        <v>-13321.537395010972</v>
      </c>
      <c r="H397" s="13">
        <f t="shared" si="13"/>
        <v>-0.29787982051937445</v>
      </c>
    </row>
    <row r="398" spans="1:8" ht="15.75" customHeight="1" x14ac:dyDescent="0.3">
      <c r="A398" s="3" t="s">
        <v>971</v>
      </c>
      <c r="B398" s="3" t="s">
        <v>972</v>
      </c>
      <c r="C398" s="3" t="s">
        <v>494</v>
      </c>
      <c r="D398" s="3" t="s">
        <v>119</v>
      </c>
      <c r="E398" s="4">
        <v>14871.614399999999</v>
      </c>
      <c r="F398" s="4">
        <v>5924.0584813249043</v>
      </c>
      <c r="G398" s="20">
        <f t="shared" si="12"/>
        <v>-8947.5559186750943</v>
      </c>
      <c r="H398" s="13">
        <f t="shared" si="13"/>
        <v>-1.5103760280020042</v>
      </c>
    </row>
    <row r="399" spans="1:8" ht="15.75" customHeight="1" x14ac:dyDescent="0.3">
      <c r="A399" s="3" t="s">
        <v>1222</v>
      </c>
      <c r="B399" s="3" t="s">
        <v>1223</v>
      </c>
      <c r="C399" s="3" t="s">
        <v>382</v>
      </c>
      <c r="D399" s="3" t="s">
        <v>383</v>
      </c>
      <c r="E399" s="4">
        <v>645.79999999999995</v>
      </c>
      <c r="F399" s="4">
        <v>325.64894893132021</v>
      </c>
      <c r="G399" s="20">
        <f t="shared" si="12"/>
        <v>-320.15105106867975</v>
      </c>
      <c r="H399" s="13">
        <f t="shared" si="13"/>
        <v>-0.98311710238684058</v>
      </c>
    </row>
    <row r="400" spans="1:8" ht="15.75" customHeight="1" x14ac:dyDescent="0.3">
      <c r="A400" s="3" t="s">
        <v>968</v>
      </c>
      <c r="B400" s="3" t="s">
        <v>969</v>
      </c>
      <c r="C400" s="3" t="s">
        <v>970</v>
      </c>
      <c r="D400" s="3" t="s">
        <v>82</v>
      </c>
      <c r="E400" s="4">
        <v>7559.3599999999988</v>
      </c>
      <c r="F400" s="4">
        <v>5370.0849537575987</v>
      </c>
      <c r="G400" s="20">
        <f t="shared" si="12"/>
        <v>-2189.2750462424001</v>
      </c>
      <c r="H400" s="13">
        <f t="shared" si="13"/>
        <v>-0.4076797788292908</v>
      </c>
    </row>
    <row r="401" spans="1:8" ht="15.75" customHeight="1" x14ac:dyDescent="0.3">
      <c r="A401" s="3" t="s">
        <v>973</v>
      </c>
      <c r="B401" s="3" t="s">
        <v>974</v>
      </c>
      <c r="C401" s="3" t="s">
        <v>196</v>
      </c>
      <c r="D401" s="3" t="s">
        <v>108</v>
      </c>
      <c r="E401" s="4">
        <v>10234.567999999999</v>
      </c>
      <c r="F401" s="4">
        <v>5885.1235714185686</v>
      </c>
      <c r="G401" s="20">
        <f t="shared" si="12"/>
        <v>-4349.4444285814307</v>
      </c>
      <c r="H401" s="13">
        <f t="shared" si="13"/>
        <v>-0.73905745152145152</v>
      </c>
    </row>
    <row r="402" spans="1:8" ht="15.75" customHeight="1" x14ac:dyDescent="0.3">
      <c r="A402" s="3" t="s">
        <v>975</v>
      </c>
      <c r="B402" s="3" t="s">
        <v>976</v>
      </c>
      <c r="C402" s="3" t="s">
        <v>168</v>
      </c>
      <c r="D402" s="3" t="s">
        <v>169</v>
      </c>
      <c r="E402" s="4">
        <v>34043.659</v>
      </c>
      <c r="F402" s="4">
        <v>36355.982242088416</v>
      </c>
      <c r="G402" s="20">
        <f t="shared" si="12"/>
        <v>2312.323242088416</v>
      </c>
      <c r="H402" s="13">
        <f t="shared" si="13"/>
        <v>6.3602276695236604E-2</v>
      </c>
    </row>
    <row r="403" spans="1:8" ht="15.75" customHeight="1" x14ac:dyDescent="0.3">
      <c r="A403" s="3" t="s">
        <v>982</v>
      </c>
      <c r="B403" s="3" t="s">
        <v>983</v>
      </c>
      <c r="C403" s="3" t="s">
        <v>984</v>
      </c>
      <c r="D403" s="3" t="s">
        <v>33</v>
      </c>
      <c r="E403" s="4">
        <v>7561.4211999999989</v>
      </c>
      <c r="F403" s="4">
        <v>6649.9522757688928</v>
      </c>
      <c r="G403" s="20">
        <f t="shared" si="12"/>
        <v>-911.46892423110603</v>
      </c>
      <c r="H403" s="13">
        <f t="shared" si="13"/>
        <v>-0.13706397977506066</v>
      </c>
    </row>
    <row r="404" spans="1:8" ht="15.75" customHeight="1" x14ac:dyDescent="0.3">
      <c r="A404" s="3" t="s">
        <v>979</v>
      </c>
      <c r="B404" s="3" t="s">
        <v>980</v>
      </c>
      <c r="C404" s="3" t="s">
        <v>981</v>
      </c>
      <c r="D404" s="3" t="s">
        <v>33</v>
      </c>
      <c r="E404" s="4">
        <v>8570.148000000001</v>
      </c>
      <c r="F404" s="4">
        <v>5512.8265252120236</v>
      </c>
      <c r="G404" s="20">
        <f t="shared" si="12"/>
        <v>-3057.3214747879774</v>
      </c>
      <c r="H404" s="13">
        <f t="shared" si="13"/>
        <v>-0.5545832905871082</v>
      </c>
    </row>
    <row r="405" spans="1:8" ht="15.75" customHeight="1" x14ac:dyDescent="0.3">
      <c r="A405" s="3" t="s">
        <v>1000</v>
      </c>
      <c r="B405" s="3" t="s">
        <v>1001</v>
      </c>
      <c r="C405" s="3" t="s">
        <v>89</v>
      </c>
      <c r="D405" s="3" t="s">
        <v>90</v>
      </c>
      <c r="E405" s="4">
        <v>53783.403000000006</v>
      </c>
      <c r="F405" s="4">
        <v>33703.693513585626</v>
      </c>
      <c r="G405" s="20">
        <f t="shared" si="12"/>
        <v>-20079.70948641438</v>
      </c>
      <c r="H405" s="13">
        <f t="shared" si="13"/>
        <v>-0.59577178027448086</v>
      </c>
    </row>
    <row r="406" spans="1:8" ht="15.75" customHeight="1" x14ac:dyDescent="0.3">
      <c r="A406" s="3" t="s">
        <v>995</v>
      </c>
      <c r="B406" s="3" t="s">
        <v>996</v>
      </c>
      <c r="C406" s="3" t="s">
        <v>997</v>
      </c>
      <c r="D406" s="3" t="s">
        <v>119</v>
      </c>
      <c r="E406" s="4">
        <v>21903.388799999997</v>
      </c>
      <c r="F406" s="4">
        <v>8266.6418969461647</v>
      </c>
      <c r="G406" s="20">
        <f t="shared" si="12"/>
        <v>-13636.746903053832</v>
      </c>
      <c r="H406" s="13">
        <f t="shared" si="13"/>
        <v>-1.6496114230001271</v>
      </c>
    </row>
    <row r="407" spans="1:8" ht="15.75" customHeight="1" x14ac:dyDescent="0.3">
      <c r="A407" s="3" t="s">
        <v>985</v>
      </c>
      <c r="B407" s="3" t="s">
        <v>986</v>
      </c>
      <c r="C407" s="3" t="s">
        <v>16</v>
      </c>
      <c r="D407" s="3" t="s">
        <v>13</v>
      </c>
      <c r="E407" s="4">
        <v>11512.613299999999</v>
      </c>
      <c r="F407" s="4">
        <v>10993.184836452303</v>
      </c>
      <c r="G407" s="20">
        <f t="shared" si="12"/>
        <v>-519.42846354769608</v>
      </c>
      <c r="H407" s="13">
        <f t="shared" si="13"/>
        <v>-4.7250043665719436E-2</v>
      </c>
    </row>
    <row r="408" spans="1:8" ht="15.75" customHeight="1" x14ac:dyDescent="0.3">
      <c r="A408" s="3" t="s">
        <v>990</v>
      </c>
      <c r="B408" s="3" t="s">
        <v>991</v>
      </c>
      <c r="C408" s="3" t="s">
        <v>992</v>
      </c>
      <c r="D408" s="3" t="s">
        <v>33</v>
      </c>
      <c r="E408" s="4">
        <v>8680.8864000000012</v>
      </c>
      <c r="F408" s="4">
        <v>4729.9348490645043</v>
      </c>
      <c r="G408" s="20">
        <f t="shared" si="12"/>
        <v>-3950.9515509354969</v>
      </c>
      <c r="H408" s="13">
        <f t="shared" si="13"/>
        <v>-0.83530781649496166</v>
      </c>
    </row>
    <row r="409" spans="1:8" ht="15.75" customHeight="1" x14ac:dyDescent="0.3">
      <c r="A409" s="3" t="s">
        <v>998</v>
      </c>
      <c r="B409" s="3" t="s">
        <v>999</v>
      </c>
      <c r="C409" s="3" t="s">
        <v>154</v>
      </c>
      <c r="D409" s="3" t="s">
        <v>39</v>
      </c>
      <c r="E409" s="4">
        <v>147189.70360000001</v>
      </c>
      <c r="F409" s="4">
        <v>122869.96678249893</v>
      </c>
      <c r="G409" s="20">
        <f t="shared" si="12"/>
        <v>-24319.736817501078</v>
      </c>
      <c r="H409" s="13">
        <f t="shared" si="13"/>
        <v>-0.19793068602802844</v>
      </c>
    </row>
    <row r="410" spans="1:8" ht="15.75" customHeight="1" x14ac:dyDescent="0.3">
      <c r="A410" s="3" t="s">
        <v>993</v>
      </c>
      <c r="B410" s="3" t="s">
        <v>994</v>
      </c>
      <c r="C410" s="3" t="s">
        <v>38</v>
      </c>
      <c r="D410" s="3" t="s">
        <v>39</v>
      </c>
      <c r="E410" s="4">
        <v>95762.4712</v>
      </c>
      <c r="F410" s="4">
        <v>53412.94244692233</v>
      </c>
      <c r="G410" s="20">
        <f t="shared" si="12"/>
        <v>-42349.52875307767</v>
      </c>
      <c r="H410" s="13">
        <f t="shared" si="13"/>
        <v>-0.79287016990613035</v>
      </c>
    </row>
    <row r="411" spans="1:8" ht="15.75" customHeight="1" x14ac:dyDescent="0.3">
      <c r="A411" s="3" t="s">
        <v>987</v>
      </c>
      <c r="B411" s="3" t="s">
        <v>988</v>
      </c>
      <c r="C411" s="3" t="s">
        <v>989</v>
      </c>
      <c r="D411" s="3" t="s">
        <v>151</v>
      </c>
      <c r="E411" s="4">
        <v>175850.21233999997</v>
      </c>
      <c r="F411" s="4">
        <v>128828.78635798907</v>
      </c>
      <c r="G411" s="20">
        <f t="shared" si="12"/>
        <v>-47021.4259820109</v>
      </c>
      <c r="H411" s="13">
        <f t="shared" si="13"/>
        <v>-0.3649916087181625</v>
      </c>
    </row>
    <row r="412" spans="1:8" ht="15.75" customHeight="1" x14ac:dyDescent="0.3">
      <c r="A412" s="3" t="s">
        <v>1020</v>
      </c>
      <c r="B412" s="3" t="s">
        <v>1021</v>
      </c>
      <c r="C412" s="3" t="s">
        <v>1022</v>
      </c>
      <c r="D412" s="3" t="s">
        <v>39</v>
      </c>
      <c r="E412" s="4">
        <v>52890.186256000001</v>
      </c>
      <c r="F412" s="4">
        <v>49350.432543375449</v>
      </c>
      <c r="G412" s="20">
        <f t="shared" si="12"/>
        <v>-3539.7537126245516</v>
      </c>
      <c r="H412" s="13">
        <f t="shared" si="13"/>
        <v>-7.1726903498026379E-2</v>
      </c>
    </row>
    <row r="413" spans="1:8" ht="15.75" customHeight="1" x14ac:dyDescent="0.3">
      <c r="A413" s="3" t="s">
        <v>1004</v>
      </c>
      <c r="B413" s="3" t="s">
        <v>1005</v>
      </c>
      <c r="C413" s="3" t="s">
        <v>1006</v>
      </c>
      <c r="D413" s="3" t="s">
        <v>90</v>
      </c>
      <c r="E413" s="4">
        <v>93220.609000000026</v>
      </c>
      <c r="F413" s="4">
        <v>82819.033664519855</v>
      </c>
      <c r="G413" s="20">
        <f t="shared" si="12"/>
        <v>-10401.575335480171</v>
      </c>
      <c r="H413" s="13">
        <f t="shared" si="13"/>
        <v>-0.12559401957784813</v>
      </c>
    </row>
    <row r="414" spans="1:8" ht="15.75" customHeight="1" x14ac:dyDescent="0.3">
      <c r="A414" s="3" t="s">
        <v>1010</v>
      </c>
      <c r="B414" s="3" t="s">
        <v>1011</v>
      </c>
      <c r="C414" s="3" t="s">
        <v>1012</v>
      </c>
      <c r="D414" s="3" t="s">
        <v>108</v>
      </c>
      <c r="E414" s="4">
        <v>1182.8800000000001</v>
      </c>
      <c r="F414" s="4">
        <v>788.84478538899793</v>
      </c>
      <c r="G414" s="20">
        <f t="shared" si="12"/>
        <v>-394.03521461100217</v>
      </c>
      <c r="H414" s="13">
        <f t="shared" si="13"/>
        <v>-0.49950918344056</v>
      </c>
    </row>
    <row r="415" spans="1:8" ht="15.75" customHeight="1" x14ac:dyDescent="0.3">
      <c r="A415" s="3" t="s">
        <v>1018</v>
      </c>
      <c r="B415" s="3" t="s">
        <v>1019</v>
      </c>
      <c r="C415" s="3" t="s">
        <v>32</v>
      </c>
      <c r="D415" s="3" t="s">
        <v>33</v>
      </c>
      <c r="E415" s="4">
        <v>100441.84299999999</v>
      </c>
      <c r="F415" s="4">
        <v>111713.54374384877</v>
      </c>
      <c r="G415" s="20">
        <f t="shared" si="12"/>
        <v>11271.700743848778</v>
      </c>
      <c r="H415" s="13">
        <f t="shared" si="13"/>
        <v>0.10089824712475318</v>
      </c>
    </row>
    <row r="416" spans="1:8" ht="15.75" customHeight="1" x14ac:dyDescent="0.3">
      <c r="A416" s="3" t="s">
        <v>1027</v>
      </c>
      <c r="B416" s="3" t="s">
        <v>1028</v>
      </c>
      <c r="C416" s="3" t="s">
        <v>1029</v>
      </c>
      <c r="D416" s="3" t="s">
        <v>383</v>
      </c>
      <c r="E416" s="4">
        <v>19185.016328000002</v>
      </c>
      <c r="F416" s="4">
        <v>15898.143358464475</v>
      </c>
      <c r="G416" s="20">
        <f t="shared" si="12"/>
        <v>-3286.8729695355269</v>
      </c>
      <c r="H416" s="13">
        <f t="shared" si="13"/>
        <v>-0.20674571208879766</v>
      </c>
    </row>
    <row r="417" spans="1:8" ht="15.75" customHeight="1" x14ac:dyDescent="0.3">
      <c r="A417" s="3" t="s">
        <v>1025</v>
      </c>
      <c r="B417" s="3" t="s">
        <v>1026</v>
      </c>
      <c r="C417" s="3" t="s">
        <v>576</v>
      </c>
      <c r="D417" s="3" t="s">
        <v>33</v>
      </c>
      <c r="E417" s="4">
        <v>43924.110911999996</v>
      </c>
      <c r="F417" s="4">
        <v>42326.934786809194</v>
      </c>
      <c r="G417" s="20">
        <f t="shared" si="12"/>
        <v>-1597.1761251908028</v>
      </c>
      <c r="H417" s="13">
        <f t="shared" si="13"/>
        <v>-3.7734273299859844E-2</v>
      </c>
    </row>
    <row r="418" spans="1:8" ht="15.75" customHeight="1" x14ac:dyDescent="0.3">
      <c r="A418" s="3" t="s">
        <v>1023</v>
      </c>
      <c r="B418" s="3" t="s">
        <v>1024</v>
      </c>
      <c r="C418" s="3" t="s">
        <v>32</v>
      </c>
      <c r="D418" s="3" t="s">
        <v>33</v>
      </c>
      <c r="E418" s="4">
        <v>75807.17</v>
      </c>
      <c r="F418" s="4">
        <v>76659.788409434521</v>
      </c>
      <c r="G418" s="20">
        <f t="shared" si="12"/>
        <v>852.61840943452262</v>
      </c>
      <c r="H418" s="13">
        <f t="shared" si="13"/>
        <v>1.1122107523709143E-2</v>
      </c>
    </row>
    <row r="419" spans="1:8" ht="15.75" customHeight="1" x14ac:dyDescent="0.3">
      <c r="A419" s="3" t="s">
        <v>1016</v>
      </c>
      <c r="B419" s="3" t="s">
        <v>1017</v>
      </c>
      <c r="C419" s="3" t="s">
        <v>433</v>
      </c>
      <c r="D419" s="3" t="s">
        <v>112</v>
      </c>
      <c r="E419" s="4">
        <v>47076.860740000004</v>
      </c>
      <c r="F419" s="4">
        <v>45966.027962282213</v>
      </c>
      <c r="G419" s="20">
        <f t="shared" si="12"/>
        <v>-1110.832777717791</v>
      </c>
      <c r="H419" s="13">
        <f t="shared" si="13"/>
        <v>-2.4166386067321147E-2</v>
      </c>
    </row>
    <row r="420" spans="1:8" ht="15.75" customHeight="1" x14ac:dyDescent="0.3">
      <c r="A420" s="3" t="s">
        <v>1002</v>
      </c>
      <c r="B420" s="3" t="s">
        <v>1003</v>
      </c>
      <c r="C420" s="3" t="s">
        <v>328</v>
      </c>
      <c r="D420" s="3" t="s">
        <v>176</v>
      </c>
      <c r="E420" s="4">
        <v>133298.44665000006</v>
      </c>
      <c r="F420" s="4">
        <v>112160.279830132</v>
      </c>
      <c r="G420" s="20">
        <f t="shared" si="12"/>
        <v>-21138.166819868056</v>
      </c>
      <c r="H420" s="13">
        <f t="shared" si="13"/>
        <v>-0.18846392726446518</v>
      </c>
    </row>
    <row r="421" spans="1:8" ht="15.75" customHeight="1" x14ac:dyDescent="0.3">
      <c r="A421" s="3" t="s">
        <v>1007</v>
      </c>
      <c r="B421" s="3" t="s">
        <v>1008</v>
      </c>
      <c r="C421" s="3" t="s">
        <v>1009</v>
      </c>
      <c r="D421" s="3" t="s">
        <v>59</v>
      </c>
      <c r="E421" s="4">
        <v>11547.8568</v>
      </c>
      <c r="F421" s="4">
        <v>8439.6926286228372</v>
      </c>
      <c r="G421" s="20">
        <f t="shared" si="12"/>
        <v>-3108.1641713771623</v>
      </c>
      <c r="H421" s="13">
        <f t="shared" si="13"/>
        <v>-0.36827930922933894</v>
      </c>
    </row>
    <row r="422" spans="1:8" ht="15.75" customHeight="1" x14ac:dyDescent="0.3">
      <c r="A422" s="3" t="s">
        <v>1030</v>
      </c>
      <c r="B422" s="3" t="s">
        <v>1031</v>
      </c>
      <c r="C422" s="3" t="s">
        <v>154</v>
      </c>
      <c r="D422" s="3" t="s">
        <v>39</v>
      </c>
      <c r="E422" s="4">
        <v>184834.75400000002</v>
      </c>
      <c r="F422" s="4">
        <v>121624.39499612052</v>
      </c>
      <c r="G422" s="20">
        <f t="shared" si="12"/>
        <v>-63210.359003879494</v>
      </c>
      <c r="H422" s="13">
        <f t="shared" si="13"/>
        <v>-0.51971776719543583</v>
      </c>
    </row>
    <row r="423" spans="1:8" ht="15.75" customHeight="1" x14ac:dyDescent="0.3">
      <c r="A423" s="3" t="s">
        <v>1036</v>
      </c>
      <c r="B423" s="3" t="s">
        <v>1037</v>
      </c>
      <c r="C423" s="3" t="s">
        <v>281</v>
      </c>
      <c r="D423" s="3" t="s">
        <v>169</v>
      </c>
      <c r="E423" s="4">
        <v>74111.252999999997</v>
      </c>
      <c r="F423" s="4">
        <v>70471.57627148513</v>
      </c>
      <c r="G423" s="20">
        <f t="shared" si="12"/>
        <v>-3639.6767285148671</v>
      </c>
      <c r="H423" s="13">
        <f t="shared" si="13"/>
        <v>-5.164744314066929E-2</v>
      </c>
    </row>
    <row r="424" spans="1:8" ht="15.75" customHeight="1" x14ac:dyDescent="0.3">
      <c r="A424" s="3" t="s">
        <v>1038</v>
      </c>
      <c r="B424" s="3" t="s">
        <v>1039</v>
      </c>
      <c r="C424" s="3" t="s">
        <v>205</v>
      </c>
      <c r="D424" s="3" t="s">
        <v>90</v>
      </c>
      <c r="E424" s="4">
        <v>19971.811999999998</v>
      </c>
      <c r="F424" s="4">
        <v>10929.152192125683</v>
      </c>
      <c r="G424" s="20">
        <f t="shared" si="12"/>
        <v>-9042.6598078743154</v>
      </c>
      <c r="H424" s="13">
        <f t="shared" si="13"/>
        <v>-0.8273889546884925</v>
      </c>
    </row>
    <row r="425" spans="1:8" ht="15.75" customHeight="1" x14ac:dyDescent="0.3">
      <c r="A425" s="3" t="s">
        <v>1013</v>
      </c>
      <c r="B425" s="3" t="s">
        <v>1014</v>
      </c>
      <c r="C425" s="3" t="s">
        <v>1015</v>
      </c>
      <c r="D425" s="3" t="s">
        <v>176</v>
      </c>
      <c r="E425" s="4">
        <v>1065.8375999999998</v>
      </c>
      <c r="F425" s="4">
        <v>1041.3110586301614</v>
      </c>
      <c r="G425" s="20">
        <f t="shared" si="12"/>
        <v>-24.526541369838469</v>
      </c>
      <c r="H425" s="13">
        <f t="shared" si="13"/>
        <v>-2.3553520503376765E-2</v>
      </c>
    </row>
    <row r="426" spans="1:8" ht="15.75" customHeight="1" x14ac:dyDescent="0.3">
      <c r="A426" s="3" t="s">
        <v>1034</v>
      </c>
      <c r="B426" s="3" t="s">
        <v>1035</v>
      </c>
      <c r="C426" s="3" t="s">
        <v>251</v>
      </c>
      <c r="D426" s="3" t="s">
        <v>176</v>
      </c>
      <c r="E426" s="4">
        <v>228052.98319999978</v>
      </c>
      <c r="F426" s="4">
        <v>177800.53009512112</v>
      </c>
      <c r="G426" s="20">
        <f t="shared" si="12"/>
        <v>-50252.453104878659</v>
      </c>
      <c r="H426" s="13">
        <f t="shared" si="13"/>
        <v>-0.28263387672688156</v>
      </c>
    </row>
    <row r="427" spans="1:8" ht="15.75" customHeight="1" x14ac:dyDescent="0.3">
      <c r="A427" s="3" t="s">
        <v>1040</v>
      </c>
      <c r="B427" s="3" t="s">
        <v>1041</v>
      </c>
      <c r="C427" s="3" t="s">
        <v>1042</v>
      </c>
      <c r="D427" s="3" t="s">
        <v>169</v>
      </c>
      <c r="E427" s="4">
        <v>24649.593999999997</v>
      </c>
      <c r="F427" s="4">
        <v>23143.450602271012</v>
      </c>
      <c r="G427" s="20">
        <f t="shared" si="12"/>
        <v>-1506.1433977289853</v>
      </c>
      <c r="H427" s="13">
        <f t="shared" si="13"/>
        <v>-6.50786014416187E-2</v>
      </c>
    </row>
    <row r="428" spans="1:8" ht="15.75" customHeight="1" x14ac:dyDescent="0.3">
      <c r="A428" s="3" t="s">
        <v>1032</v>
      </c>
      <c r="B428" s="3" t="s">
        <v>1033</v>
      </c>
      <c r="C428" s="3" t="s">
        <v>394</v>
      </c>
      <c r="D428" s="3" t="s">
        <v>59</v>
      </c>
      <c r="E428" s="4">
        <v>8890.1696000000011</v>
      </c>
      <c r="F428" s="4">
        <v>7876.7652276199333</v>
      </c>
      <c r="G428" s="20">
        <f t="shared" si="12"/>
        <v>-1013.4043723800678</v>
      </c>
      <c r="H428" s="13">
        <f t="shared" si="13"/>
        <v>-0.12865743018803685</v>
      </c>
    </row>
    <row r="429" spans="1:8" ht="15.75" customHeight="1" x14ac:dyDescent="0.3">
      <c r="A429" s="3" t="s">
        <v>1045</v>
      </c>
      <c r="B429" s="3" t="s">
        <v>1046</v>
      </c>
      <c r="C429" s="3" t="s">
        <v>566</v>
      </c>
      <c r="D429" s="3" t="s">
        <v>119</v>
      </c>
      <c r="E429" s="4">
        <v>22777.536320000003</v>
      </c>
      <c r="F429" s="4">
        <v>11314.962301134417</v>
      </c>
      <c r="G429" s="20">
        <f t="shared" si="12"/>
        <v>-11462.574018865585</v>
      </c>
      <c r="H429" s="13">
        <f t="shared" si="13"/>
        <v>-1.0130457100786248</v>
      </c>
    </row>
    <row r="430" spans="1:8" ht="15.75" customHeight="1" x14ac:dyDescent="0.3">
      <c r="A430" s="3" t="s">
        <v>1049</v>
      </c>
      <c r="B430" s="3" t="s">
        <v>1050</v>
      </c>
      <c r="C430" s="3" t="s">
        <v>1051</v>
      </c>
      <c r="D430" s="3" t="s">
        <v>90</v>
      </c>
      <c r="E430" s="4">
        <v>13703.22</v>
      </c>
      <c r="F430" s="4">
        <v>10427.785128160369</v>
      </c>
      <c r="G430" s="20">
        <f t="shared" si="12"/>
        <v>-3275.4348718396304</v>
      </c>
      <c r="H430" s="13">
        <f t="shared" si="13"/>
        <v>-0.31410647914045298</v>
      </c>
    </row>
    <row r="431" spans="1:8" ht="15.75" customHeight="1" x14ac:dyDescent="0.3">
      <c r="A431" s="3" t="s">
        <v>1047</v>
      </c>
      <c r="B431" s="3" t="s">
        <v>1048</v>
      </c>
      <c r="C431" s="3" t="s">
        <v>95</v>
      </c>
      <c r="D431" s="3" t="s">
        <v>13</v>
      </c>
      <c r="E431" s="4">
        <v>29102.239000000001</v>
      </c>
      <c r="F431" s="4">
        <v>15706.01457925019</v>
      </c>
      <c r="G431" s="20">
        <f t="shared" si="12"/>
        <v>-13396.224420749812</v>
      </c>
      <c r="H431" s="13">
        <f t="shared" si="13"/>
        <v>-0.85293594712741894</v>
      </c>
    </row>
    <row r="432" spans="1:8" ht="15.75" customHeight="1" x14ac:dyDescent="0.3">
      <c r="A432" s="3" t="s">
        <v>1215</v>
      </c>
      <c r="B432" s="3" t="s">
        <v>1216</v>
      </c>
      <c r="C432" s="3" t="s">
        <v>144</v>
      </c>
      <c r="D432" s="3" t="s">
        <v>112</v>
      </c>
      <c r="E432" s="4">
        <v>42084.695999999996</v>
      </c>
      <c r="F432" s="4">
        <v>35639.669586813026</v>
      </c>
      <c r="G432" s="20">
        <f t="shared" si="12"/>
        <v>-6445.0264131869699</v>
      </c>
      <c r="H432" s="13">
        <f t="shared" si="13"/>
        <v>-0.18083855680782415</v>
      </c>
    </row>
    <row r="433" spans="1:8" ht="15.75" customHeight="1" x14ac:dyDescent="0.3">
      <c r="A433" s="3" t="s">
        <v>1052</v>
      </c>
      <c r="B433" s="3" t="s">
        <v>1053</v>
      </c>
      <c r="C433" s="3" t="s">
        <v>342</v>
      </c>
      <c r="D433" s="3" t="s">
        <v>112</v>
      </c>
      <c r="E433" s="4">
        <v>15496.752000000002</v>
      </c>
      <c r="F433" s="4">
        <v>7839.3120548575671</v>
      </c>
      <c r="G433" s="20">
        <f t="shared" si="12"/>
        <v>-7657.4399451424351</v>
      </c>
      <c r="H433" s="13">
        <f t="shared" si="13"/>
        <v>-0.97679999106523174</v>
      </c>
    </row>
    <row r="434" spans="1:8" ht="15.75" customHeight="1" x14ac:dyDescent="0.3">
      <c r="A434" s="3" t="s">
        <v>1054</v>
      </c>
      <c r="B434" s="3" t="s">
        <v>1055</v>
      </c>
      <c r="C434" s="3" t="s">
        <v>933</v>
      </c>
      <c r="D434" s="3" t="s">
        <v>27</v>
      </c>
      <c r="E434" s="4">
        <v>10647.160000000002</v>
      </c>
      <c r="F434" s="4">
        <v>8088.2879055041885</v>
      </c>
      <c r="G434" s="20">
        <f t="shared" si="12"/>
        <v>-2558.8720944958131</v>
      </c>
      <c r="H434" s="13">
        <f t="shared" si="13"/>
        <v>-0.31636758290397482</v>
      </c>
    </row>
    <row r="435" spans="1:8" ht="15.75" customHeight="1" x14ac:dyDescent="0.3">
      <c r="A435" s="3" t="s">
        <v>1063</v>
      </c>
      <c r="B435" s="3" t="s">
        <v>1064</v>
      </c>
      <c r="C435" s="3" t="s">
        <v>183</v>
      </c>
      <c r="D435" s="3" t="s">
        <v>108</v>
      </c>
      <c r="E435" s="4">
        <v>178134.96796799995</v>
      </c>
      <c r="F435" s="4">
        <v>120717.40616277009</v>
      </c>
      <c r="G435" s="20">
        <f t="shared" si="12"/>
        <v>-57417.561805229867</v>
      </c>
      <c r="H435" s="13">
        <f t="shared" si="13"/>
        <v>-0.4756361458579596</v>
      </c>
    </row>
    <row r="436" spans="1:8" ht="15.75" customHeight="1" x14ac:dyDescent="0.3">
      <c r="A436" s="3" t="s">
        <v>1061</v>
      </c>
      <c r="B436" s="3" t="s">
        <v>1062</v>
      </c>
      <c r="C436" s="3" t="s">
        <v>335</v>
      </c>
      <c r="D436" s="3" t="s">
        <v>90</v>
      </c>
      <c r="E436" s="4">
        <v>55271.091839999979</v>
      </c>
      <c r="F436" s="4">
        <v>53568.458084832746</v>
      </c>
      <c r="G436" s="20">
        <f t="shared" si="12"/>
        <v>-1702.6337551672332</v>
      </c>
      <c r="H436" s="13">
        <f t="shared" si="13"/>
        <v>-3.1784259171150443E-2</v>
      </c>
    </row>
    <row r="437" spans="1:8" ht="15.75" customHeight="1" x14ac:dyDescent="0.3">
      <c r="A437" s="3" t="s">
        <v>1056</v>
      </c>
      <c r="B437" s="3" t="s">
        <v>1057</v>
      </c>
      <c r="C437" s="3" t="s">
        <v>1058</v>
      </c>
      <c r="D437" s="3" t="s">
        <v>139</v>
      </c>
      <c r="E437" s="4">
        <v>135370.84500000003</v>
      </c>
      <c r="F437" s="4">
        <v>117086.75296729394</v>
      </c>
      <c r="G437" s="20">
        <f t="shared" si="12"/>
        <v>-18284.092032706089</v>
      </c>
      <c r="H437" s="13">
        <f t="shared" si="13"/>
        <v>-0.15615850272842921</v>
      </c>
    </row>
    <row r="438" spans="1:8" ht="15.75" customHeight="1" x14ac:dyDescent="0.3">
      <c r="A438" s="3" t="s">
        <v>1059</v>
      </c>
      <c r="B438" s="3" t="s">
        <v>1060</v>
      </c>
      <c r="C438" s="3" t="s">
        <v>89</v>
      </c>
      <c r="D438" s="3" t="s">
        <v>90</v>
      </c>
      <c r="E438" s="4">
        <v>31197.282999999996</v>
      </c>
      <c r="F438" s="4">
        <v>26096.795895112631</v>
      </c>
      <c r="G438" s="20">
        <f t="shared" si="12"/>
        <v>-5100.4871048873647</v>
      </c>
      <c r="H438" s="13">
        <f t="shared" si="13"/>
        <v>-0.19544495521163102</v>
      </c>
    </row>
    <row r="439" spans="1:8" ht="15.75" customHeight="1" x14ac:dyDescent="0.3">
      <c r="A439" s="3" t="s">
        <v>1065</v>
      </c>
      <c r="B439" s="3" t="s">
        <v>1066</v>
      </c>
      <c r="C439" s="3" t="s">
        <v>455</v>
      </c>
      <c r="D439" s="3" t="s">
        <v>169</v>
      </c>
      <c r="E439" s="4">
        <v>20733.011999999999</v>
      </c>
      <c r="F439" s="4">
        <v>22207.607102200491</v>
      </c>
      <c r="G439" s="20">
        <f t="shared" si="12"/>
        <v>1474.595102200492</v>
      </c>
      <c r="H439" s="13">
        <f t="shared" si="13"/>
        <v>6.6400449873520076E-2</v>
      </c>
    </row>
    <row r="440" spans="1:8" ht="15.75" customHeight="1" x14ac:dyDescent="0.3">
      <c r="A440" s="3" t="s">
        <v>1080</v>
      </c>
      <c r="B440" s="3" t="s">
        <v>1081</v>
      </c>
      <c r="C440" s="3" t="s">
        <v>273</v>
      </c>
      <c r="D440" s="3" t="s">
        <v>9</v>
      </c>
      <c r="E440" s="4">
        <v>34238.543999999994</v>
      </c>
      <c r="F440" s="4">
        <v>31160.647916815898</v>
      </c>
      <c r="G440" s="20">
        <f t="shared" si="12"/>
        <v>-3077.8960831840959</v>
      </c>
      <c r="H440" s="13">
        <f t="shared" si="13"/>
        <v>-9.8775099009513978E-2</v>
      </c>
    </row>
    <row r="441" spans="1:8" ht="15.75" customHeight="1" x14ac:dyDescent="0.3">
      <c r="A441" s="3" t="s">
        <v>1076</v>
      </c>
      <c r="B441" s="3" t="s">
        <v>1077</v>
      </c>
      <c r="C441" s="3" t="s">
        <v>26</v>
      </c>
      <c r="D441" s="3" t="s">
        <v>27</v>
      </c>
      <c r="E441" s="4">
        <v>38743.512000000002</v>
      </c>
      <c r="F441" s="4">
        <v>20945.26029418303</v>
      </c>
      <c r="G441" s="20">
        <f t="shared" si="12"/>
        <v>-17798.251705816972</v>
      </c>
      <c r="H441" s="13">
        <f t="shared" si="13"/>
        <v>-0.8497508006983302</v>
      </c>
    </row>
    <row r="442" spans="1:8" ht="15.75" customHeight="1" x14ac:dyDescent="0.3">
      <c r="A442" s="3" t="s">
        <v>1082</v>
      </c>
      <c r="B442" s="3" t="s">
        <v>1083</v>
      </c>
      <c r="C442" s="3" t="s">
        <v>1084</v>
      </c>
      <c r="D442" s="3" t="s">
        <v>129</v>
      </c>
      <c r="E442" s="4">
        <v>93564.338080000016</v>
      </c>
      <c r="F442" s="4">
        <v>77736.571612818181</v>
      </c>
      <c r="G442" s="20">
        <f t="shared" si="12"/>
        <v>-15827.766467181835</v>
      </c>
      <c r="H442" s="13">
        <f t="shared" si="13"/>
        <v>-0.20360772463718935</v>
      </c>
    </row>
    <row r="443" spans="1:8" ht="15.75" customHeight="1" x14ac:dyDescent="0.3">
      <c r="A443" s="3" t="s">
        <v>1070</v>
      </c>
      <c r="B443" s="3" t="s">
        <v>1071</v>
      </c>
      <c r="C443" s="3" t="s">
        <v>349</v>
      </c>
      <c r="D443" s="3" t="s">
        <v>151</v>
      </c>
      <c r="E443" s="4">
        <v>224159.67239999998</v>
      </c>
      <c r="F443" s="4">
        <v>181179.65117800137</v>
      </c>
      <c r="G443" s="20">
        <f t="shared" si="12"/>
        <v>-42980.021221998613</v>
      </c>
      <c r="H443" s="13">
        <f t="shared" si="13"/>
        <v>-0.23722322535974283</v>
      </c>
    </row>
    <row r="444" spans="1:8" ht="15.75" customHeight="1" x14ac:dyDescent="0.3">
      <c r="A444" s="3" t="s">
        <v>1072</v>
      </c>
      <c r="B444" s="3" t="s">
        <v>1073</v>
      </c>
      <c r="C444" s="3" t="s">
        <v>58</v>
      </c>
      <c r="D444" s="3" t="s">
        <v>59</v>
      </c>
      <c r="E444" s="4">
        <v>19727.802856000002</v>
      </c>
      <c r="F444" s="4">
        <v>16261.341575081653</v>
      </c>
      <c r="G444" s="20">
        <f t="shared" si="12"/>
        <v>-3466.4612809183491</v>
      </c>
      <c r="H444" s="13">
        <f t="shared" si="13"/>
        <v>-0.21317191234887045</v>
      </c>
    </row>
    <row r="445" spans="1:8" ht="15.75" customHeight="1" x14ac:dyDescent="0.3">
      <c r="A445" s="3" t="s">
        <v>1067</v>
      </c>
      <c r="B445" s="3" t="s">
        <v>1068</v>
      </c>
      <c r="C445" s="3" t="s">
        <v>1069</v>
      </c>
      <c r="D445" s="3" t="s">
        <v>33</v>
      </c>
      <c r="E445" s="4">
        <v>5005.0559999999996</v>
      </c>
      <c r="F445" s="4">
        <v>3746.3873791002566</v>
      </c>
      <c r="G445" s="20">
        <f t="shared" si="12"/>
        <v>-1258.668620899743</v>
      </c>
      <c r="H445" s="13">
        <f t="shared" si="13"/>
        <v>-0.33596862618142509</v>
      </c>
    </row>
    <row r="446" spans="1:8" ht="15.75" customHeight="1" x14ac:dyDescent="0.3">
      <c r="A446" s="3" t="s">
        <v>1078</v>
      </c>
      <c r="B446" s="3" t="s">
        <v>1079</v>
      </c>
      <c r="C446" s="3" t="s">
        <v>349</v>
      </c>
      <c r="D446" s="3" t="s">
        <v>151</v>
      </c>
      <c r="E446" s="4">
        <v>199927.84759999995</v>
      </c>
      <c r="F446" s="4">
        <v>192421.22055870079</v>
      </c>
      <c r="G446" s="20">
        <f t="shared" si="12"/>
        <v>-7506.627041299158</v>
      </c>
      <c r="H446" s="13">
        <f t="shared" si="13"/>
        <v>-3.9011430337586681E-2</v>
      </c>
    </row>
    <row r="447" spans="1:8" ht="15.75" customHeight="1" x14ac:dyDescent="0.3">
      <c r="A447" s="3" t="s">
        <v>1074</v>
      </c>
      <c r="B447" s="3" t="s">
        <v>1075</v>
      </c>
      <c r="C447" s="3" t="s">
        <v>790</v>
      </c>
      <c r="D447" s="3" t="s">
        <v>108</v>
      </c>
      <c r="E447" s="4">
        <v>1396.3999999999999</v>
      </c>
      <c r="F447" s="4">
        <v>1060.7659822674957</v>
      </c>
      <c r="G447" s="20">
        <f t="shared" si="12"/>
        <v>-335.63401773250416</v>
      </c>
      <c r="H447" s="13">
        <f t="shared" si="13"/>
        <v>-0.31640722208592337</v>
      </c>
    </row>
    <row r="448" spans="1:8" ht="15.75" customHeight="1" x14ac:dyDescent="0.3">
      <c r="A448" s="3" t="s">
        <v>1090</v>
      </c>
      <c r="B448" s="3" t="s">
        <v>1091</v>
      </c>
      <c r="C448" s="3" t="s">
        <v>933</v>
      </c>
      <c r="D448" s="3" t="s">
        <v>27</v>
      </c>
      <c r="E448" s="4">
        <v>91451.520000000004</v>
      </c>
      <c r="F448" s="4">
        <v>87603.575831334354</v>
      </c>
      <c r="G448" s="20">
        <f t="shared" si="12"/>
        <v>-3847.9441686656501</v>
      </c>
      <c r="H448" s="13">
        <f t="shared" si="13"/>
        <v>-4.3924510297093419E-2</v>
      </c>
    </row>
    <row r="449" spans="1:8" ht="15.75" customHeight="1" x14ac:dyDescent="0.3">
      <c r="A449" s="3" t="s">
        <v>1087</v>
      </c>
      <c r="B449" s="3" t="s">
        <v>1088</v>
      </c>
      <c r="C449" s="3" t="s">
        <v>1089</v>
      </c>
      <c r="D449" s="3" t="s">
        <v>139</v>
      </c>
      <c r="E449" s="4">
        <v>25845.002</v>
      </c>
      <c r="F449" s="4">
        <v>14494.343828351162</v>
      </c>
      <c r="G449" s="20">
        <f t="shared" si="12"/>
        <v>-11350.658171648838</v>
      </c>
      <c r="H449" s="13">
        <f t="shared" si="13"/>
        <v>-0.78310948781598333</v>
      </c>
    </row>
    <row r="450" spans="1:8" ht="15.75" customHeight="1" x14ac:dyDescent="0.3">
      <c r="A450" s="3" t="s">
        <v>1111</v>
      </c>
      <c r="B450" s="3" t="s">
        <v>1112</v>
      </c>
      <c r="C450" s="3" t="s">
        <v>199</v>
      </c>
      <c r="D450" s="3" t="s">
        <v>33</v>
      </c>
      <c r="E450" s="4">
        <v>31214.39904</v>
      </c>
      <c r="F450" s="4">
        <v>32984.869570735238</v>
      </c>
      <c r="G450" s="20">
        <f t="shared" si="12"/>
        <v>1770.4705307352378</v>
      </c>
      <c r="H450" s="13">
        <f t="shared" si="13"/>
        <v>5.367523212236773E-2</v>
      </c>
    </row>
    <row r="451" spans="1:8" ht="15.75" customHeight="1" x14ac:dyDescent="0.3">
      <c r="A451" s="3" t="s">
        <v>1109</v>
      </c>
      <c r="B451" s="3" t="s">
        <v>1110</v>
      </c>
      <c r="C451" s="3" t="s">
        <v>910</v>
      </c>
      <c r="D451" s="3" t="s">
        <v>9</v>
      </c>
      <c r="E451" s="4">
        <v>526160.31000000006</v>
      </c>
      <c r="F451" s="4">
        <v>352053.10895296512</v>
      </c>
      <c r="G451" s="20">
        <f t="shared" ref="G451:G510" si="14">F451-E451</f>
        <v>-174107.20104703493</v>
      </c>
      <c r="H451" s="13">
        <f t="shared" ref="H451:H510" si="15">G451/F451</f>
        <v>-0.49454811396168052</v>
      </c>
    </row>
    <row r="452" spans="1:8" ht="15.75" customHeight="1" x14ac:dyDescent="0.3">
      <c r="A452" s="3" t="s">
        <v>1217</v>
      </c>
      <c r="B452" s="3" t="s">
        <v>1218</v>
      </c>
      <c r="C452" s="3" t="s">
        <v>318</v>
      </c>
      <c r="D452" s="3" t="s">
        <v>39</v>
      </c>
      <c r="E452" s="4">
        <v>31113.8</v>
      </c>
      <c r="F452" s="4">
        <v>15840.108500164786</v>
      </c>
      <c r="G452" s="20">
        <f t="shared" si="14"/>
        <v>-15273.691499835213</v>
      </c>
      <c r="H452" s="13">
        <f t="shared" si="15"/>
        <v>-0.96424159592570469</v>
      </c>
    </row>
    <row r="453" spans="1:8" ht="15.75" customHeight="1" x14ac:dyDescent="0.3">
      <c r="A453" s="3" t="s">
        <v>1097</v>
      </c>
      <c r="B453" s="3" t="s">
        <v>1098</v>
      </c>
      <c r="C453" s="3" t="s">
        <v>368</v>
      </c>
      <c r="D453" s="3" t="s">
        <v>27</v>
      </c>
      <c r="E453" s="4">
        <v>12685.944</v>
      </c>
      <c r="F453" s="4">
        <v>10859.839898653508</v>
      </c>
      <c r="G453" s="20">
        <f t="shared" si="14"/>
        <v>-1826.104101346491</v>
      </c>
      <c r="H453" s="13">
        <f t="shared" si="15"/>
        <v>-0.16815202787408554</v>
      </c>
    </row>
    <row r="454" spans="1:8" ht="15.75" customHeight="1" x14ac:dyDescent="0.3">
      <c r="A454" s="3" t="s">
        <v>1105</v>
      </c>
      <c r="B454" s="3" t="s">
        <v>1106</v>
      </c>
      <c r="C454" s="3" t="s">
        <v>513</v>
      </c>
      <c r="D454" s="3" t="s">
        <v>119</v>
      </c>
      <c r="E454" s="4">
        <v>150504.42976000003</v>
      </c>
      <c r="F454" s="4">
        <v>80845.758690981223</v>
      </c>
      <c r="G454" s="20">
        <f t="shared" si="14"/>
        <v>-69658.671069018805</v>
      </c>
      <c r="H454" s="13">
        <f t="shared" si="15"/>
        <v>-0.86162431025326747</v>
      </c>
    </row>
    <row r="455" spans="1:8" ht="15.75" customHeight="1" x14ac:dyDescent="0.3">
      <c r="A455" s="3" t="s">
        <v>1094</v>
      </c>
      <c r="B455" s="3" t="s">
        <v>1095</v>
      </c>
      <c r="C455" s="3" t="s">
        <v>1096</v>
      </c>
      <c r="D455" s="3" t="s">
        <v>139</v>
      </c>
      <c r="E455" s="4">
        <v>39461.198880000004</v>
      </c>
      <c r="F455" s="4">
        <v>21239.683211329091</v>
      </c>
      <c r="G455" s="20">
        <f t="shared" si="14"/>
        <v>-18221.515668670912</v>
      </c>
      <c r="H455" s="13">
        <f t="shared" si="15"/>
        <v>-0.85789959705951213</v>
      </c>
    </row>
    <row r="456" spans="1:8" ht="15.75" customHeight="1" x14ac:dyDescent="0.3">
      <c r="A456" s="3" t="s">
        <v>1099</v>
      </c>
      <c r="B456" s="3" t="s">
        <v>1100</v>
      </c>
      <c r="C456" s="3" t="s">
        <v>58</v>
      </c>
      <c r="D456" s="3" t="s">
        <v>59</v>
      </c>
      <c r="E456" s="4">
        <v>25416.128799999999</v>
      </c>
      <c r="F456" s="4">
        <v>19717.438011934111</v>
      </c>
      <c r="G456" s="20">
        <f t="shared" si="14"/>
        <v>-5698.6907880658873</v>
      </c>
      <c r="H456" s="13">
        <f t="shared" si="15"/>
        <v>-0.28901781177740821</v>
      </c>
    </row>
    <row r="457" spans="1:8" ht="15.75" customHeight="1" x14ac:dyDescent="0.3">
      <c r="A457" s="3" t="s">
        <v>1092</v>
      </c>
      <c r="B457" s="3" t="s">
        <v>1093</v>
      </c>
      <c r="C457" s="3" t="s">
        <v>26</v>
      </c>
      <c r="D457" s="3" t="s">
        <v>27</v>
      </c>
      <c r="E457" s="4">
        <v>36668.841480000003</v>
      </c>
      <c r="F457" s="4">
        <v>32885.686455117793</v>
      </c>
      <c r="G457" s="20">
        <f t="shared" si="14"/>
        <v>-3783.1550248822095</v>
      </c>
      <c r="H457" s="13">
        <f t="shared" si="15"/>
        <v>-0.11503956379458398</v>
      </c>
    </row>
    <row r="458" spans="1:8" ht="15.75" customHeight="1" x14ac:dyDescent="0.3">
      <c r="A458" s="3" t="s">
        <v>1107</v>
      </c>
      <c r="B458" s="3" t="s">
        <v>1108</v>
      </c>
      <c r="C458" s="3" t="s">
        <v>513</v>
      </c>
      <c r="D458" s="3" t="s">
        <v>119</v>
      </c>
      <c r="E458" s="4">
        <v>60588.147255999997</v>
      </c>
      <c r="F458" s="4">
        <v>8188.8772327977358</v>
      </c>
      <c r="G458" s="20">
        <f t="shared" si="14"/>
        <v>-52399.270023202262</v>
      </c>
      <c r="H458" s="13">
        <f t="shared" si="15"/>
        <v>-6.398834484089587</v>
      </c>
    </row>
    <row r="459" spans="1:8" ht="15.75" customHeight="1" x14ac:dyDescent="0.3">
      <c r="A459" s="3" t="s">
        <v>1101</v>
      </c>
      <c r="B459" s="3" t="s">
        <v>1102</v>
      </c>
      <c r="C459" s="3" t="s">
        <v>58</v>
      </c>
      <c r="D459" s="3" t="s">
        <v>59</v>
      </c>
      <c r="E459" s="4">
        <v>36599.628799999991</v>
      </c>
      <c r="F459" s="4">
        <v>23358.610110389294</v>
      </c>
      <c r="G459" s="20">
        <f t="shared" si="14"/>
        <v>-13241.018689610697</v>
      </c>
      <c r="H459" s="13">
        <f t="shared" si="15"/>
        <v>-0.56685815752887803</v>
      </c>
    </row>
    <row r="460" spans="1:8" ht="15.75" customHeight="1" x14ac:dyDescent="0.3">
      <c r="A460" s="3" t="s">
        <v>1103</v>
      </c>
      <c r="B460" s="3" t="s">
        <v>1104</v>
      </c>
      <c r="C460" s="3" t="s">
        <v>260</v>
      </c>
      <c r="D460" s="3" t="s">
        <v>383</v>
      </c>
      <c r="E460" s="4">
        <v>112344.93380000003</v>
      </c>
      <c r="F460" s="4">
        <v>67394.346460868866</v>
      </c>
      <c r="G460" s="20">
        <f t="shared" si="14"/>
        <v>-44950.587339131162</v>
      </c>
      <c r="H460" s="13">
        <f t="shared" si="15"/>
        <v>-0.66697860725203095</v>
      </c>
    </row>
    <row r="461" spans="1:8" ht="15.75" customHeight="1" x14ac:dyDescent="0.3">
      <c r="A461" s="3" t="s">
        <v>1113</v>
      </c>
      <c r="B461" s="3" t="s">
        <v>1114</v>
      </c>
      <c r="C461" s="3" t="s">
        <v>172</v>
      </c>
      <c r="D461" s="3" t="s">
        <v>169</v>
      </c>
      <c r="E461" s="4">
        <v>43880.925999999999</v>
      </c>
      <c r="F461" s="4">
        <v>41577.667519469323</v>
      </c>
      <c r="G461" s="20">
        <f t="shared" si="14"/>
        <v>-2303.258480530676</v>
      </c>
      <c r="H461" s="13">
        <f t="shared" si="15"/>
        <v>-5.5396529385688675E-2</v>
      </c>
    </row>
    <row r="462" spans="1:8" ht="15.75" customHeight="1" x14ac:dyDescent="0.3">
      <c r="A462" s="3" t="s">
        <v>1085</v>
      </c>
      <c r="B462" s="3" t="s">
        <v>1086</v>
      </c>
      <c r="C462" s="3" t="s">
        <v>58</v>
      </c>
      <c r="D462" s="3" t="s">
        <v>59</v>
      </c>
      <c r="E462" s="4">
        <v>21156.313600000001</v>
      </c>
      <c r="F462" s="4">
        <v>13299.184185497579</v>
      </c>
      <c r="G462" s="20">
        <f t="shared" si="14"/>
        <v>-7857.1294145024222</v>
      </c>
      <c r="H462" s="13">
        <f t="shared" si="15"/>
        <v>-0.59079784931999224</v>
      </c>
    </row>
    <row r="463" spans="1:8" ht="15.75" customHeight="1" x14ac:dyDescent="0.3">
      <c r="A463" s="3" t="s">
        <v>1241</v>
      </c>
      <c r="B463" s="3" t="s">
        <v>1242</v>
      </c>
      <c r="C463" s="3" t="s">
        <v>335</v>
      </c>
      <c r="D463" s="3" t="s">
        <v>90</v>
      </c>
      <c r="E463" s="4">
        <v>1973.0599999999997</v>
      </c>
      <c r="F463" s="4">
        <v>1577.0328680824352</v>
      </c>
      <c r="G463" s="20">
        <f t="shared" si="14"/>
        <v>-396.02713191756447</v>
      </c>
      <c r="H463" s="13">
        <f t="shared" si="15"/>
        <v>-0.25112167281529557</v>
      </c>
    </row>
    <row r="464" spans="1:8" ht="15.75" customHeight="1" x14ac:dyDescent="0.3">
      <c r="A464" s="3" t="s">
        <v>1138</v>
      </c>
      <c r="B464" s="3" t="s">
        <v>1139</v>
      </c>
      <c r="C464" s="3" t="s">
        <v>1140</v>
      </c>
      <c r="D464" s="3" t="s">
        <v>169</v>
      </c>
      <c r="E464" s="4">
        <v>43412.750399999997</v>
      </c>
      <c r="F464" s="4">
        <v>31193.442173874857</v>
      </c>
      <c r="G464" s="20">
        <f t="shared" si="14"/>
        <v>-12219.30822612514</v>
      </c>
      <c r="H464" s="13">
        <f t="shared" si="15"/>
        <v>-0.39172683021045557</v>
      </c>
    </row>
    <row r="465" spans="1:8" ht="15.75" customHeight="1" x14ac:dyDescent="0.3">
      <c r="A465" s="3" t="s">
        <v>1126</v>
      </c>
      <c r="B465" s="3" t="s">
        <v>1127</v>
      </c>
      <c r="C465" s="3" t="s">
        <v>281</v>
      </c>
      <c r="D465" s="3" t="s">
        <v>169</v>
      </c>
      <c r="E465" s="4">
        <v>35376.755519999999</v>
      </c>
      <c r="F465" s="4">
        <v>25527.33502085603</v>
      </c>
      <c r="G465" s="20">
        <f t="shared" si="14"/>
        <v>-9849.4204991439692</v>
      </c>
      <c r="H465" s="13">
        <f t="shared" si="15"/>
        <v>-0.38583818056592734</v>
      </c>
    </row>
    <row r="466" spans="1:8" ht="15.75" customHeight="1" x14ac:dyDescent="0.3">
      <c r="A466" s="3" t="s">
        <v>1115</v>
      </c>
      <c r="B466" s="3" t="s">
        <v>1116</v>
      </c>
      <c r="C466" s="3" t="s">
        <v>58</v>
      </c>
      <c r="D466" s="3" t="s">
        <v>59</v>
      </c>
      <c r="E466" s="4">
        <v>9773.24</v>
      </c>
      <c r="F466" s="4">
        <v>9202.3650238461541</v>
      </c>
      <c r="G466" s="20">
        <f t="shared" si="14"/>
        <v>-570.87497615384564</v>
      </c>
      <c r="H466" s="13">
        <f t="shared" si="15"/>
        <v>-6.2035680466329388E-2</v>
      </c>
    </row>
    <row r="467" spans="1:8" ht="15.75" customHeight="1" x14ac:dyDescent="0.3">
      <c r="A467" s="3" t="s">
        <v>1130</v>
      </c>
      <c r="B467" s="3" t="s">
        <v>1131</v>
      </c>
      <c r="C467" s="3" t="s">
        <v>524</v>
      </c>
      <c r="D467" s="3" t="s">
        <v>9</v>
      </c>
      <c r="E467" s="4">
        <v>77775.617399999988</v>
      </c>
      <c r="F467" s="4">
        <v>48665.145126619092</v>
      </c>
      <c r="G467" s="20">
        <f t="shared" si="14"/>
        <v>-29110.472273380896</v>
      </c>
      <c r="H467" s="13">
        <f t="shared" si="15"/>
        <v>-0.59817909096212496</v>
      </c>
    </row>
    <row r="468" spans="1:8" ht="15.75" customHeight="1" x14ac:dyDescent="0.3">
      <c r="A468" s="3" t="s">
        <v>1132</v>
      </c>
      <c r="B468" s="3" t="s">
        <v>1133</v>
      </c>
      <c r="C468" s="3" t="s">
        <v>407</v>
      </c>
      <c r="D468" s="3" t="s">
        <v>39</v>
      </c>
      <c r="E468" s="4">
        <v>137584.864</v>
      </c>
      <c r="F468" s="4">
        <v>76039.533183800057</v>
      </c>
      <c r="G468" s="20">
        <f t="shared" si="14"/>
        <v>-61545.330816199945</v>
      </c>
      <c r="H468" s="13">
        <f t="shared" si="15"/>
        <v>-0.80938596331772261</v>
      </c>
    </row>
    <row r="469" spans="1:8" ht="15.75" customHeight="1" x14ac:dyDescent="0.3">
      <c r="A469" s="3" t="s">
        <v>1128</v>
      </c>
      <c r="B469" s="3" t="s">
        <v>1129</v>
      </c>
      <c r="C469" s="3" t="s">
        <v>767</v>
      </c>
      <c r="D469" s="3" t="s">
        <v>9</v>
      </c>
      <c r="E469" s="4">
        <v>139642.89240000001</v>
      </c>
      <c r="F469" s="4">
        <v>120980.29611708915</v>
      </c>
      <c r="G469" s="20">
        <f t="shared" si="14"/>
        <v>-18662.596282910861</v>
      </c>
      <c r="H469" s="13">
        <f t="shared" si="15"/>
        <v>-0.1542614531613356</v>
      </c>
    </row>
    <row r="470" spans="1:8" ht="15.75" customHeight="1" x14ac:dyDescent="0.3">
      <c r="A470" s="3" t="s">
        <v>1123</v>
      </c>
      <c r="B470" s="3" t="s">
        <v>1124</v>
      </c>
      <c r="C470" s="3" t="s">
        <v>1125</v>
      </c>
      <c r="D470" s="3" t="s">
        <v>169</v>
      </c>
      <c r="E470" s="4">
        <v>8437.1440000000002</v>
      </c>
      <c r="F470" s="4">
        <v>4916.9508613628204</v>
      </c>
      <c r="G470" s="20">
        <f t="shared" si="14"/>
        <v>-3520.1931386371798</v>
      </c>
      <c r="H470" s="13">
        <f t="shared" si="15"/>
        <v>-0.71593010340996077</v>
      </c>
    </row>
    <row r="471" spans="1:8" ht="15.75" customHeight="1" x14ac:dyDescent="0.3">
      <c r="A471" s="3" t="s">
        <v>1117</v>
      </c>
      <c r="B471" s="3" t="s">
        <v>1118</v>
      </c>
      <c r="C471" s="3" t="s">
        <v>1119</v>
      </c>
      <c r="D471" s="3" t="s">
        <v>139</v>
      </c>
      <c r="E471" s="4">
        <v>74861.881000000008</v>
      </c>
      <c r="F471" s="4">
        <v>68449.48659352008</v>
      </c>
      <c r="G471" s="20">
        <f t="shared" si="14"/>
        <v>-6412.3944064799289</v>
      </c>
      <c r="H471" s="13">
        <f t="shared" si="15"/>
        <v>-9.3680679368119205E-2</v>
      </c>
    </row>
    <row r="472" spans="1:8" ht="15.75" customHeight="1" x14ac:dyDescent="0.3">
      <c r="A472" s="3" t="s">
        <v>1134</v>
      </c>
      <c r="B472" s="3" t="s">
        <v>1135</v>
      </c>
      <c r="C472" s="3" t="s">
        <v>503</v>
      </c>
      <c r="D472" s="3" t="s">
        <v>27</v>
      </c>
      <c r="E472" s="4">
        <v>11669.73144</v>
      </c>
      <c r="F472" s="4">
        <v>7272.4971349398766</v>
      </c>
      <c r="G472" s="20">
        <f t="shared" si="14"/>
        <v>-4397.234305060123</v>
      </c>
      <c r="H472" s="13">
        <f t="shared" si="15"/>
        <v>-0.60463885010474827</v>
      </c>
    </row>
    <row r="473" spans="1:8" ht="15.75" customHeight="1" x14ac:dyDescent="0.3">
      <c r="A473" s="3" t="s">
        <v>1120</v>
      </c>
      <c r="B473" s="3" t="s">
        <v>1121</v>
      </c>
      <c r="C473" s="3" t="s">
        <v>1122</v>
      </c>
      <c r="D473" s="3" t="s">
        <v>27</v>
      </c>
      <c r="E473" s="4">
        <v>15762.214</v>
      </c>
      <c r="F473" s="4">
        <v>15616.59021960051</v>
      </c>
      <c r="G473" s="20">
        <f t="shared" si="14"/>
        <v>-145.62378039948999</v>
      </c>
      <c r="H473" s="13">
        <f t="shared" si="15"/>
        <v>-9.324940870684844E-3</v>
      </c>
    </row>
    <row r="474" spans="1:8" ht="15.75" customHeight="1" x14ac:dyDescent="0.3">
      <c r="A474" s="3" t="s">
        <v>1141</v>
      </c>
      <c r="B474" s="3" t="s">
        <v>1142</v>
      </c>
      <c r="C474" s="3" t="s">
        <v>433</v>
      </c>
      <c r="D474" s="3" t="s">
        <v>112</v>
      </c>
      <c r="E474" s="4">
        <v>237.99999999999997</v>
      </c>
      <c r="F474" s="4">
        <v>222.53893185982719</v>
      </c>
      <c r="G474" s="20">
        <f t="shared" si="14"/>
        <v>-15.461068140172785</v>
      </c>
      <c r="H474" s="13">
        <f t="shared" si="15"/>
        <v>-6.9475790195269754E-2</v>
      </c>
    </row>
    <row r="475" spans="1:8" ht="15.75" customHeight="1" x14ac:dyDescent="0.3">
      <c r="A475" s="3" t="s">
        <v>1136</v>
      </c>
      <c r="B475" s="3" t="s">
        <v>1137</v>
      </c>
      <c r="C475" s="3" t="s">
        <v>879</v>
      </c>
      <c r="D475" s="3" t="s">
        <v>27</v>
      </c>
      <c r="E475" s="4">
        <v>13651.5952</v>
      </c>
      <c r="F475" s="4">
        <v>8565.2016991255132</v>
      </c>
      <c r="G475" s="20">
        <f t="shared" si="14"/>
        <v>-5086.3935008744866</v>
      </c>
      <c r="H475" s="13">
        <f t="shared" si="15"/>
        <v>-0.59384398401193461</v>
      </c>
    </row>
    <row r="476" spans="1:8" ht="15.75" customHeight="1" x14ac:dyDescent="0.3">
      <c r="A476" s="3" t="s">
        <v>1145</v>
      </c>
      <c r="B476" s="3" t="s">
        <v>1146</v>
      </c>
      <c r="C476" s="3" t="s">
        <v>1147</v>
      </c>
      <c r="D476" s="3" t="s">
        <v>108</v>
      </c>
      <c r="E476" s="4">
        <v>72346.635856000008</v>
      </c>
      <c r="F476" s="4">
        <v>46150.459065560513</v>
      </c>
      <c r="G476" s="20">
        <f t="shared" si="14"/>
        <v>-26196.176790439495</v>
      </c>
      <c r="H476" s="13">
        <f t="shared" si="15"/>
        <v>-0.56762548674165247</v>
      </c>
    </row>
    <row r="477" spans="1:8" ht="15.75" customHeight="1" x14ac:dyDescent="0.3">
      <c r="A477" s="3" t="s">
        <v>1143</v>
      </c>
      <c r="B477" s="3" t="s">
        <v>1144</v>
      </c>
      <c r="C477" s="3" t="s">
        <v>494</v>
      </c>
      <c r="D477" s="3" t="s">
        <v>119</v>
      </c>
      <c r="E477" s="4">
        <v>133389.65563999995</v>
      </c>
      <c r="F477" s="4">
        <v>101355.83394335127</v>
      </c>
      <c r="G477" s="20">
        <f t="shared" si="14"/>
        <v>-32033.82169664868</v>
      </c>
      <c r="H477" s="13">
        <f t="shared" si="15"/>
        <v>-0.31605306226923929</v>
      </c>
    </row>
    <row r="478" spans="1:8" ht="15.75" customHeight="1" x14ac:dyDescent="0.3">
      <c r="A478" s="3" t="s">
        <v>1153</v>
      </c>
      <c r="B478" s="3" t="s">
        <v>1154</v>
      </c>
      <c r="C478" s="3" t="s">
        <v>433</v>
      </c>
      <c r="D478" s="3" t="s">
        <v>112</v>
      </c>
      <c r="E478" s="4">
        <v>17719.207775999999</v>
      </c>
      <c r="F478" s="4">
        <v>17225.028982687571</v>
      </c>
      <c r="G478" s="20">
        <f t="shared" si="14"/>
        <v>-494.17879331242875</v>
      </c>
      <c r="H478" s="13">
        <f t="shared" si="15"/>
        <v>-2.86895768830993E-2</v>
      </c>
    </row>
    <row r="479" spans="1:8" ht="15.75" customHeight="1" x14ac:dyDescent="0.3">
      <c r="A479" s="3" t="s">
        <v>1157</v>
      </c>
      <c r="B479" s="3" t="s">
        <v>1158</v>
      </c>
      <c r="C479" s="3" t="s">
        <v>128</v>
      </c>
      <c r="D479" s="3" t="s">
        <v>129</v>
      </c>
      <c r="E479" s="4">
        <v>42226.273440000004</v>
      </c>
      <c r="F479" s="4">
        <v>39124.253285223582</v>
      </c>
      <c r="G479" s="20">
        <f t="shared" si="14"/>
        <v>-3102.0201547764227</v>
      </c>
      <c r="H479" s="13">
        <f t="shared" si="15"/>
        <v>-7.9286373395092785E-2</v>
      </c>
    </row>
    <row r="480" spans="1:8" ht="15.75" customHeight="1" x14ac:dyDescent="0.3">
      <c r="A480" s="3" t="s">
        <v>1151</v>
      </c>
      <c r="B480" s="3" t="s">
        <v>1152</v>
      </c>
      <c r="C480" s="3" t="s">
        <v>685</v>
      </c>
      <c r="D480" s="3" t="s">
        <v>27</v>
      </c>
      <c r="E480" s="4">
        <v>41922.825680000002</v>
      </c>
      <c r="F480" s="4">
        <v>31040.363214253928</v>
      </c>
      <c r="G480" s="20">
        <f t="shared" si="14"/>
        <v>-10882.462465746074</v>
      </c>
      <c r="H480" s="13">
        <f t="shared" si="15"/>
        <v>-0.35059069349899807</v>
      </c>
    </row>
    <row r="481" spans="1:8" ht="15.75" customHeight="1" x14ac:dyDescent="0.3">
      <c r="A481" s="3" t="s">
        <v>1155</v>
      </c>
      <c r="B481" s="3" t="s">
        <v>1156</v>
      </c>
      <c r="C481" s="3" t="s">
        <v>180</v>
      </c>
      <c r="D481" s="3" t="s">
        <v>151</v>
      </c>
      <c r="E481" s="4">
        <v>97597.837055999989</v>
      </c>
      <c r="F481" s="4">
        <v>81972.503876495088</v>
      </c>
      <c r="G481" s="20">
        <f t="shared" si="14"/>
        <v>-15625.333179504902</v>
      </c>
      <c r="H481" s="13">
        <f t="shared" si="15"/>
        <v>-0.19061676099399144</v>
      </c>
    </row>
    <row r="482" spans="1:8" ht="15.75" customHeight="1" x14ac:dyDescent="0.3">
      <c r="A482" s="3" t="s">
        <v>1148</v>
      </c>
      <c r="B482" s="3" t="s">
        <v>1149</v>
      </c>
      <c r="C482" s="3" t="s">
        <v>1150</v>
      </c>
      <c r="D482" s="3" t="s">
        <v>139</v>
      </c>
      <c r="E482" s="4">
        <v>173081.30800000002</v>
      </c>
      <c r="F482" s="4">
        <v>151600.26494323972</v>
      </c>
      <c r="G482" s="20">
        <f t="shared" si="14"/>
        <v>-21481.043056760303</v>
      </c>
      <c r="H482" s="13">
        <f t="shared" si="15"/>
        <v>-0.1416952870418991</v>
      </c>
    </row>
    <row r="483" spans="1:8" ht="15.75" customHeight="1" x14ac:dyDescent="0.3">
      <c r="A483" s="3" t="s">
        <v>1167</v>
      </c>
      <c r="B483" s="3" t="s">
        <v>1168</v>
      </c>
      <c r="C483" s="3" t="s">
        <v>879</v>
      </c>
      <c r="D483" s="3" t="s">
        <v>27</v>
      </c>
      <c r="E483" s="4">
        <v>27807.706799999996</v>
      </c>
      <c r="F483" s="4">
        <v>22429.513980498992</v>
      </c>
      <c r="G483" s="20">
        <f t="shared" si="14"/>
        <v>-5378.1928195010041</v>
      </c>
      <c r="H483" s="13">
        <f t="shared" si="15"/>
        <v>-0.23978195979533903</v>
      </c>
    </row>
    <row r="484" spans="1:8" ht="15.75" customHeight="1" x14ac:dyDescent="0.3">
      <c r="A484" s="3" t="s">
        <v>1169</v>
      </c>
      <c r="B484" s="3" t="s">
        <v>1170</v>
      </c>
      <c r="C484" s="3" t="s">
        <v>879</v>
      </c>
      <c r="D484" s="3" t="s">
        <v>27</v>
      </c>
      <c r="E484" s="4">
        <v>98133.403199999986</v>
      </c>
      <c r="F484" s="4">
        <v>65067.235219078873</v>
      </c>
      <c r="G484" s="20">
        <f t="shared" si="14"/>
        <v>-33066.167980921113</v>
      </c>
      <c r="H484" s="13">
        <f t="shared" si="15"/>
        <v>-0.50818461656759506</v>
      </c>
    </row>
    <row r="485" spans="1:8" ht="15.75" customHeight="1" x14ac:dyDescent="0.3">
      <c r="A485" s="3" t="s">
        <v>1171</v>
      </c>
      <c r="B485" s="3" t="s">
        <v>1172</v>
      </c>
      <c r="C485" s="3" t="s">
        <v>323</v>
      </c>
      <c r="D485" s="3" t="s">
        <v>82</v>
      </c>
      <c r="E485" s="4">
        <v>129969.768</v>
      </c>
      <c r="F485" s="4">
        <v>106080.05225669383</v>
      </c>
      <c r="G485" s="20">
        <f t="shared" si="14"/>
        <v>-23889.715743306166</v>
      </c>
      <c r="H485" s="13">
        <f t="shared" si="15"/>
        <v>-0.22520460006465243</v>
      </c>
    </row>
    <row r="486" spans="1:8" ht="15.75" customHeight="1" x14ac:dyDescent="0.3">
      <c r="A486" s="3" t="s">
        <v>1165</v>
      </c>
      <c r="B486" s="3" t="s">
        <v>1166</v>
      </c>
      <c r="C486" s="3" t="s">
        <v>452</v>
      </c>
      <c r="D486" s="3" t="s">
        <v>82</v>
      </c>
      <c r="E486" s="4">
        <v>19153.303240000001</v>
      </c>
      <c r="F486" s="4">
        <v>11425.552408931993</v>
      </c>
      <c r="G486" s="20">
        <f t="shared" si="14"/>
        <v>-7727.7508310680078</v>
      </c>
      <c r="H486" s="13">
        <f t="shared" si="15"/>
        <v>-0.67635686700161579</v>
      </c>
    </row>
    <row r="487" spans="1:8" ht="15.75" customHeight="1" x14ac:dyDescent="0.3">
      <c r="A487" s="3" t="s">
        <v>1163</v>
      </c>
      <c r="B487" s="3" t="s">
        <v>1164</v>
      </c>
      <c r="C487" s="3" t="s">
        <v>157</v>
      </c>
      <c r="D487" s="3" t="s">
        <v>139</v>
      </c>
      <c r="E487" s="4">
        <v>133594.66432000001</v>
      </c>
      <c r="F487" s="4">
        <v>70624.213594291374</v>
      </c>
      <c r="G487" s="20">
        <f t="shared" si="14"/>
        <v>-62970.450725708637</v>
      </c>
      <c r="H487" s="13">
        <f t="shared" si="15"/>
        <v>-0.89162692964553736</v>
      </c>
    </row>
    <row r="488" spans="1:8" ht="15.75" customHeight="1" x14ac:dyDescent="0.3">
      <c r="A488" s="3" t="s">
        <v>1159</v>
      </c>
      <c r="B488" s="3" t="s">
        <v>1160</v>
      </c>
      <c r="C488" s="3" t="s">
        <v>89</v>
      </c>
      <c r="D488" s="3" t="s">
        <v>90</v>
      </c>
      <c r="E488" s="4">
        <v>5979.2434000000003</v>
      </c>
      <c r="F488" s="4">
        <v>5415.9802125483093</v>
      </c>
      <c r="G488" s="20">
        <f t="shared" si="14"/>
        <v>-563.26318745169101</v>
      </c>
      <c r="H488" s="13">
        <f t="shared" si="15"/>
        <v>-0.10400022993929409</v>
      </c>
    </row>
    <row r="489" spans="1:8" ht="15.75" customHeight="1" x14ac:dyDescent="0.3">
      <c r="A489" s="3" t="s">
        <v>1161</v>
      </c>
      <c r="B489" s="3" t="s">
        <v>1162</v>
      </c>
      <c r="C489" s="3" t="s">
        <v>394</v>
      </c>
      <c r="D489" s="3" t="s">
        <v>59</v>
      </c>
      <c r="E489" s="4">
        <v>41121.522800000006</v>
      </c>
      <c r="F489" s="4">
        <v>28966.539146269679</v>
      </c>
      <c r="G489" s="20">
        <f t="shared" si="14"/>
        <v>-12154.983653730327</v>
      </c>
      <c r="H489" s="13">
        <f t="shared" si="15"/>
        <v>-0.41962153615771702</v>
      </c>
    </row>
    <row r="490" spans="1:8" ht="15.75" customHeight="1" x14ac:dyDescent="0.3">
      <c r="A490" s="3" t="s">
        <v>1179</v>
      </c>
      <c r="B490" s="3" t="s">
        <v>1180</v>
      </c>
      <c r="C490" s="3" t="s">
        <v>1181</v>
      </c>
      <c r="D490" s="3" t="s">
        <v>129</v>
      </c>
      <c r="E490" s="4">
        <v>26587.276239999999</v>
      </c>
      <c r="F490" s="4">
        <v>15195.693383818831</v>
      </c>
      <c r="G490" s="20">
        <f t="shared" si="14"/>
        <v>-11391.582856181169</v>
      </c>
      <c r="H490" s="13">
        <f t="shared" si="15"/>
        <v>-0.74965864133001803</v>
      </c>
    </row>
    <row r="491" spans="1:8" ht="15.75" customHeight="1" x14ac:dyDescent="0.3">
      <c r="A491" s="3" t="s">
        <v>1182</v>
      </c>
      <c r="B491" s="3" t="s">
        <v>1183</v>
      </c>
      <c r="C491" s="3" t="s">
        <v>1184</v>
      </c>
      <c r="D491" s="3" t="s">
        <v>129</v>
      </c>
      <c r="E491" s="4">
        <v>2515.9364999999998</v>
      </c>
      <c r="F491" s="4">
        <v>2186.4292293891917</v>
      </c>
      <c r="G491" s="20">
        <f t="shared" si="14"/>
        <v>-329.50727061080806</v>
      </c>
      <c r="H491" s="13">
        <f t="shared" si="15"/>
        <v>-0.15070566482632522</v>
      </c>
    </row>
    <row r="492" spans="1:8" ht="15.75" customHeight="1" x14ac:dyDescent="0.3">
      <c r="A492" s="3" t="s">
        <v>1173</v>
      </c>
      <c r="B492" s="3" t="s">
        <v>1174</v>
      </c>
      <c r="C492" s="3" t="s">
        <v>1175</v>
      </c>
      <c r="D492" s="3" t="s">
        <v>90</v>
      </c>
      <c r="E492" s="4">
        <v>50654.130759999993</v>
      </c>
      <c r="F492" s="4">
        <v>43421.944246805804</v>
      </c>
      <c r="G492" s="20">
        <f t="shared" si="14"/>
        <v>-7232.1865131941886</v>
      </c>
      <c r="H492" s="13">
        <f t="shared" si="15"/>
        <v>-0.16655602688095206</v>
      </c>
    </row>
    <row r="493" spans="1:8" ht="15.75" customHeight="1" x14ac:dyDescent="0.3">
      <c r="A493" s="3" t="s">
        <v>1193</v>
      </c>
      <c r="B493" s="3" t="s">
        <v>1194</v>
      </c>
      <c r="C493" s="3" t="s">
        <v>128</v>
      </c>
      <c r="D493" s="3" t="s">
        <v>129</v>
      </c>
      <c r="E493" s="4">
        <v>88824.978400000007</v>
      </c>
      <c r="F493" s="4">
        <v>76641.411390491863</v>
      </c>
      <c r="G493" s="20">
        <f t="shared" si="14"/>
        <v>-12183.567009508144</v>
      </c>
      <c r="H493" s="13">
        <f t="shared" si="15"/>
        <v>-0.15896845828467659</v>
      </c>
    </row>
    <row r="494" spans="1:8" ht="15.75" customHeight="1" x14ac:dyDescent="0.3">
      <c r="A494" s="3" t="s">
        <v>1185</v>
      </c>
      <c r="B494" s="3" t="s">
        <v>1186</v>
      </c>
      <c r="C494" s="3" t="s">
        <v>1187</v>
      </c>
      <c r="D494" s="3" t="s">
        <v>129</v>
      </c>
      <c r="E494" s="4">
        <v>17445.2624</v>
      </c>
      <c r="F494" s="4">
        <v>8889.2397557355107</v>
      </c>
      <c r="G494" s="20">
        <f t="shared" si="14"/>
        <v>-8556.0226442644889</v>
      </c>
      <c r="H494" s="13">
        <f t="shared" si="15"/>
        <v>-0.9625145546045123</v>
      </c>
    </row>
    <row r="495" spans="1:8" ht="15.75" customHeight="1" x14ac:dyDescent="0.3">
      <c r="A495" s="3" t="s">
        <v>1197</v>
      </c>
      <c r="B495" s="3" t="s">
        <v>1198</v>
      </c>
      <c r="C495" s="3" t="s">
        <v>273</v>
      </c>
      <c r="D495" s="3" t="s">
        <v>9</v>
      </c>
      <c r="E495" s="4">
        <v>7254.3480000000009</v>
      </c>
      <c r="F495" s="4">
        <v>3916.8564974082296</v>
      </c>
      <c r="G495" s="20">
        <f t="shared" si="14"/>
        <v>-3337.4915025917712</v>
      </c>
      <c r="H495" s="13">
        <f t="shared" si="15"/>
        <v>-0.85208419169815841</v>
      </c>
    </row>
    <row r="496" spans="1:8" ht="15.75" customHeight="1" x14ac:dyDescent="0.3">
      <c r="A496" s="3" t="s">
        <v>1195</v>
      </c>
      <c r="B496" s="3" t="s">
        <v>1196</v>
      </c>
      <c r="C496" s="3" t="s">
        <v>335</v>
      </c>
      <c r="D496" s="3" t="s">
        <v>90</v>
      </c>
      <c r="E496" s="4">
        <v>17841.439999999999</v>
      </c>
      <c r="F496" s="4">
        <v>9653.0945370668469</v>
      </c>
      <c r="G496" s="20">
        <f t="shared" si="14"/>
        <v>-8188.3454629331518</v>
      </c>
      <c r="H496" s="13">
        <f t="shared" si="15"/>
        <v>-0.84826119038726744</v>
      </c>
    </row>
    <row r="497" spans="1:8" ht="15.75" customHeight="1" x14ac:dyDescent="0.3">
      <c r="A497" s="3" t="s">
        <v>1176</v>
      </c>
      <c r="B497" s="3" t="s">
        <v>1177</v>
      </c>
      <c r="C497" s="3" t="s">
        <v>1178</v>
      </c>
      <c r="D497" s="3" t="s">
        <v>90</v>
      </c>
      <c r="E497" s="4">
        <v>2362.6529599999999</v>
      </c>
      <c r="F497" s="4">
        <v>2265.7938081594007</v>
      </c>
      <c r="G497" s="20">
        <f t="shared" si="14"/>
        <v>-96.859151840599225</v>
      </c>
      <c r="H497" s="13">
        <f t="shared" si="15"/>
        <v>-4.2748440520844207E-2</v>
      </c>
    </row>
    <row r="498" spans="1:8" ht="15.75" customHeight="1" x14ac:dyDescent="0.3">
      <c r="A498" s="3" t="s">
        <v>1199</v>
      </c>
      <c r="B498" s="3" t="s">
        <v>1200</v>
      </c>
      <c r="C498" s="3" t="s">
        <v>1201</v>
      </c>
      <c r="D498" s="3" t="s">
        <v>151</v>
      </c>
      <c r="E498" s="4">
        <v>47524.304999999993</v>
      </c>
      <c r="F498" s="4">
        <v>43729.715622867123</v>
      </c>
      <c r="G498" s="20">
        <f t="shared" si="14"/>
        <v>-3794.5893771328701</v>
      </c>
      <c r="H498" s="13">
        <f t="shared" si="15"/>
        <v>-8.6773703489363765E-2</v>
      </c>
    </row>
    <row r="499" spans="1:8" ht="15.75" customHeight="1" x14ac:dyDescent="0.3">
      <c r="A499" s="3" t="s">
        <v>1188</v>
      </c>
      <c r="B499" s="3" t="s">
        <v>1189</v>
      </c>
      <c r="C499" s="3" t="s">
        <v>1190</v>
      </c>
      <c r="D499" s="3" t="s">
        <v>90</v>
      </c>
      <c r="E499" s="4">
        <v>12697.089999999998</v>
      </c>
      <c r="F499" s="4">
        <v>7794.4042707552671</v>
      </c>
      <c r="G499" s="20">
        <f t="shared" si="14"/>
        <v>-4902.6857292447312</v>
      </c>
      <c r="H499" s="13">
        <f t="shared" si="15"/>
        <v>-0.62900069831374905</v>
      </c>
    </row>
    <row r="500" spans="1:8" ht="15.75" customHeight="1" x14ac:dyDescent="0.3">
      <c r="A500" s="3" t="s">
        <v>1202</v>
      </c>
      <c r="B500" s="3" t="s">
        <v>1203</v>
      </c>
      <c r="C500" s="3" t="s">
        <v>328</v>
      </c>
      <c r="D500" s="3" t="s">
        <v>176</v>
      </c>
      <c r="E500" s="4">
        <v>128866.26952000002</v>
      </c>
      <c r="F500" s="4">
        <v>102392.57420205684</v>
      </c>
      <c r="G500" s="20">
        <f t="shared" si="14"/>
        <v>-26473.695317943173</v>
      </c>
      <c r="H500" s="13">
        <f t="shared" si="15"/>
        <v>-0.25855093032138432</v>
      </c>
    </row>
    <row r="501" spans="1:8" ht="15.75" customHeight="1" x14ac:dyDescent="0.3">
      <c r="A501" s="3" t="s">
        <v>1206</v>
      </c>
      <c r="B501" s="3" t="s">
        <v>1207</v>
      </c>
      <c r="C501" s="3" t="s">
        <v>81</v>
      </c>
      <c r="D501" s="3" t="s">
        <v>82</v>
      </c>
      <c r="E501" s="4">
        <v>44669.868000000002</v>
      </c>
      <c r="F501" s="4">
        <v>34243.291827068817</v>
      </c>
      <c r="G501" s="20">
        <f t="shared" si="14"/>
        <v>-10426.576172931185</v>
      </c>
      <c r="H501" s="13">
        <f t="shared" si="15"/>
        <v>-0.30448521788110133</v>
      </c>
    </row>
    <row r="502" spans="1:8" ht="15.75" customHeight="1" x14ac:dyDescent="0.3">
      <c r="A502" s="3" t="s">
        <v>427</v>
      </c>
      <c r="B502" s="3" t="s">
        <v>428</v>
      </c>
      <c r="C502" s="3" t="s">
        <v>289</v>
      </c>
      <c r="D502" s="3" t="s">
        <v>119</v>
      </c>
      <c r="E502" s="4">
        <v>12390.439999999999</v>
      </c>
      <c r="F502" s="4">
        <v>2808.151979744011</v>
      </c>
      <c r="G502" s="20">
        <f t="shared" si="14"/>
        <v>-9582.2880202559882</v>
      </c>
      <c r="H502" s="13">
        <f t="shared" si="15"/>
        <v>-3.4123110463307267</v>
      </c>
    </row>
    <row r="503" spans="1:8" ht="15.75" customHeight="1" x14ac:dyDescent="0.3">
      <c r="A503" s="3" t="s">
        <v>1204</v>
      </c>
      <c r="B503" s="3" t="s">
        <v>1205</v>
      </c>
      <c r="C503" s="3" t="s">
        <v>81</v>
      </c>
      <c r="D503" s="3" t="s">
        <v>82</v>
      </c>
      <c r="E503" s="4">
        <v>26727.352799999993</v>
      </c>
      <c r="F503" s="4">
        <v>14766.067163885069</v>
      </c>
      <c r="G503" s="20">
        <f t="shared" si="14"/>
        <v>-11961.285636114924</v>
      </c>
      <c r="H503" s="13">
        <f t="shared" si="15"/>
        <v>-0.81005223011377769</v>
      </c>
    </row>
    <row r="504" spans="1:8" ht="15.75" customHeight="1" x14ac:dyDescent="0.3">
      <c r="A504" s="3" t="s">
        <v>1224</v>
      </c>
      <c r="B504" s="3" t="s">
        <v>1225</v>
      </c>
      <c r="C504" s="3" t="s">
        <v>407</v>
      </c>
      <c r="D504" s="3" t="s">
        <v>39</v>
      </c>
      <c r="E504" s="4">
        <v>3174.4</v>
      </c>
      <c r="F504" s="4">
        <v>3121.4554673409857</v>
      </c>
      <c r="G504" s="20">
        <f t="shared" si="14"/>
        <v>-52.944532659014385</v>
      </c>
      <c r="H504" s="13">
        <f t="shared" si="15"/>
        <v>-1.6961489027461675E-2</v>
      </c>
    </row>
    <row r="505" spans="1:8" ht="15.75" customHeight="1" x14ac:dyDescent="0.3">
      <c r="A505" s="3" t="s">
        <v>1191</v>
      </c>
      <c r="B505" s="3" t="s">
        <v>1192</v>
      </c>
      <c r="C505" s="3" t="s">
        <v>712</v>
      </c>
      <c r="D505" s="3" t="s">
        <v>33</v>
      </c>
      <c r="E505" s="4">
        <v>8870.4432000000015</v>
      </c>
      <c r="F505" s="4">
        <v>5361.7401337184356</v>
      </c>
      <c r="G505" s="20">
        <f t="shared" si="14"/>
        <v>-3508.703066281566</v>
      </c>
      <c r="H505" s="13">
        <f t="shared" si="15"/>
        <v>-0.654396330067611</v>
      </c>
    </row>
    <row r="506" spans="1:8" ht="15.75" customHeight="1" x14ac:dyDescent="0.3">
      <c r="A506" s="3" t="s">
        <v>1208</v>
      </c>
      <c r="B506" s="3" t="s">
        <v>1209</v>
      </c>
      <c r="C506" s="3" t="s">
        <v>58</v>
      </c>
      <c r="D506" s="3" t="s">
        <v>59</v>
      </c>
      <c r="E506" s="4">
        <v>16994.239999999998</v>
      </c>
      <c r="F506" s="4">
        <v>12136.227813951271</v>
      </c>
      <c r="G506" s="20">
        <f t="shared" si="14"/>
        <v>-4858.012186048727</v>
      </c>
      <c r="H506" s="13">
        <f t="shared" si="15"/>
        <v>-0.40029012807951503</v>
      </c>
    </row>
    <row r="507" spans="1:8" ht="15.75" customHeight="1" x14ac:dyDescent="0.3">
      <c r="A507" s="3" t="s">
        <v>1228</v>
      </c>
      <c r="B507" s="3" t="s">
        <v>1229</v>
      </c>
      <c r="C507" s="3" t="s">
        <v>58</v>
      </c>
      <c r="D507" s="3" t="s">
        <v>59</v>
      </c>
      <c r="E507" s="4">
        <v>8684.9359999999997</v>
      </c>
      <c r="F507" s="4">
        <v>6988.1097094752577</v>
      </c>
      <c r="G507" s="20">
        <f t="shared" si="14"/>
        <v>-1696.826290524742</v>
      </c>
      <c r="H507" s="13">
        <f t="shared" si="15"/>
        <v>-0.2428162065377989</v>
      </c>
    </row>
    <row r="508" spans="1:8" ht="15.75" customHeight="1" x14ac:dyDescent="0.3">
      <c r="A508" s="3" t="s">
        <v>1210</v>
      </c>
      <c r="B508" s="3" t="s">
        <v>1211</v>
      </c>
      <c r="C508" s="3" t="s">
        <v>58</v>
      </c>
      <c r="D508" s="3" t="s">
        <v>59</v>
      </c>
      <c r="E508" s="4">
        <v>1209.2</v>
      </c>
      <c r="F508" s="4">
        <v>1201.8855175696976</v>
      </c>
      <c r="G508" s="20">
        <f t="shared" si="14"/>
        <v>-7.3144824303024052</v>
      </c>
      <c r="H508" s="13">
        <f t="shared" si="15"/>
        <v>-6.0858395607368953E-3</v>
      </c>
    </row>
    <row r="509" spans="1:8" ht="15.75" customHeight="1" x14ac:dyDescent="0.3">
      <c r="A509" s="3" t="s">
        <v>1250</v>
      </c>
      <c r="B509" s="3" t="s">
        <v>1251</v>
      </c>
      <c r="C509" s="3" t="s">
        <v>1252</v>
      </c>
      <c r="D509" s="3" t="s">
        <v>176</v>
      </c>
      <c r="E509" s="4">
        <v>199.5</v>
      </c>
      <c r="F509" s="4">
        <v>186.03099995998926</v>
      </c>
      <c r="G509" s="20">
        <f t="shared" si="14"/>
        <v>-13.469000040010741</v>
      </c>
      <c r="H509" s="13">
        <f t="shared" si="15"/>
        <v>-7.2401911740019642E-2</v>
      </c>
    </row>
    <row r="510" spans="1:8" ht="15.75" customHeight="1" x14ac:dyDescent="0.3">
      <c r="A510" s="3" t="s">
        <v>1212</v>
      </c>
      <c r="B510" s="3" t="s">
        <v>1213</v>
      </c>
      <c r="C510" s="3" t="s">
        <v>1214</v>
      </c>
      <c r="D510" s="3" t="s">
        <v>59</v>
      </c>
      <c r="E510" s="4">
        <v>454.99999999999994</v>
      </c>
      <c r="F510" s="4">
        <v>304.29717440586973</v>
      </c>
      <c r="G510" s="20">
        <f t="shared" si="14"/>
        <v>-150.70282559413022</v>
      </c>
      <c r="H510" s="13">
        <f t="shared" si="15"/>
        <v>-0.49524884970875116</v>
      </c>
    </row>
    <row r="511" spans="1:8" ht="15.75" customHeight="1" x14ac:dyDescent="0.3">
      <c r="A511" s="3"/>
      <c r="B511" s="3"/>
      <c r="C511" s="3"/>
      <c r="D511" s="3"/>
      <c r="E511" s="3"/>
      <c r="F511" s="3"/>
    </row>
    <row r="512" spans="1:8" ht="15.75" customHeight="1" x14ac:dyDescent="0.3">
      <c r="A512" s="3"/>
      <c r="B512" s="3"/>
      <c r="C512" s="3"/>
      <c r="D512" s="3"/>
      <c r="E512" s="3"/>
      <c r="F512" s="3"/>
    </row>
    <row r="513" spans="1:6" ht="15.75" customHeight="1" x14ac:dyDescent="0.3">
      <c r="A513" s="3"/>
      <c r="B513" s="3"/>
      <c r="C513" s="3"/>
      <c r="D513" s="3"/>
      <c r="E513" s="3"/>
      <c r="F513" s="3"/>
    </row>
    <row r="514" spans="1:6" ht="15.75" customHeight="1" x14ac:dyDescent="0.3">
      <c r="A514" s="3"/>
      <c r="B514" s="3"/>
      <c r="C514" s="3"/>
      <c r="D514" s="3"/>
      <c r="E514" s="3"/>
      <c r="F514" s="3"/>
    </row>
    <row r="515" spans="1:6" ht="15.75" customHeight="1" x14ac:dyDescent="0.3">
      <c r="A515" s="3"/>
      <c r="B515" s="3"/>
      <c r="C515" s="3"/>
      <c r="D515" s="3"/>
      <c r="E515" s="3"/>
      <c r="F515" s="3"/>
    </row>
    <row r="516" spans="1:6" ht="15.75" customHeight="1" x14ac:dyDescent="0.3">
      <c r="A516" s="3"/>
      <c r="B516" s="3"/>
      <c r="C516" s="3"/>
      <c r="D516" s="3"/>
      <c r="E516" s="3"/>
      <c r="F516" s="3"/>
    </row>
    <row r="517" spans="1:6" ht="15.75" customHeight="1" x14ac:dyDescent="0.3">
      <c r="A517" s="3"/>
      <c r="B517" s="3"/>
      <c r="C517" s="3"/>
      <c r="D517" s="3"/>
      <c r="E517" s="3"/>
      <c r="F517" s="3"/>
    </row>
    <row r="518" spans="1:6" ht="15.75" customHeight="1" x14ac:dyDescent="0.3">
      <c r="A518" s="3"/>
      <c r="B518" s="3"/>
      <c r="C518" s="3"/>
      <c r="D518" s="3"/>
      <c r="E518" s="3"/>
      <c r="F518" s="3"/>
    </row>
    <row r="519" spans="1:6" ht="15.75" customHeight="1" x14ac:dyDescent="0.3">
      <c r="A519" s="3"/>
      <c r="B519" s="3"/>
      <c r="C519" s="3"/>
      <c r="D519" s="3"/>
      <c r="E519" s="3"/>
      <c r="F519" s="3"/>
    </row>
    <row r="520" spans="1:6" ht="15.75" customHeight="1" x14ac:dyDescent="0.3">
      <c r="A520" s="3"/>
      <c r="B520" s="3"/>
      <c r="C520" s="3"/>
      <c r="D520" s="3"/>
      <c r="E520" s="3"/>
      <c r="F520" s="3"/>
    </row>
    <row r="521" spans="1:6" ht="15.75" customHeight="1" x14ac:dyDescent="0.3">
      <c r="A521" s="3"/>
      <c r="B521" s="3"/>
      <c r="C521" s="3"/>
      <c r="D521" s="3"/>
      <c r="E521" s="3"/>
      <c r="F521" s="3"/>
    </row>
    <row r="522" spans="1:6" ht="15.75" customHeight="1" x14ac:dyDescent="0.3">
      <c r="A522" s="3"/>
      <c r="B522" s="3"/>
      <c r="C522" s="3"/>
      <c r="D522" s="3"/>
      <c r="E522" s="3"/>
      <c r="F522" s="3"/>
    </row>
    <row r="523" spans="1:6" ht="15.75" customHeight="1" x14ac:dyDescent="0.3">
      <c r="A523" s="3"/>
      <c r="B523" s="3"/>
      <c r="C523" s="3"/>
      <c r="D523" s="3"/>
      <c r="E523" s="3"/>
      <c r="F523" s="3"/>
    </row>
    <row r="524" spans="1:6" ht="15.75" customHeight="1" x14ac:dyDescent="0.3">
      <c r="A524" s="3"/>
      <c r="B524" s="3"/>
      <c r="C524" s="3"/>
      <c r="D524" s="3"/>
      <c r="E524" s="3"/>
      <c r="F524" s="3"/>
    </row>
    <row r="525" spans="1:6" ht="15.75" customHeight="1" x14ac:dyDescent="0.3">
      <c r="A525" s="3"/>
      <c r="B525" s="3"/>
      <c r="C525" s="3"/>
      <c r="D525" s="3"/>
      <c r="E525" s="3"/>
      <c r="F525" s="3"/>
    </row>
    <row r="526" spans="1:6" ht="15.75" customHeight="1" x14ac:dyDescent="0.3">
      <c r="A526" s="3"/>
      <c r="B526" s="3"/>
      <c r="C526" s="3"/>
      <c r="D526" s="3"/>
      <c r="E526" s="3"/>
      <c r="F526" s="3"/>
    </row>
    <row r="527" spans="1:6" ht="15.75" customHeight="1" x14ac:dyDescent="0.3">
      <c r="A527" s="3"/>
      <c r="B527" s="3"/>
      <c r="C527" s="3"/>
      <c r="D527" s="3"/>
      <c r="E527" s="3"/>
      <c r="F527" s="3"/>
    </row>
    <row r="528" spans="1:6" ht="15.75" customHeight="1" x14ac:dyDescent="0.3">
      <c r="A528" s="3"/>
      <c r="B528" s="3"/>
      <c r="C528" s="3"/>
      <c r="D528" s="3"/>
      <c r="E528" s="3"/>
      <c r="F528" s="3"/>
    </row>
    <row r="529" spans="1:6" ht="15.75" customHeight="1" x14ac:dyDescent="0.3">
      <c r="A529" s="3"/>
      <c r="B529" s="3"/>
      <c r="C529" s="3"/>
      <c r="D529" s="3"/>
      <c r="E529" s="3"/>
      <c r="F529" s="3"/>
    </row>
    <row r="530" spans="1:6" ht="15.75" customHeight="1" x14ac:dyDescent="0.3">
      <c r="A530" s="3"/>
      <c r="B530" s="3"/>
      <c r="C530" s="3"/>
      <c r="D530" s="3"/>
      <c r="E530" s="3"/>
      <c r="F530" s="3"/>
    </row>
    <row r="531" spans="1:6" ht="15.75" customHeight="1" x14ac:dyDescent="0.3">
      <c r="A531" s="3"/>
      <c r="B531" s="3"/>
      <c r="C531" s="3"/>
      <c r="D531" s="3"/>
      <c r="E531" s="3"/>
      <c r="F531" s="3"/>
    </row>
    <row r="532" spans="1:6" ht="15.75" customHeight="1" x14ac:dyDescent="0.3">
      <c r="A532" s="3"/>
      <c r="B532" s="3"/>
      <c r="C532" s="3"/>
      <c r="D532" s="3"/>
      <c r="E532" s="3"/>
      <c r="F532" s="3"/>
    </row>
    <row r="533" spans="1:6" ht="15.75" customHeight="1" x14ac:dyDescent="0.3">
      <c r="A533" s="3"/>
      <c r="B533" s="3"/>
      <c r="C533" s="3"/>
      <c r="D533" s="3"/>
      <c r="E533" s="3"/>
      <c r="F533" s="3"/>
    </row>
    <row r="534" spans="1:6" ht="15.75" customHeight="1" x14ac:dyDescent="0.3">
      <c r="A534" s="3"/>
      <c r="B534" s="3"/>
      <c r="C534" s="3"/>
      <c r="D534" s="3"/>
      <c r="E534" s="3"/>
      <c r="F534" s="3"/>
    </row>
    <row r="535" spans="1:6" ht="15.75" customHeight="1" x14ac:dyDescent="0.3">
      <c r="A535" s="3"/>
      <c r="B535" s="3"/>
      <c r="C535" s="3"/>
      <c r="D535" s="3"/>
      <c r="E535" s="3"/>
      <c r="F535" s="3"/>
    </row>
    <row r="536" spans="1:6" ht="15.75" customHeight="1" x14ac:dyDescent="0.3">
      <c r="A536" s="3"/>
      <c r="B536" s="3"/>
      <c r="C536" s="3"/>
      <c r="D536" s="3"/>
      <c r="E536" s="3"/>
      <c r="F536" s="3"/>
    </row>
    <row r="537" spans="1:6" ht="15.75" customHeight="1" x14ac:dyDescent="0.3">
      <c r="A537" s="3"/>
      <c r="B537" s="3"/>
      <c r="C537" s="3"/>
      <c r="D537" s="3"/>
      <c r="E537" s="3"/>
      <c r="F537" s="3"/>
    </row>
    <row r="538" spans="1:6" ht="15.75" customHeight="1" x14ac:dyDescent="0.3">
      <c r="A538" s="3"/>
      <c r="B538" s="3"/>
      <c r="C538" s="3"/>
      <c r="D538" s="3"/>
      <c r="E538" s="3"/>
      <c r="F538" s="3"/>
    </row>
    <row r="539" spans="1:6" ht="15.75" customHeight="1" x14ac:dyDescent="0.3">
      <c r="A539" s="3"/>
      <c r="B539" s="3"/>
      <c r="C539" s="3"/>
      <c r="D539" s="3"/>
      <c r="E539" s="3"/>
      <c r="F539" s="3"/>
    </row>
    <row r="540" spans="1:6" ht="15.75" customHeight="1" x14ac:dyDescent="0.3">
      <c r="A540" s="3"/>
      <c r="B540" s="3"/>
      <c r="C540" s="3"/>
      <c r="D540" s="3"/>
      <c r="E540" s="3"/>
      <c r="F540" s="3"/>
    </row>
    <row r="541" spans="1:6" ht="15.75" customHeight="1" x14ac:dyDescent="0.3">
      <c r="A541" s="3"/>
      <c r="B541" s="3"/>
      <c r="C541" s="3"/>
      <c r="D541" s="3"/>
      <c r="E541" s="3"/>
      <c r="F541" s="3"/>
    </row>
    <row r="542" spans="1:6" ht="15.75" customHeight="1" x14ac:dyDescent="0.3">
      <c r="A542" s="3"/>
      <c r="B542" s="3"/>
      <c r="C542" s="3"/>
      <c r="D542" s="3"/>
      <c r="E542" s="3"/>
      <c r="F542" s="3"/>
    </row>
    <row r="543" spans="1:6" ht="15.75" customHeight="1" x14ac:dyDescent="0.3">
      <c r="A543" s="3"/>
      <c r="B543" s="3"/>
      <c r="C543" s="3"/>
      <c r="D543" s="3"/>
      <c r="E543" s="3"/>
      <c r="F543" s="3"/>
    </row>
    <row r="544" spans="1:6" ht="15.75" customHeight="1" x14ac:dyDescent="0.3">
      <c r="A544" s="3"/>
      <c r="B544" s="3"/>
      <c r="C544" s="3"/>
      <c r="D544" s="3"/>
      <c r="E544" s="3"/>
      <c r="F544" s="3"/>
    </row>
    <row r="545" spans="1:6" ht="15.75" customHeight="1" x14ac:dyDescent="0.3">
      <c r="A545" s="3"/>
      <c r="B545" s="3"/>
      <c r="C545" s="3"/>
      <c r="D545" s="3"/>
      <c r="E545" s="3"/>
      <c r="F545" s="3"/>
    </row>
    <row r="546" spans="1:6" ht="15.75" customHeight="1" x14ac:dyDescent="0.3">
      <c r="A546" s="3"/>
      <c r="B546" s="3"/>
      <c r="C546" s="3"/>
      <c r="D546" s="3"/>
      <c r="E546" s="3"/>
      <c r="F546" s="3"/>
    </row>
    <row r="547" spans="1:6" ht="15.75" customHeight="1" x14ac:dyDescent="0.3">
      <c r="A547" s="3"/>
      <c r="B547" s="3"/>
      <c r="C547" s="3"/>
      <c r="D547" s="3"/>
      <c r="E547" s="3"/>
      <c r="F547" s="3"/>
    </row>
    <row r="548" spans="1:6" ht="15.75" customHeight="1" x14ac:dyDescent="0.3">
      <c r="A548" s="3"/>
      <c r="B548" s="3"/>
      <c r="C548" s="3"/>
      <c r="D548" s="3"/>
      <c r="E548" s="3"/>
      <c r="F548" s="3"/>
    </row>
    <row r="549" spans="1:6" ht="15.75" customHeight="1" x14ac:dyDescent="0.3">
      <c r="A549" s="3"/>
      <c r="B549" s="3"/>
      <c r="C549" s="3"/>
      <c r="D549" s="3"/>
      <c r="E549" s="3"/>
      <c r="F549" s="3"/>
    </row>
    <row r="550" spans="1:6" ht="15.75" customHeight="1" x14ac:dyDescent="0.3">
      <c r="A550" s="3"/>
      <c r="B550" s="3"/>
      <c r="C550" s="3"/>
      <c r="D550" s="3"/>
      <c r="E550" s="3"/>
      <c r="F550" s="3"/>
    </row>
    <row r="551" spans="1:6" ht="15.75" customHeight="1" x14ac:dyDescent="0.3">
      <c r="A551" s="3"/>
      <c r="B551" s="3"/>
      <c r="C551" s="3"/>
      <c r="D551" s="3"/>
      <c r="E551" s="3"/>
      <c r="F551" s="3"/>
    </row>
    <row r="552" spans="1:6" ht="15.75" customHeight="1" x14ac:dyDescent="0.3">
      <c r="A552" s="3"/>
      <c r="B552" s="3"/>
      <c r="C552" s="3"/>
      <c r="D552" s="3"/>
      <c r="E552" s="3"/>
      <c r="F552" s="3"/>
    </row>
    <row r="553" spans="1:6" ht="15.75" customHeight="1" x14ac:dyDescent="0.3">
      <c r="A553" s="3"/>
      <c r="B553" s="3"/>
      <c r="C553" s="3"/>
      <c r="D553" s="3"/>
      <c r="E553" s="3"/>
      <c r="F553" s="3"/>
    </row>
    <row r="554" spans="1:6" ht="15.75" customHeight="1" x14ac:dyDescent="0.3">
      <c r="A554" s="3"/>
      <c r="B554" s="3"/>
      <c r="C554" s="3"/>
      <c r="D554" s="3"/>
      <c r="E554" s="3"/>
      <c r="F554" s="3"/>
    </row>
    <row r="555" spans="1:6" ht="15.75" customHeight="1" x14ac:dyDescent="0.3">
      <c r="A555" s="3"/>
      <c r="B555" s="3"/>
      <c r="C555" s="3"/>
      <c r="D555" s="3"/>
      <c r="E555" s="3"/>
      <c r="F555" s="3"/>
    </row>
    <row r="556" spans="1:6" ht="15.75" customHeight="1" x14ac:dyDescent="0.3">
      <c r="A556" s="3"/>
      <c r="B556" s="3"/>
      <c r="C556" s="3"/>
      <c r="D556" s="3"/>
      <c r="E556" s="3"/>
      <c r="F556" s="3"/>
    </row>
    <row r="557" spans="1:6" ht="15.75" customHeight="1" x14ac:dyDescent="0.3">
      <c r="A557" s="3"/>
      <c r="B557" s="3"/>
      <c r="C557" s="3"/>
      <c r="D557" s="3"/>
      <c r="E557" s="3"/>
      <c r="F557" s="3"/>
    </row>
    <row r="558" spans="1:6" ht="15.75" customHeight="1" x14ac:dyDescent="0.3">
      <c r="A558" s="3"/>
      <c r="B558" s="3"/>
      <c r="C558" s="3"/>
      <c r="D558" s="3"/>
      <c r="E558" s="3"/>
      <c r="F558" s="3"/>
    </row>
    <row r="559" spans="1:6" ht="15.75" customHeight="1" x14ac:dyDescent="0.3">
      <c r="A559" s="3"/>
      <c r="B559" s="3"/>
      <c r="C559" s="3"/>
      <c r="D559" s="3"/>
      <c r="E559" s="3"/>
      <c r="F559" s="3"/>
    </row>
    <row r="560" spans="1:6" ht="15.75" customHeight="1" x14ac:dyDescent="0.3">
      <c r="A560" s="3"/>
      <c r="B560" s="3"/>
      <c r="C560" s="3"/>
      <c r="D560" s="3"/>
      <c r="E560" s="3"/>
      <c r="F560" s="3"/>
    </row>
    <row r="561" spans="1:6" ht="15.75" customHeight="1" x14ac:dyDescent="0.3">
      <c r="A561" s="3"/>
      <c r="B561" s="3"/>
      <c r="C561" s="3"/>
      <c r="D561" s="3"/>
      <c r="E561" s="3"/>
      <c r="F561" s="3"/>
    </row>
    <row r="562" spans="1:6" ht="15.75" customHeight="1" x14ac:dyDescent="0.3">
      <c r="A562" s="3"/>
      <c r="B562" s="3"/>
      <c r="C562" s="3"/>
      <c r="D562" s="3"/>
      <c r="E562" s="3"/>
      <c r="F562" s="3"/>
    </row>
    <row r="563" spans="1:6" ht="15.75" customHeight="1" x14ac:dyDescent="0.3">
      <c r="A563" s="3"/>
      <c r="B563" s="3"/>
      <c r="C563" s="3"/>
      <c r="D563" s="3"/>
      <c r="E563" s="3"/>
      <c r="F563" s="3"/>
    </row>
    <row r="564" spans="1:6" ht="15.75" customHeight="1" x14ac:dyDescent="0.3">
      <c r="E564" s="1"/>
    </row>
    <row r="565" spans="1:6" ht="15.75" customHeight="1" x14ac:dyDescent="0.3">
      <c r="E565" s="1"/>
    </row>
    <row r="566" spans="1:6" ht="15.75" customHeight="1" x14ac:dyDescent="0.3">
      <c r="E566" s="1"/>
    </row>
    <row r="567" spans="1:6" ht="15.75" customHeight="1" x14ac:dyDescent="0.3">
      <c r="E567" s="1"/>
    </row>
    <row r="568" spans="1:6" ht="15.75" customHeight="1" x14ac:dyDescent="0.3">
      <c r="E568" s="1"/>
    </row>
    <row r="569" spans="1:6" ht="15.75" customHeight="1" x14ac:dyDescent="0.3">
      <c r="E569" s="1"/>
    </row>
    <row r="570" spans="1:6" ht="15.75" customHeight="1" x14ac:dyDescent="0.3">
      <c r="E570" s="1"/>
    </row>
    <row r="571" spans="1:6" ht="15.75" customHeight="1" x14ac:dyDescent="0.3">
      <c r="E571" s="1"/>
    </row>
    <row r="572" spans="1:6" ht="15.75" customHeight="1" x14ac:dyDescent="0.3">
      <c r="E572" s="1"/>
    </row>
    <row r="573" spans="1:6" ht="15.75" customHeight="1" x14ac:dyDescent="0.3">
      <c r="E573" s="1"/>
    </row>
    <row r="574" spans="1:6" ht="15.75" customHeight="1" x14ac:dyDescent="0.3">
      <c r="E574" s="1"/>
    </row>
    <row r="575" spans="1:6" ht="15.75" customHeight="1" x14ac:dyDescent="0.3">
      <c r="E575" s="1"/>
    </row>
    <row r="576" spans="1:6" ht="15.75" customHeight="1" x14ac:dyDescent="0.3">
      <c r="E576" s="1"/>
    </row>
    <row r="577" spans="5:5" ht="15.75" customHeight="1" x14ac:dyDescent="0.3">
      <c r="E577" s="1"/>
    </row>
    <row r="578" spans="5:5" ht="15.75" customHeight="1" x14ac:dyDescent="0.3">
      <c r="E578" s="1"/>
    </row>
    <row r="579" spans="5:5" ht="15.75" customHeight="1" x14ac:dyDescent="0.3">
      <c r="E579" s="1"/>
    </row>
    <row r="580" spans="5:5" ht="15.75" customHeight="1" x14ac:dyDescent="0.3">
      <c r="E580" s="1"/>
    </row>
    <row r="581" spans="5:5" ht="15.75" customHeight="1" x14ac:dyDescent="0.3">
      <c r="E581" s="1"/>
    </row>
    <row r="582" spans="5:5" ht="15.75" customHeight="1" x14ac:dyDescent="0.3">
      <c r="E582" s="1"/>
    </row>
    <row r="583" spans="5:5" ht="15.75" customHeight="1" x14ac:dyDescent="0.3">
      <c r="E583" s="1"/>
    </row>
    <row r="584" spans="5:5" ht="15.75" customHeight="1" x14ac:dyDescent="0.3">
      <c r="E584" s="1"/>
    </row>
    <row r="585" spans="5:5" ht="15.75" customHeight="1" x14ac:dyDescent="0.3">
      <c r="E585" s="1"/>
    </row>
    <row r="586" spans="5:5" ht="15.75" customHeight="1" x14ac:dyDescent="0.3">
      <c r="E586" s="1"/>
    </row>
    <row r="587" spans="5:5" ht="15.75" customHeight="1" x14ac:dyDescent="0.3">
      <c r="E587" s="1"/>
    </row>
    <row r="588" spans="5:5" ht="15.75" customHeight="1" x14ac:dyDescent="0.3">
      <c r="E588" s="1"/>
    </row>
    <row r="589" spans="5:5" ht="15.75" customHeight="1" x14ac:dyDescent="0.3">
      <c r="E589" s="1"/>
    </row>
    <row r="590" spans="5:5" ht="15.75" customHeight="1" x14ac:dyDescent="0.3">
      <c r="E590" s="1"/>
    </row>
    <row r="591" spans="5:5" ht="15.75" customHeight="1" x14ac:dyDescent="0.3">
      <c r="E591" s="1"/>
    </row>
    <row r="592" spans="5:5" ht="15.75" customHeight="1" x14ac:dyDescent="0.3">
      <c r="E592" s="1"/>
    </row>
    <row r="593" spans="5:5" ht="15.75" customHeight="1" x14ac:dyDescent="0.3">
      <c r="E593" s="1"/>
    </row>
    <row r="594" spans="5:5" ht="15.75" customHeight="1" x14ac:dyDescent="0.3">
      <c r="E594" s="1"/>
    </row>
    <row r="595" spans="5:5" ht="15.75" customHeight="1" x14ac:dyDescent="0.3">
      <c r="E595" s="1"/>
    </row>
    <row r="596" spans="5:5" ht="15.75" customHeight="1" x14ac:dyDescent="0.3">
      <c r="E596" s="1"/>
    </row>
    <row r="597" spans="5:5" ht="15.75" customHeight="1" x14ac:dyDescent="0.3">
      <c r="E597" s="1"/>
    </row>
    <row r="598" spans="5:5" ht="15.75" customHeight="1" x14ac:dyDescent="0.3">
      <c r="E598" s="1"/>
    </row>
    <row r="599" spans="5:5" ht="15.75" customHeight="1" x14ac:dyDescent="0.3">
      <c r="E599" s="1"/>
    </row>
    <row r="600" spans="5:5" ht="15.75" customHeight="1" x14ac:dyDescent="0.3">
      <c r="E600" s="1"/>
    </row>
    <row r="601" spans="5:5" ht="15.75" customHeight="1" x14ac:dyDescent="0.3">
      <c r="E601" s="1"/>
    </row>
    <row r="602" spans="5:5" ht="15.75" customHeight="1" x14ac:dyDescent="0.3">
      <c r="E602" s="1"/>
    </row>
    <row r="603" spans="5:5" ht="15.75" customHeight="1" x14ac:dyDescent="0.3">
      <c r="E603" s="1"/>
    </row>
    <row r="604" spans="5:5" ht="15.75" customHeight="1" x14ac:dyDescent="0.3">
      <c r="E604" s="1"/>
    </row>
    <row r="605" spans="5:5" ht="15.75" customHeight="1" x14ac:dyDescent="0.3">
      <c r="E605" s="1"/>
    </row>
    <row r="606" spans="5:5" ht="15.75" customHeight="1" x14ac:dyDescent="0.3">
      <c r="E606" s="1"/>
    </row>
    <row r="607" spans="5:5" ht="15.75" customHeight="1" x14ac:dyDescent="0.3">
      <c r="E607" s="1"/>
    </row>
    <row r="608" spans="5:5" ht="15.75" customHeight="1" x14ac:dyDescent="0.3">
      <c r="E608" s="1"/>
    </row>
    <row r="609" spans="5:5" ht="15.75" customHeight="1" x14ac:dyDescent="0.3">
      <c r="E609" s="1"/>
    </row>
    <row r="610" spans="5:5" ht="15.75" customHeight="1" x14ac:dyDescent="0.3">
      <c r="E610" s="1"/>
    </row>
    <row r="611" spans="5:5" ht="15.75" customHeight="1" x14ac:dyDescent="0.3">
      <c r="E611" s="1"/>
    </row>
    <row r="612" spans="5:5" ht="15.75" customHeight="1" x14ac:dyDescent="0.3">
      <c r="E612" s="1"/>
    </row>
    <row r="613" spans="5:5" ht="15.75" customHeight="1" x14ac:dyDescent="0.3">
      <c r="E613" s="1"/>
    </row>
    <row r="614" spans="5:5" ht="15.75" customHeight="1" x14ac:dyDescent="0.3">
      <c r="E614" s="1"/>
    </row>
    <row r="615" spans="5:5" ht="15.75" customHeight="1" x14ac:dyDescent="0.3">
      <c r="E615" s="1"/>
    </row>
    <row r="616" spans="5:5" ht="15.75" customHeight="1" x14ac:dyDescent="0.3">
      <c r="E616" s="1"/>
    </row>
    <row r="617" spans="5:5" ht="15.75" customHeight="1" x14ac:dyDescent="0.3">
      <c r="E617" s="1"/>
    </row>
    <row r="618" spans="5:5" ht="15.75" customHeight="1" x14ac:dyDescent="0.3">
      <c r="E618" s="1"/>
    </row>
    <row r="619" spans="5:5" ht="15.75" customHeight="1" x14ac:dyDescent="0.3">
      <c r="E619" s="1"/>
    </row>
    <row r="620" spans="5:5" ht="15.75" customHeight="1" x14ac:dyDescent="0.3">
      <c r="E620" s="1"/>
    </row>
    <row r="621" spans="5:5" ht="15.75" customHeight="1" x14ac:dyDescent="0.3">
      <c r="E621" s="1"/>
    </row>
    <row r="622" spans="5:5" ht="15.75" customHeight="1" x14ac:dyDescent="0.3">
      <c r="E622" s="1"/>
    </row>
    <row r="623" spans="5:5" ht="15.75" customHeight="1" x14ac:dyDescent="0.3">
      <c r="E623" s="1"/>
    </row>
    <row r="624" spans="5:5" ht="15.75" customHeight="1" x14ac:dyDescent="0.3">
      <c r="E624" s="1"/>
    </row>
    <row r="625" spans="5:5" ht="15.75" customHeight="1" x14ac:dyDescent="0.3">
      <c r="E625" s="1"/>
    </row>
    <row r="626" spans="5:5" ht="15.75" customHeight="1" x14ac:dyDescent="0.3">
      <c r="E626" s="1"/>
    </row>
    <row r="627" spans="5:5" ht="15.75" customHeight="1" x14ac:dyDescent="0.3">
      <c r="E627" s="1"/>
    </row>
    <row r="628" spans="5:5" ht="15.75" customHeight="1" x14ac:dyDescent="0.3">
      <c r="E628" s="1"/>
    </row>
    <row r="629" spans="5:5" ht="15.75" customHeight="1" x14ac:dyDescent="0.3">
      <c r="E629" s="1"/>
    </row>
    <row r="630" spans="5:5" ht="15.75" customHeight="1" x14ac:dyDescent="0.3">
      <c r="E630" s="1"/>
    </row>
    <row r="631" spans="5:5" ht="15.75" customHeight="1" x14ac:dyDescent="0.3">
      <c r="E631" s="1"/>
    </row>
    <row r="632" spans="5:5" ht="15.75" customHeight="1" x14ac:dyDescent="0.3">
      <c r="E632" s="1"/>
    </row>
    <row r="633" spans="5:5" ht="15.75" customHeight="1" x14ac:dyDescent="0.3">
      <c r="E633" s="1"/>
    </row>
    <row r="634" spans="5:5" ht="15.75" customHeight="1" x14ac:dyDescent="0.3">
      <c r="E634" s="1"/>
    </row>
    <row r="635" spans="5:5" ht="15.75" customHeight="1" x14ac:dyDescent="0.3">
      <c r="E635" s="1"/>
    </row>
    <row r="636" spans="5:5" ht="15.75" customHeight="1" x14ac:dyDescent="0.3">
      <c r="E636" s="1"/>
    </row>
    <row r="637" spans="5:5" ht="15.75" customHeight="1" x14ac:dyDescent="0.3">
      <c r="E637" s="1"/>
    </row>
    <row r="638" spans="5:5" ht="15.75" customHeight="1" x14ac:dyDescent="0.3">
      <c r="E638" s="1"/>
    </row>
    <row r="639" spans="5:5" ht="15.75" customHeight="1" x14ac:dyDescent="0.3">
      <c r="E639" s="1"/>
    </row>
    <row r="640" spans="5:5" ht="15.75" customHeight="1" x14ac:dyDescent="0.3">
      <c r="E640" s="1"/>
    </row>
    <row r="641" spans="5:5" ht="15.75" customHeight="1" x14ac:dyDescent="0.3">
      <c r="E641" s="1"/>
    </row>
    <row r="642" spans="5:5" ht="15.75" customHeight="1" x14ac:dyDescent="0.3">
      <c r="E642" s="1"/>
    </row>
    <row r="643" spans="5:5" ht="15.75" customHeight="1" x14ac:dyDescent="0.3">
      <c r="E643" s="1"/>
    </row>
    <row r="644" spans="5:5" ht="15.75" customHeight="1" x14ac:dyDescent="0.3">
      <c r="E644" s="1"/>
    </row>
    <row r="645" spans="5:5" ht="15.75" customHeight="1" x14ac:dyDescent="0.3">
      <c r="E645" s="1"/>
    </row>
    <row r="646" spans="5:5" ht="15.75" customHeight="1" x14ac:dyDescent="0.3">
      <c r="E646" s="1"/>
    </row>
    <row r="647" spans="5:5" ht="15.75" customHeight="1" x14ac:dyDescent="0.3">
      <c r="E647" s="1"/>
    </row>
    <row r="648" spans="5:5" ht="15.75" customHeight="1" x14ac:dyDescent="0.3">
      <c r="E648" s="1"/>
    </row>
    <row r="649" spans="5:5" ht="15.75" customHeight="1" x14ac:dyDescent="0.3">
      <c r="E649" s="1"/>
    </row>
    <row r="650" spans="5:5" ht="15.75" customHeight="1" x14ac:dyDescent="0.3">
      <c r="E650" s="1"/>
    </row>
    <row r="651" spans="5:5" ht="15.75" customHeight="1" x14ac:dyDescent="0.3">
      <c r="E651" s="1"/>
    </row>
    <row r="652" spans="5:5" ht="15.75" customHeight="1" x14ac:dyDescent="0.3">
      <c r="E652" s="1"/>
    </row>
    <row r="653" spans="5:5" ht="15.75" customHeight="1" x14ac:dyDescent="0.3">
      <c r="E653" s="1"/>
    </row>
    <row r="654" spans="5:5" ht="15.75" customHeight="1" x14ac:dyDescent="0.3">
      <c r="E654" s="1"/>
    </row>
    <row r="655" spans="5:5" ht="15.75" customHeight="1" x14ac:dyDescent="0.3">
      <c r="E655" s="1"/>
    </row>
    <row r="656" spans="5:5" ht="15.75" customHeight="1" x14ac:dyDescent="0.3">
      <c r="E656" s="1"/>
    </row>
    <row r="657" spans="5:5" ht="15.75" customHeight="1" x14ac:dyDescent="0.3">
      <c r="E657" s="1"/>
    </row>
    <row r="658" spans="5:5" ht="15.75" customHeight="1" x14ac:dyDescent="0.3">
      <c r="E658" s="1"/>
    </row>
    <row r="659" spans="5:5" ht="15.75" customHeight="1" x14ac:dyDescent="0.3">
      <c r="E659" s="1"/>
    </row>
    <row r="660" spans="5:5" ht="15.75" customHeight="1" x14ac:dyDescent="0.3">
      <c r="E660" s="1"/>
    </row>
    <row r="661" spans="5:5" ht="15.75" customHeight="1" x14ac:dyDescent="0.3">
      <c r="E661" s="1"/>
    </row>
    <row r="662" spans="5:5" ht="15.75" customHeight="1" x14ac:dyDescent="0.3">
      <c r="E662" s="1"/>
    </row>
    <row r="663" spans="5:5" ht="15.75" customHeight="1" x14ac:dyDescent="0.3">
      <c r="E663" s="1"/>
    </row>
    <row r="664" spans="5:5" ht="15.75" customHeight="1" x14ac:dyDescent="0.3">
      <c r="E664" s="1"/>
    </row>
    <row r="665" spans="5:5" ht="15.75" customHeight="1" x14ac:dyDescent="0.3">
      <c r="E665" s="1"/>
    </row>
    <row r="666" spans="5:5" ht="15.75" customHeight="1" x14ac:dyDescent="0.3">
      <c r="E666" s="1"/>
    </row>
    <row r="667" spans="5:5" ht="15.75" customHeight="1" x14ac:dyDescent="0.3">
      <c r="E667" s="1"/>
    </row>
    <row r="668" spans="5:5" ht="15.75" customHeight="1" x14ac:dyDescent="0.3">
      <c r="E668" s="1"/>
    </row>
    <row r="669" spans="5:5" ht="15.75" customHeight="1" x14ac:dyDescent="0.3">
      <c r="E669" s="1"/>
    </row>
    <row r="670" spans="5:5" ht="15.75" customHeight="1" x14ac:dyDescent="0.3">
      <c r="E670" s="1"/>
    </row>
    <row r="671" spans="5:5" ht="15.75" customHeight="1" x14ac:dyDescent="0.3">
      <c r="E671" s="1"/>
    </row>
    <row r="672" spans="5:5" ht="15.75" customHeight="1" x14ac:dyDescent="0.3">
      <c r="E672" s="1"/>
    </row>
    <row r="673" spans="5:5" ht="15.75" customHeight="1" x14ac:dyDescent="0.3">
      <c r="E673" s="1"/>
    </row>
    <row r="674" spans="5:5" ht="15.75" customHeight="1" x14ac:dyDescent="0.3">
      <c r="E674" s="1"/>
    </row>
    <row r="675" spans="5:5" ht="15.75" customHeight="1" x14ac:dyDescent="0.3">
      <c r="E675" s="1"/>
    </row>
    <row r="676" spans="5:5" ht="15.75" customHeight="1" x14ac:dyDescent="0.3">
      <c r="E676" s="1"/>
    </row>
    <row r="677" spans="5:5" ht="15.75" customHeight="1" x14ac:dyDescent="0.3">
      <c r="E677" s="1"/>
    </row>
    <row r="678" spans="5:5" ht="15.75" customHeight="1" x14ac:dyDescent="0.3">
      <c r="E678" s="1"/>
    </row>
    <row r="679" spans="5:5" ht="15.75" customHeight="1" x14ac:dyDescent="0.3">
      <c r="E679" s="1"/>
    </row>
    <row r="680" spans="5:5" ht="15.75" customHeight="1" x14ac:dyDescent="0.3">
      <c r="E680" s="1"/>
    </row>
    <row r="681" spans="5:5" ht="15.75" customHeight="1" x14ac:dyDescent="0.3">
      <c r="E681" s="1"/>
    </row>
    <row r="682" spans="5:5" ht="15.75" customHeight="1" x14ac:dyDescent="0.3">
      <c r="E682" s="1"/>
    </row>
    <row r="683" spans="5:5" ht="15.75" customHeight="1" x14ac:dyDescent="0.3">
      <c r="E683" s="1"/>
    </row>
    <row r="684" spans="5:5" ht="15.75" customHeight="1" x14ac:dyDescent="0.3">
      <c r="E684" s="1"/>
    </row>
    <row r="685" spans="5:5" ht="15.75" customHeight="1" x14ac:dyDescent="0.3">
      <c r="E685" s="1"/>
    </row>
    <row r="686" spans="5:5" ht="15.75" customHeight="1" x14ac:dyDescent="0.3">
      <c r="E686" s="1"/>
    </row>
    <row r="687" spans="5:5" ht="15.75" customHeight="1" x14ac:dyDescent="0.3">
      <c r="E687" s="1"/>
    </row>
    <row r="688" spans="5:5" ht="15.75" customHeight="1" x14ac:dyDescent="0.3">
      <c r="E688" s="1"/>
    </row>
    <row r="689" spans="5:5" ht="15.75" customHeight="1" x14ac:dyDescent="0.3">
      <c r="E689" s="1"/>
    </row>
    <row r="690" spans="5:5" ht="15.75" customHeight="1" x14ac:dyDescent="0.3">
      <c r="E690" s="1"/>
    </row>
    <row r="691" spans="5:5" ht="15.75" customHeight="1" x14ac:dyDescent="0.3">
      <c r="E691" s="1"/>
    </row>
    <row r="692" spans="5:5" ht="15.75" customHeight="1" x14ac:dyDescent="0.3">
      <c r="E692" s="1"/>
    </row>
    <row r="693" spans="5:5" ht="15.75" customHeight="1" x14ac:dyDescent="0.3">
      <c r="E693" s="1"/>
    </row>
    <row r="694" spans="5:5" ht="15.75" customHeight="1" x14ac:dyDescent="0.3">
      <c r="E694" s="1"/>
    </row>
    <row r="695" spans="5:5" ht="15.75" customHeight="1" x14ac:dyDescent="0.3">
      <c r="E695" s="1"/>
    </row>
    <row r="696" spans="5:5" ht="15.75" customHeight="1" x14ac:dyDescent="0.3">
      <c r="E696" s="1"/>
    </row>
    <row r="697" spans="5:5" ht="15.75" customHeight="1" x14ac:dyDescent="0.3">
      <c r="E697" s="1"/>
    </row>
    <row r="698" spans="5:5" ht="15.75" customHeight="1" x14ac:dyDescent="0.3">
      <c r="E698" s="1"/>
    </row>
    <row r="699" spans="5:5" ht="15.75" customHeight="1" x14ac:dyDescent="0.3">
      <c r="E699" s="1"/>
    </row>
    <row r="700" spans="5:5" ht="15.75" customHeight="1" x14ac:dyDescent="0.3">
      <c r="E700" s="1"/>
    </row>
    <row r="701" spans="5:5" ht="15.75" customHeight="1" x14ac:dyDescent="0.3">
      <c r="E701" s="1"/>
    </row>
    <row r="702" spans="5:5" ht="15.75" customHeight="1" x14ac:dyDescent="0.3">
      <c r="E702" s="1"/>
    </row>
    <row r="703" spans="5:5" ht="15.75" customHeight="1" x14ac:dyDescent="0.3">
      <c r="E703" s="1"/>
    </row>
    <row r="704" spans="5:5" ht="15.75" customHeight="1" x14ac:dyDescent="0.3">
      <c r="E704" s="1"/>
    </row>
    <row r="705" spans="5:5" ht="15.75" customHeight="1" x14ac:dyDescent="0.3">
      <c r="E705" s="1"/>
    </row>
    <row r="706" spans="5:5" ht="15.75" customHeight="1" x14ac:dyDescent="0.3">
      <c r="E706" s="1"/>
    </row>
    <row r="707" spans="5:5" ht="15.75" customHeight="1" x14ac:dyDescent="0.3">
      <c r="E707" s="1"/>
    </row>
    <row r="708" spans="5:5" ht="15.75" customHeight="1" x14ac:dyDescent="0.3">
      <c r="E708" s="1"/>
    </row>
    <row r="709" spans="5:5" ht="15.75" customHeight="1" x14ac:dyDescent="0.3">
      <c r="E709" s="1"/>
    </row>
    <row r="710" spans="5:5" ht="15.75" customHeight="1" x14ac:dyDescent="0.3">
      <c r="E710" s="1"/>
    </row>
    <row r="711" spans="5:5" ht="15.75" customHeight="1" x14ac:dyDescent="0.3">
      <c r="E711" s="1"/>
    </row>
    <row r="712" spans="5:5" ht="15.75" customHeight="1" x14ac:dyDescent="0.3">
      <c r="E712" s="1"/>
    </row>
    <row r="713" spans="5:5" ht="15.75" customHeight="1" x14ac:dyDescent="0.3">
      <c r="E713" s="1"/>
    </row>
    <row r="714" spans="5:5" ht="15.75" customHeight="1" x14ac:dyDescent="0.3">
      <c r="E714" s="1"/>
    </row>
    <row r="715" spans="5:5" ht="15.75" customHeight="1" x14ac:dyDescent="0.3">
      <c r="E715" s="1"/>
    </row>
    <row r="716" spans="5:5" ht="15.75" customHeight="1" x14ac:dyDescent="0.3">
      <c r="E716" s="1"/>
    </row>
    <row r="717" spans="5:5" ht="15.75" customHeight="1" x14ac:dyDescent="0.3">
      <c r="E717" s="1"/>
    </row>
    <row r="718" spans="5:5" ht="15.75" customHeight="1" x14ac:dyDescent="0.3">
      <c r="E718" s="1"/>
    </row>
    <row r="719" spans="5:5" ht="15.75" customHeight="1" x14ac:dyDescent="0.3">
      <c r="E719" s="1"/>
    </row>
    <row r="720" spans="5:5" ht="15.75" customHeight="1" x14ac:dyDescent="0.3">
      <c r="E720" s="1"/>
    </row>
    <row r="721" spans="5:5" ht="15.75" customHeight="1" x14ac:dyDescent="0.3">
      <c r="E721" s="1"/>
    </row>
    <row r="722" spans="5:5" ht="15.75" customHeight="1" x14ac:dyDescent="0.3">
      <c r="E722" s="1"/>
    </row>
    <row r="723" spans="5:5" ht="15.75" customHeight="1" x14ac:dyDescent="0.3">
      <c r="E723" s="1"/>
    </row>
    <row r="724" spans="5:5" ht="15.75" customHeight="1" x14ac:dyDescent="0.3">
      <c r="E724" s="1"/>
    </row>
    <row r="725" spans="5:5" ht="15.75" customHeight="1" x14ac:dyDescent="0.3">
      <c r="E725" s="1"/>
    </row>
    <row r="726" spans="5:5" ht="15.75" customHeight="1" x14ac:dyDescent="0.3">
      <c r="E726" s="1"/>
    </row>
    <row r="727" spans="5:5" ht="15.75" customHeight="1" x14ac:dyDescent="0.3">
      <c r="E727" s="1"/>
    </row>
    <row r="728" spans="5:5" ht="15.75" customHeight="1" x14ac:dyDescent="0.3">
      <c r="E728" s="1"/>
    </row>
    <row r="729" spans="5:5" ht="15.75" customHeight="1" x14ac:dyDescent="0.3">
      <c r="E729" s="1"/>
    </row>
    <row r="730" spans="5:5" ht="15.75" customHeight="1" x14ac:dyDescent="0.3">
      <c r="E730" s="1"/>
    </row>
    <row r="731" spans="5:5" ht="15.75" customHeight="1" x14ac:dyDescent="0.3">
      <c r="E731" s="1"/>
    </row>
    <row r="732" spans="5:5" ht="15.75" customHeight="1" x14ac:dyDescent="0.3">
      <c r="E732" s="1"/>
    </row>
    <row r="733" spans="5:5" ht="15.75" customHeight="1" x14ac:dyDescent="0.3">
      <c r="E733" s="1"/>
    </row>
    <row r="734" spans="5:5" ht="15.75" customHeight="1" x14ac:dyDescent="0.3">
      <c r="E734" s="1"/>
    </row>
    <row r="735" spans="5:5" ht="15.75" customHeight="1" x14ac:dyDescent="0.3">
      <c r="E735" s="1"/>
    </row>
    <row r="736" spans="5:5" ht="15.75" customHeight="1" x14ac:dyDescent="0.3">
      <c r="E736" s="1"/>
    </row>
    <row r="737" spans="5:5" ht="15.75" customHeight="1" x14ac:dyDescent="0.3">
      <c r="E737" s="1"/>
    </row>
    <row r="738" spans="5:5" ht="15.75" customHeight="1" x14ac:dyDescent="0.3">
      <c r="E738" s="1"/>
    </row>
    <row r="739" spans="5:5" ht="15.75" customHeight="1" x14ac:dyDescent="0.3">
      <c r="E739" s="1"/>
    </row>
    <row r="740" spans="5:5" ht="15.75" customHeight="1" x14ac:dyDescent="0.3">
      <c r="E740" s="1"/>
    </row>
    <row r="741" spans="5:5" ht="15.75" customHeight="1" x14ac:dyDescent="0.3">
      <c r="E741" s="1"/>
    </row>
    <row r="742" spans="5:5" ht="15.75" customHeight="1" x14ac:dyDescent="0.3">
      <c r="E742" s="1"/>
    </row>
    <row r="743" spans="5:5" ht="15.75" customHeight="1" x14ac:dyDescent="0.3">
      <c r="E743" s="1"/>
    </row>
    <row r="744" spans="5:5" ht="15.75" customHeight="1" x14ac:dyDescent="0.3">
      <c r="E744" s="1"/>
    </row>
    <row r="745" spans="5:5" ht="15.75" customHeight="1" x14ac:dyDescent="0.3">
      <c r="E745" s="1"/>
    </row>
    <row r="746" spans="5:5" ht="15.75" customHeight="1" x14ac:dyDescent="0.3">
      <c r="E746" s="1"/>
    </row>
    <row r="747" spans="5:5" ht="15.75" customHeight="1" x14ac:dyDescent="0.3">
      <c r="E747" s="1"/>
    </row>
    <row r="748" spans="5:5" ht="15.75" customHeight="1" x14ac:dyDescent="0.3">
      <c r="E748" s="1"/>
    </row>
    <row r="749" spans="5:5" ht="15.75" customHeight="1" x14ac:dyDescent="0.3">
      <c r="E749" s="1"/>
    </row>
    <row r="750" spans="5:5" ht="15.75" customHeight="1" x14ac:dyDescent="0.3">
      <c r="E750" s="1"/>
    </row>
    <row r="751" spans="5:5" ht="15.75" customHeight="1" x14ac:dyDescent="0.3">
      <c r="E751" s="1"/>
    </row>
    <row r="752" spans="5:5" ht="15.75" customHeight="1" x14ac:dyDescent="0.3">
      <c r="E752" s="1"/>
    </row>
    <row r="753" spans="5:5" ht="15.75" customHeight="1" x14ac:dyDescent="0.3">
      <c r="E753" s="1"/>
    </row>
    <row r="754" spans="5:5" ht="15.75" customHeight="1" x14ac:dyDescent="0.3">
      <c r="E754" s="1"/>
    </row>
    <row r="755" spans="5:5" ht="15.75" customHeight="1" x14ac:dyDescent="0.3">
      <c r="E755" s="1"/>
    </row>
    <row r="756" spans="5:5" ht="15.75" customHeight="1" x14ac:dyDescent="0.3">
      <c r="E756" s="1"/>
    </row>
    <row r="757" spans="5:5" ht="15.75" customHeight="1" x14ac:dyDescent="0.3">
      <c r="E757" s="1"/>
    </row>
    <row r="758" spans="5:5" ht="15.75" customHeight="1" x14ac:dyDescent="0.3">
      <c r="E758" s="1"/>
    </row>
    <row r="759" spans="5:5" ht="15.75" customHeight="1" x14ac:dyDescent="0.3">
      <c r="E759" s="1"/>
    </row>
    <row r="760" spans="5:5" ht="15.75" customHeight="1" x14ac:dyDescent="0.3">
      <c r="E760" s="1"/>
    </row>
    <row r="761" spans="5:5" ht="15.75" customHeight="1" x14ac:dyDescent="0.3">
      <c r="E761" s="1"/>
    </row>
    <row r="762" spans="5:5" ht="15.75" customHeight="1" x14ac:dyDescent="0.3">
      <c r="E762" s="1"/>
    </row>
    <row r="763" spans="5:5" ht="15.75" customHeight="1" x14ac:dyDescent="0.3">
      <c r="E763" s="1"/>
    </row>
    <row r="764" spans="5:5" ht="15.75" customHeight="1" x14ac:dyDescent="0.3"/>
    <row r="765" spans="5:5" ht="15.75" customHeight="1" x14ac:dyDescent="0.3"/>
    <row r="766" spans="5:5" ht="15.75" customHeight="1" x14ac:dyDescent="0.3"/>
    <row r="767" spans="5:5" ht="15.75" customHeight="1" x14ac:dyDescent="0.3"/>
    <row r="768" spans="5:5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AAB1-6E7C-4BE2-A404-5DD15A02AF00}">
  <dimension ref="B5:L38"/>
  <sheetViews>
    <sheetView showGridLines="0" tabSelected="1" zoomScale="80" zoomScaleNormal="80" workbookViewId="0">
      <selection activeCell="G14" sqref="G14"/>
    </sheetView>
  </sheetViews>
  <sheetFormatPr defaultRowHeight="13.8" x14ac:dyDescent="0.3"/>
  <cols>
    <col min="2" max="2" width="14.21875" bestFit="1" customWidth="1"/>
    <col min="3" max="3" width="16.77734375" bestFit="1" customWidth="1"/>
    <col min="4" max="4" width="20.33203125" bestFit="1" customWidth="1"/>
    <col min="5" max="5" width="31.109375" bestFit="1" customWidth="1"/>
    <col min="6" max="6" width="26" bestFit="1" customWidth="1"/>
    <col min="7" max="7" width="10.77734375" customWidth="1"/>
    <col min="8" max="8" width="19.77734375" bestFit="1" customWidth="1"/>
    <col min="9" max="9" width="15.6640625" customWidth="1"/>
    <col min="10" max="10" width="18.5546875" customWidth="1"/>
    <col min="11" max="11" width="20.5546875" customWidth="1"/>
    <col min="12" max="12" width="16.6640625" bestFit="1" customWidth="1"/>
  </cols>
  <sheetData>
    <row r="5" spans="7:12" ht="3.6" customHeight="1" x14ac:dyDescent="0.3"/>
    <row r="6" spans="7:12" x14ac:dyDescent="0.3">
      <c r="J6" s="18" t="s">
        <v>3</v>
      </c>
      <c r="K6" s="18" t="s">
        <v>1261</v>
      </c>
      <c r="L6" s="18" t="s">
        <v>1262</v>
      </c>
    </row>
    <row r="7" spans="7:12" x14ac:dyDescent="0.3">
      <c r="J7" s="16" t="str">
        <f t="shared" ref="J7:L11" ca="1" si="0">INDEX($E$4:$I$22,MATCH($M6,$J$4:$J$22,0),MATCH(J$10,$E$3:$I$3,0))</f>
        <v>Ahmedabad</v>
      </c>
      <c r="K7" s="14">
        <f t="shared" ca="1" si="0"/>
        <v>-2347034.9836175838</v>
      </c>
      <c r="L7" s="15">
        <f t="shared" ca="1" si="0"/>
        <v>-1.0112105435074668</v>
      </c>
    </row>
    <row r="8" spans="7:12" x14ac:dyDescent="0.3">
      <c r="J8" s="16" t="str">
        <f t="shared" ca="1" si="0"/>
        <v>Bangalore</v>
      </c>
      <c r="K8" s="14">
        <f t="shared" ca="1" si="0"/>
        <v>-1958330.179181912</v>
      </c>
      <c r="L8" s="15">
        <f t="shared" ca="1" si="0"/>
        <v>-0.30972532270453457</v>
      </c>
    </row>
    <row r="9" spans="7:12" x14ac:dyDescent="0.3">
      <c r="J9" s="16" t="str">
        <f t="shared" ca="1" si="0"/>
        <v>Mumbai</v>
      </c>
      <c r="K9" s="14">
        <f t="shared" ca="1" si="0"/>
        <v>-1451130.6026705364</v>
      </c>
      <c r="L9" s="15">
        <f t="shared" ca="1" si="0"/>
        <v>-0.25980458537242807</v>
      </c>
    </row>
    <row r="10" spans="7:12" x14ac:dyDescent="0.3">
      <c r="J10" s="16" t="str">
        <f t="shared" ca="1" si="0"/>
        <v>Coimbatore</v>
      </c>
      <c r="K10" s="14">
        <f t="shared" ca="1" si="0"/>
        <v>-1366223.8342979546</v>
      </c>
      <c r="L10" s="15">
        <f t="shared" ca="1" si="0"/>
        <v>-0.43462544459374447</v>
      </c>
    </row>
    <row r="11" spans="7:12" x14ac:dyDescent="0.3">
      <c r="J11" s="16" t="str">
        <f t="shared" ca="1" si="0"/>
        <v>Chennai</v>
      </c>
      <c r="K11" s="14">
        <f t="shared" ca="1" si="0"/>
        <v>-1309548.2469557268</v>
      </c>
      <c r="L11" s="15">
        <f t="shared" ca="1" si="0"/>
        <v>-0.36171546380598774</v>
      </c>
    </row>
    <row r="12" spans="7:12" x14ac:dyDescent="0.3">
      <c r="J12" s="16"/>
      <c r="K12" s="14"/>
      <c r="L12" s="15"/>
    </row>
    <row r="14" spans="7:12" x14ac:dyDescent="0.3">
      <c r="G14" s="19"/>
      <c r="H14" s="19"/>
      <c r="I14" s="19"/>
      <c r="J14" s="19"/>
      <c r="K14" s="19"/>
    </row>
    <row r="18" spans="2:12" x14ac:dyDescent="0.3">
      <c r="H18" s="19" t="s">
        <v>1269</v>
      </c>
      <c r="I18" s="19" t="s">
        <v>4</v>
      </c>
      <c r="J18" s="19" t="s">
        <v>5</v>
      </c>
      <c r="K18" s="19" t="s">
        <v>1266</v>
      </c>
      <c r="L18" s="19" t="s">
        <v>1267</v>
      </c>
    </row>
    <row r="19" spans="2:12" x14ac:dyDescent="0.3">
      <c r="H19" s="22" t="s">
        <v>161</v>
      </c>
      <c r="I19" s="23">
        <v>1091377.9556110003</v>
      </c>
      <c r="J19" s="23">
        <v>679068.20538099098</v>
      </c>
      <c r="K19" s="23">
        <v>-412309.75023000932</v>
      </c>
      <c r="L19" s="24">
        <v>-0.60716986447433963</v>
      </c>
    </row>
    <row r="20" spans="2:12" x14ac:dyDescent="0.3">
      <c r="H20" s="16" t="s">
        <v>20</v>
      </c>
      <c r="I20" s="14">
        <v>560006.3208000001</v>
      </c>
      <c r="J20" s="14">
        <v>308008.97337013035</v>
      </c>
      <c r="K20" s="14">
        <v>-251997.34742986975</v>
      </c>
      <c r="L20" s="15">
        <v>-0.81814936971673169</v>
      </c>
    </row>
    <row r="21" spans="2:12" x14ac:dyDescent="0.3">
      <c r="H21" s="16" t="s">
        <v>182</v>
      </c>
      <c r="I21" s="14">
        <v>518320.51119999989</v>
      </c>
      <c r="J21" s="14">
        <v>271987.9122688605</v>
      </c>
      <c r="K21" s="14">
        <v>-246332.59893113939</v>
      </c>
      <c r="L21" s="15">
        <v>-0.90567480325242988</v>
      </c>
    </row>
    <row r="22" spans="2:12" x14ac:dyDescent="0.3">
      <c r="H22" s="16" t="s">
        <v>250</v>
      </c>
      <c r="I22" s="14">
        <v>713096.96200000029</v>
      </c>
      <c r="J22" s="14">
        <v>468562.53552512318</v>
      </c>
      <c r="K22" s="14">
        <v>-244534.42647487711</v>
      </c>
      <c r="L22" s="15">
        <v>-0.5218821564571412</v>
      </c>
    </row>
    <row r="23" spans="2:12" x14ac:dyDescent="0.3">
      <c r="H23" s="16" t="s">
        <v>143</v>
      </c>
      <c r="I23" s="14">
        <v>628856.63440000033</v>
      </c>
      <c r="J23" s="14">
        <v>384925.19158707111</v>
      </c>
      <c r="K23" s="14">
        <v>-243931.44281292922</v>
      </c>
      <c r="L23" s="15">
        <v>-0.63371129805036752</v>
      </c>
    </row>
    <row r="28" spans="2:12" ht="18.600000000000001" thickBot="1" x14ac:dyDescent="0.35">
      <c r="B28" s="27"/>
      <c r="C28" s="26" t="s">
        <v>1274</v>
      </c>
      <c r="D28" s="26"/>
      <c r="E28" s="25"/>
      <c r="F28" s="25"/>
    </row>
    <row r="30" spans="2:12" x14ac:dyDescent="0.3">
      <c r="B30" s="5" t="s">
        <v>3</v>
      </c>
      <c r="C30" t="s">
        <v>33</v>
      </c>
    </row>
    <row r="32" spans="2:12" x14ac:dyDescent="0.3">
      <c r="B32" s="5" t="s">
        <v>1257</v>
      </c>
      <c r="C32" t="s">
        <v>1259</v>
      </c>
      <c r="D32" t="s">
        <v>1260</v>
      </c>
      <c r="E32" t="s">
        <v>1272</v>
      </c>
      <c r="F32" t="s">
        <v>1273</v>
      </c>
    </row>
    <row r="33" spans="2:6" x14ac:dyDescent="0.3">
      <c r="B33" s="6" t="s">
        <v>31</v>
      </c>
      <c r="C33" s="8">
        <v>135764.96</v>
      </c>
      <c r="D33" s="8">
        <v>116739.31775076888</v>
      </c>
      <c r="E33" s="8">
        <v>-19025.64224923111</v>
      </c>
      <c r="F33" s="21">
        <v>-0.16297544491265284</v>
      </c>
    </row>
    <row r="34" spans="2:6" x14ac:dyDescent="0.3">
      <c r="B34" s="6" t="s">
        <v>312</v>
      </c>
      <c r="C34" s="8">
        <v>48623.728799999997</v>
      </c>
      <c r="D34" s="8">
        <v>41506.924832533005</v>
      </c>
      <c r="E34" s="8">
        <v>-7116.8039674669926</v>
      </c>
      <c r="F34" s="21">
        <v>-0.17146064171655673</v>
      </c>
    </row>
    <row r="35" spans="2:6" x14ac:dyDescent="0.3">
      <c r="B35" s="6" t="s">
        <v>510</v>
      </c>
      <c r="C35" s="8">
        <v>108153.5196</v>
      </c>
      <c r="D35" s="8">
        <v>101146.39732736572</v>
      </c>
      <c r="E35" s="8">
        <v>-7007.1222726342821</v>
      </c>
      <c r="F35" s="21">
        <v>-6.9277032675275185E-2</v>
      </c>
    </row>
    <row r="36" spans="2:6" x14ac:dyDescent="0.3">
      <c r="B36" s="6" t="s">
        <v>584</v>
      </c>
      <c r="C36" s="8">
        <v>30598.070184</v>
      </c>
      <c r="D36" s="8">
        <v>24426.316168683334</v>
      </c>
      <c r="E36" s="8">
        <v>-6171.7540153166665</v>
      </c>
      <c r="F36" s="21">
        <v>-0.25266822768917535</v>
      </c>
    </row>
    <row r="37" spans="2:6" x14ac:dyDescent="0.3">
      <c r="B37" s="6" t="s">
        <v>286</v>
      </c>
      <c r="C37" s="8">
        <v>109357.89810000001</v>
      </c>
      <c r="D37" s="8">
        <v>103864.49769010948</v>
      </c>
      <c r="E37" s="8">
        <v>-5493.400409890528</v>
      </c>
      <c r="F37" s="21">
        <v>-5.2890068618833157E-2</v>
      </c>
    </row>
    <row r="38" spans="2:6" x14ac:dyDescent="0.3">
      <c r="B38" s="6" t="s">
        <v>1258</v>
      </c>
      <c r="C38" s="8">
        <v>432498.17668399995</v>
      </c>
      <c r="D38" s="8">
        <v>387683.45376946044</v>
      </c>
      <c r="E38" s="8">
        <v>-44814.722914539583</v>
      </c>
      <c r="F38" s="21">
        <v>-0.70927141561249329</v>
      </c>
    </row>
  </sheetData>
  <conditionalFormatting sqref="K19:K23">
    <cfRule type="colorScale" priority="2">
      <colorScale>
        <cfvo type="min"/>
        <cfvo type="max"/>
        <color rgb="FFF8696B"/>
        <color rgb="FFFCFCFF"/>
      </colorScale>
    </cfRule>
  </conditionalFormatting>
  <conditionalFormatting sqref="K7:L12">
    <cfRule type="colorScale" priority="4">
      <colorScale>
        <cfvo type="min"/>
        <cfvo type="max"/>
        <color rgb="FFF8696B"/>
        <color rgb="FFFCFCFF"/>
      </colorScale>
    </cfRule>
  </conditionalFormatting>
  <conditionalFormatting sqref="L7:L12">
    <cfRule type="colorScale" priority="3">
      <colorScale>
        <cfvo type="min"/>
        <cfvo type="max"/>
        <color rgb="FFF8696B"/>
        <color rgb="FFFCFCFF"/>
      </colorScale>
    </cfRule>
  </conditionalFormatting>
  <conditionalFormatting sqref="L19:L23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740D-FEE6-4B30-8BD0-7CCD3365A32E}">
  <dimension ref="A1"/>
  <sheetViews>
    <sheetView showGridLines="0" workbookViewId="0"/>
  </sheetViews>
  <sheetFormatPr defaultRowHeight="13.8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Payout</vt:lpstr>
      <vt:lpstr>Payout dashboard</vt:lpstr>
      <vt:lpstr>Focus_area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Deepsankar mukherjee</dc:creator>
  <cp:lastModifiedBy>Deepsankar mukherjee</cp:lastModifiedBy>
  <dcterms:created xsi:type="dcterms:W3CDTF">2023-03-20T09:43:47Z</dcterms:created>
  <dcterms:modified xsi:type="dcterms:W3CDTF">2023-11-06T23:04:29Z</dcterms:modified>
</cp:coreProperties>
</file>