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filterPrivacy="1"/>
  <xr:revisionPtr revIDLastSave="0" documentId="13_ncr:1_{0662F74B-48FF-A940-BFA3-55278EA541CB}" xr6:coauthVersionLast="47" xr6:coauthVersionMax="47" xr10:uidLastSave="{00000000-0000-0000-0000-000000000000}"/>
  <bookViews>
    <workbookView xWindow="0" yWindow="740" windowWidth="29400" windowHeight="16960" activeTab="1" xr2:uid="{00000000-000D-0000-FFFF-FFFF00000000}"/>
  </bookViews>
  <sheets>
    <sheet name="Sheet1" sheetId="1" r:id="rId1"/>
    <sheet name="original" sheetId="3" r:id="rId2"/>
    <sheet name="pay gap (2)" sheetId="4" r:id="rId3"/>
    <sheet name="pay gap" sheetId="2" r:id="rId4"/>
  </sheets>
  <definedNames>
    <definedName name="_xlnm._FilterDatabase" localSheetId="1" hidden="1">original!$A$2:$D$21</definedName>
    <definedName name="_xlnm._FilterDatabase" localSheetId="3" hidden="1">'pay gap'!$A$2:$I$2</definedName>
    <definedName name="_xlnm._FilterDatabase" localSheetId="2" hidden="1">'pay gap (2)'!$A$2:$F$21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4" l="1"/>
  <c r="F21" i="4"/>
  <c r="E21" i="4"/>
  <c r="G21" i="4" s="1"/>
  <c r="F20" i="4"/>
  <c r="E20" i="4"/>
  <c r="G20" i="4" s="1"/>
  <c r="F19" i="4"/>
  <c r="E19" i="4"/>
  <c r="G19" i="4" s="1"/>
  <c r="F18" i="4"/>
  <c r="E18" i="4"/>
  <c r="G18" i="4" s="1"/>
  <c r="F17" i="4"/>
  <c r="E17" i="4"/>
  <c r="G17" i="4" s="1"/>
  <c r="F16" i="4"/>
  <c r="E16" i="4"/>
  <c r="G16" i="4" s="1"/>
  <c r="F15" i="4"/>
  <c r="E15" i="4"/>
  <c r="G15" i="4" s="1"/>
  <c r="F14" i="4"/>
  <c r="E14" i="4"/>
  <c r="G14" i="4" s="1"/>
  <c r="F13" i="4"/>
  <c r="E13" i="4"/>
  <c r="G13" i="4" s="1"/>
  <c r="F12" i="4"/>
  <c r="E12" i="4"/>
  <c r="G12" i="4" s="1"/>
  <c r="F11" i="4"/>
  <c r="E11" i="4"/>
  <c r="G11" i="4" s="1"/>
  <c r="F10" i="4"/>
  <c r="E10" i="4"/>
  <c r="G10" i="4" s="1"/>
  <c r="F9" i="4"/>
  <c r="E9" i="4"/>
  <c r="G9" i="4" s="1"/>
  <c r="F8" i="4"/>
  <c r="E8" i="4"/>
  <c r="G8" i="4" s="1"/>
  <c r="F7" i="4"/>
  <c r="E7" i="4"/>
  <c r="G7" i="4" s="1"/>
  <c r="F6" i="4"/>
  <c r="E6" i="4"/>
  <c r="G6" i="4" s="1"/>
  <c r="F5" i="4"/>
  <c r="E5" i="4"/>
  <c r="G5" i="4" s="1"/>
  <c r="F4" i="4"/>
  <c r="E4" i="4"/>
  <c r="G4" i="4" s="1"/>
  <c r="F3" i="4"/>
  <c r="E3" i="4"/>
  <c r="G3" i="4" s="1"/>
</calcChain>
</file>

<file path=xl/sharedStrings.xml><?xml version="1.0" encoding="utf-8"?>
<sst xmlns="http://schemas.openxmlformats.org/spreadsheetml/2006/main" count="98" uniqueCount="30">
  <si>
    <t>Full-time non-managerial employees paid at the adult rate, average weekly total cash earnings - industry by sex</t>
  </si>
  <si>
    <t>Males ($)</t>
  </si>
  <si>
    <t>Females ($)</t>
  </si>
  <si>
    <t>Persons ($)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</si>
  <si>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</si>
  <si>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</si>
  <si>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</si>
  <si>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</si>
  <si>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</si>
  <si>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</si>
  <si>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</si>
  <si>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</si>
  <si>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</si>
  <si>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</si>
  <si>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</si>
  <si>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</si>
  <si>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</si>
  <si>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</si>
  <si>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</si>
  <si>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</si>
  <si>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</si>
  <si>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</si>
  <si>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All industries</t>
  </si>
  <si>
    <t>Industry</t>
  </si>
  <si>
    <t>Males</t>
  </si>
  <si>
    <t>Females</t>
  </si>
  <si>
    <r>
      <t>Australian Bureau of Statistics. (2023, May). </t>
    </r>
    <r>
      <rPr>
        <i/>
        <sz val="11"/>
        <color rgb="FF000000"/>
        <rFont val="Calibri"/>
        <family val="2"/>
        <scheme val="minor"/>
      </rPr>
      <t>Employee Earnings and Hours, Australia</t>
    </r>
    <r>
      <rPr>
        <sz val="14"/>
        <color rgb="FF000000"/>
        <rFont val="-webkit-standard"/>
      </rPr>
      <t>. ABS. https://www.abs.gov.au/statistics/labour/earnings-and-working-conditions/employee-earnings-and-hours-australia/latest-release.</t>
    </r>
  </si>
  <si>
    <t>Total</t>
  </si>
  <si>
    <t>Diff</t>
  </si>
  <si>
    <t xml:space="preserve">paygap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</si>
</sst>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-webkit-standard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0" fontId="3" fillId="0" borderId="0" xfId="0" applyFont="1"/>
    <xf numFmtId="10" fontId="0" fillId="0" borderId="0" xfId="1" applyNumberFormat="1" applyFont="1"/>
    <xf numFmtId="0" fontId="1" fillId="2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D1" sqref="D1:D1048576"/>
    </sheetView>
  </sheetViews>
  <sheetFormatPr baseColWidth="10" defaultColWidth="8.83203125" defaultRowHeight="15"/>
  <cols>
    <col min="1" max="1" width="48" customWidth="1"/>
    <col min="2" max="2" width="10" customWidth="1"/>
    <col min="3" max="3" width="12" customWidth="1"/>
  </cols>
  <sheetData>
    <row r="1" spans="1:3" s="1" customFormat="1">
      <c r="A1" s="1" t="s">
        <v>0</v>
      </c>
    </row>
    <row r="2" spans="1:3">
      <c r="A2" s="1" t="s">
        <v>23</v>
      </c>
      <c r="B2" s="1" t="s">
        <v>24</v>
      </c>
      <c r="C2" s="1" t="s">
        <v>25</v>
      </c>
    </row>
    <row r="3" spans="1:3">
      <c r="A3" s="1" t="s">
        <v>4</v>
      </c>
      <c r="B3" s="2">
        <v>3068.5</v>
      </c>
      <c r="C3" s="2">
        <v>2726.3</v>
      </c>
    </row>
    <row r="4" spans="1:3">
      <c r="A4" s="1" t="s">
        <v>5</v>
      </c>
      <c r="B4" s="2">
        <v>1814.7</v>
      </c>
      <c r="C4" s="2">
        <v>1542.3</v>
      </c>
    </row>
    <row r="5" spans="1:3">
      <c r="A5" s="1" t="s">
        <v>6</v>
      </c>
      <c r="B5" s="2">
        <v>2491.8000000000002</v>
      </c>
      <c r="C5" s="2">
        <v>2161.1999999999998</v>
      </c>
    </row>
    <row r="6" spans="1:3">
      <c r="A6" s="1" t="s">
        <v>7</v>
      </c>
      <c r="B6" s="2">
        <v>2133.1</v>
      </c>
      <c r="C6" s="2">
        <v>1733</v>
      </c>
    </row>
    <row r="7" spans="1:3">
      <c r="A7" s="1" t="s">
        <v>8</v>
      </c>
      <c r="B7" s="2">
        <v>1838.7</v>
      </c>
      <c r="C7" s="2">
        <v>1644.4</v>
      </c>
    </row>
    <row r="8" spans="1:3">
      <c r="A8" s="1" t="s">
        <v>9</v>
      </c>
      <c r="B8" s="2">
        <v>1464.3</v>
      </c>
      <c r="C8" s="2">
        <v>1327.3</v>
      </c>
    </row>
    <row r="9" spans="1:3">
      <c r="A9" s="1" t="s">
        <v>10</v>
      </c>
      <c r="B9" s="2">
        <v>1420.8</v>
      </c>
      <c r="C9" s="2">
        <v>1291.9000000000001</v>
      </c>
    </row>
    <row r="10" spans="1:3">
      <c r="A10" s="1" t="s">
        <v>11</v>
      </c>
      <c r="B10" s="2">
        <v>2034.7</v>
      </c>
      <c r="C10" s="2">
        <v>1635.1</v>
      </c>
    </row>
    <row r="11" spans="1:3">
      <c r="A11" s="1" t="s">
        <v>12</v>
      </c>
      <c r="B11" s="2">
        <v>2387</v>
      </c>
      <c r="C11" s="2">
        <v>2108.3000000000002</v>
      </c>
    </row>
    <row r="12" spans="1:3">
      <c r="A12" s="1" t="s">
        <v>13</v>
      </c>
      <c r="B12" s="2">
        <v>2198.6999999999998</v>
      </c>
      <c r="C12" s="2">
        <v>1911.5</v>
      </c>
    </row>
    <row r="13" spans="1:3">
      <c r="A13" s="1" t="s">
        <v>14</v>
      </c>
      <c r="B13" s="2">
        <v>1912.6</v>
      </c>
      <c r="C13" s="2">
        <v>1530.9</v>
      </c>
    </row>
    <row r="14" spans="1:3">
      <c r="A14" s="1" t="s">
        <v>15</v>
      </c>
      <c r="B14" s="2">
        <v>2323.6999999999998</v>
      </c>
      <c r="C14" s="2">
        <v>1961.5</v>
      </c>
    </row>
    <row r="15" spans="1:3">
      <c r="A15" s="1" t="s">
        <v>16</v>
      </c>
      <c r="B15" s="2">
        <v>2012.7</v>
      </c>
      <c r="C15" s="2">
        <v>1551.7</v>
      </c>
    </row>
    <row r="16" spans="1:3">
      <c r="A16" s="1" t="s">
        <v>17</v>
      </c>
      <c r="B16" s="2">
        <v>2072.6999999999998</v>
      </c>
      <c r="C16" s="2">
        <v>1890.9</v>
      </c>
    </row>
    <row r="17" spans="1:3">
      <c r="A17" s="1" t="s">
        <v>18</v>
      </c>
      <c r="B17" s="2">
        <v>2052.3000000000002</v>
      </c>
      <c r="C17" s="2">
        <v>1943.7</v>
      </c>
    </row>
    <row r="18" spans="1:3">
      <c r="A18" s="1" t="s">
        <v>19</v>
      </c>
      <c r="B18" s="2">
        <v>2126.6999999999998</v>
      </c>
      <c r="C18" s="2">
        <v>1822.9</v>
      </c>
    </row>
    <row r="19" spans="1:3">
      <c r="A19" s="1" t="s">
        <v>20</v>
      </c>
      <c r="B19" s="2">
        <v>1679.8</v>
      </c>
      <c r="C19" s="2">
        <v>1544.9</v>
      </c>
    </row>
    <row r="20" spans="1:3">
      <c r="A20" s="1" t="s">
        <v>21</v>
      </c>
      <c r="B20" s="2">
        <v>1665.2</v>
      </c>
      <c r="C20" s="2">
        <v>1410.9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A7C4-4E01-2840-BE98-664D39F4EFC5}">
  <dimension ref="A1:I21"/>
  <sheetViews>
    <sheetView tabSelected="1" workbookViewId="0">
      <selection activeCell="E1" sqref="E1:G1048576"/>
    </sheetView>
  </sheetViews>
  <sheetFormatPr baseColWidth="10" defaultColWidth="8.83203125" defaultRowHeight="15"/>
  <cols>
    <col min="1" max="1" width="48" customWidth="1"/>
    <col min="2" max="2" width="10" customWidth="1"/>
    <col min="3" max="4" width="12" customWidth="1"/>
  </cols>
  <sheetData>
    <row r="1" spans="1:9" s="1" customFormat="1">
      <c r="A1" s="1" t="s">
        <v>0</v>
      </c>
    </row>
    <row r="2" spans="1:9">
      <c r="A2" s="1" t="s">
        <v>23</v>
      </c>
      <c r="B2" s="1" t="s">
        <v>1</v>
      </c>
      <c r="C2" s="1" t="s">
        <v>2</v>
      </c>
      <c r="D2" s="1" t="s">
        <v>3</v>
      </c>
    </row>
    <row r="3" spans="1:9">
      <c r="A3" s="1" t="s">
        <v>16</v>
      </c>
      <c r="B3" s="2">
        <v>2012.7</v>
      </c>
      <c r="C3" s="2">
        <v>1551.7</v>
      </c>
      <c r="D3" s="2">
        <v>1841.5</v>
      </c>
    </row>
    <row r="4" spans="1:9">
      <c r="A4" s="1" t="s">
        <v>7</v>
      </c>
      <c r="B4" s="2">
        <v>2133.1</v>
      </c>
      <c r="C4" s="2">
        <v>1733</v>
      </c>
      <c r="D4" s="2">
        <v>2075</v>
      </c>
    </row>
    <row r="5" spans="1:9">
      <c r="A5" s="1" t="s">
        <v>11</v>
      </c>
      <c r="B5" s="2">
        <v>2034.7</v>
      </c>
      <c r="C5" s="2">
        <v>1635.1</v>
      </c>
      <c r="D5" s="2">
        <v>1937.4</v>
      </c>
    </row>
    <row r="6" spans="1:9">
      <c r="A6" s="1" t="s">
        <v>14</v>
      </c>
      <c r="B6" s="2">
        <v>1912.6</v>
      </c>
      <c r="C6" s="2">
        <v>1530.9</v>
      </c>
      <c r="D6" s="2">
        <v>1755.8</v>
      </c>
    </row>
    <row r="7" spans="1:9" ht="18">
      <c r="A7" s="1" t="s">
        <v>15</v>
      </c>
      <c r="B7" s="2">
        <v>2323.6999999999998</v>
      </c>
      <c r="C7" s="2">
        <v>1961.5</v>
      </c>
      <c r="D7" s="2">
        <v>2166.6</v>
      </c>
      <c r="I7" s="3" t="s">
        <v>26</v>
      </c>
    </row>
    <row r="8" spans="1:9">
      <c r="A8" s="1" t="s">
        <v>4</v>
      </c>
      <c r="B8" s="2">
        <v>3068.5</v>
      </c>
      <c r="C8" s="2">
        <v>2726.3</v>
      </c>
      <c r="D8" s="2">
        <v>3018.9</v>
      </c>
    </row>
    <row r="9" spans="1:9">
      <c r="A9" s="1" t="s">
        <v>6</v>
      </c>
      <c r="B9" s="2">
        <v>2491.8000000000002</v>
      </c>
      <c r="C9" s="2">
        <v>2161.1999999999998</v>
      </c>
      <c r="D9" s="2">
        <v>2404.1999999999998</v>
      </c>
    </row>
    <row r="10" spans="1:9">
      <c r="A10" s="1" t="s">
        <v>19</v>
      </c>
      <c r="B10" s="2">
        <v>2126.6999999999998</v>
      </c>
      <c r="C10" s="2">
        <v>1822.9</v>
      </c>
      <c r="D10" s="2">
        <v>1910.4</v>
      </c>
    </row>
    <row r="11" spans="1:9">
      <c r="A11" s="1" t="s">
        <v>13</v>
      </c>
      <c r="B11" s="2">
        <v>2198.6999999999998</v>
      </c>
      <c r="C11" s="2">
        <v>1911.5</v>
      </c>
      <c r="D11" s="2">
        <v>2045.5</v>
      </c>
    </row>
    <row r="12" spans="1:9">
      <c r="A12" s="1" t="s">
        <v>22</v>
      </c>
      <c r="B12" s="2">
        <v>2036.2</v>
      </c>
      <c r="C12" s="2">
        <v>1757.3</v>
      </c>
      <c r="D12" s="2">
        <v>1922.5</v>
      </c>
    </row>
    <row r="13" spans="1:9">
      <c r="A13" s="1" t="s">
        <v>12</v>
      </c>
      <c r="B13" s="2">
        <v>2387</v>
      </c>
      <c r="C13" s="2">
        <v>2108.3000000000002</v>
      </c>
      <c r="D13" s="2">
        <v>2286.1999999999998</v>
      </c>
    </row>
    <row r="14" spans="1:9">
      <c r="A14" s="1" t="s">
        <v>5</v>
      </c>
      <c r="B14" s="2">
        <v>1814.7</v>
      </c>
      <c r="C14" s="2">
        <v>1542.3</v>
      </c>
      <c r="D14" s="2">
        <v>1754.9</v>
      </c>
    </row>
    <row r="15" spans="1:9">
      <c r="A15" s="1" t="s">
        <v>21</v>
      </c>
      <c r="B15" s="2">
        <v>1665.2</v>
      </c>
      <c r="C15" s="2">
        <v>1410.9</v>
      </c>
      <c r="D15" s="2">
        <v>1578.4</v>
      </c>
    </row>
    <row r="16" spans="1:9">
      <c r="A16" s="1" t="s">
        <v>8</v>
      </c>
      <c r="B16" s="2">
        <v>1838.7</v>
      </c>
      <c r="C16" s="2">
        <v>1644.4</v>
      </c>
      <c r="D16" s="2">
        <v>1775.6</v>
      </c>
    </row>
    <row r="17" spans="1:4">
      <c r="A17" s="1" t="s">
        <v>17</v>
      </c>
      <c r="B17" s="2">
        <v>2072.6999999999998</v>
      </c>
      <c r="C17" s="2">
        <v>1890.9</v>
      </c>
      <c r="D17" s="2">
        <v>1987.4</v>
      </c>
    </row>
    <row r="18" spans="1:4">
      <c r="A18" s="1" t="s">
        <v>9</v>
      </c>
      <c r="B18" s="2">
        <v>1464.3</v>
      </c>
      <c r="C18" s="2">
        <v>1327.3</v>
      </c>
      <c r="D18" s="2">
        <v>1398.3</v>
      </c>
    </row>
    <row r="19" spans="1:4">
      <c r="A19" s="1" t="s">
        <v>20</v>
      </c>
      <c r="B19" s="2">
        <v>1679.8</v>
      </c>
      <c r="C19" s="2">
        <v>1544.9</v>
      </c>
      <c r="D19" s="2">
        <v>1624.5</v>
      </c>
    </row>
    <row r="20" spans="1:4">
      <c r="A20" s="1" t="s">
        <v>10</v>
      </c>
      <c r="B20" s="2">
        <v>1420.8</v>
      </c>
      <c r="C20" s="2">
        <v>1291.9000000000001</v>
      </c>
      <c r="D20" s="2">
        <v>1363.3</v>
      </c>
    </row>
    <row r="21" spans="1:4">
      <c r="A21" s="1" t="s">
        <v>18</v>
      </c>
      <c r="B21" s="2">
        <v>2052.3000000000002</v>
      </c>
      <c r="C21" s="2">
        <v>1943.7</v>
      </c>
      <c r="D21" s="2">
        <v>1984.3</v>
      </c>
    </row>
  </sheetData>
  <autoFilter ref="A2:D21" xr:uid="{EFCE3538-1E32-094F-990E-FD4FC3A0BA8E}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92BD-2889-4E43-9996-40D1D08145A9}">
  <dimension ref="A1:L21"/>
  <sheetViews>
    <sheetView workbookViewId="0">
      <selection activeCell="L19" sqref="L19"/>
    </sheetView>
  </sheetViews>
  <sheetFormatPr baseColWidth="10" defaultColWidth="8.83203125" defaultRowHeight="15"/>
  <cols>
    <col min="1" max="1" width="48" customWidth="1"/>
    <col min="2" max="2" width="10" customWidth="1"/>
    <col min="3" max="4" width="12" customWidth="1"/>
  </cols>
  <sheetData>
    <row r="1" spans="1:12" s="1" customFormat="1">
      <c r="A1" s="1" t="s">
        <v>0</v>
      </c>
    </row>
    <row r="2" spans="1:12">
      <c r="A2" s="1" t="s">
        <v>23</v>
      </c>
      <c r="B2" s="1" t="s">
        <v>1</v>
      </c>
      <c r="C2" s="1" t="s">
        <v>2</v>
      </c>
      <c r="D2" s="1" t="s">
        <v>3</v>
      </c>
      <c r="E2" s="1" t="s">
        <v>28</v>
      </c>
      <c r="F2" s="1" t="s">
        <v>27</v>
      </c>
      <c r="G2" s="1" t="s">
        <v>29</v>
      </c>
    </row>
    <row r="3" spans="1:12">
      <c r="A3" s="1" t="s">
        <v>16</v>
      </c>
      <c r="B3" s="2">
        <v>2012.7</v>
      </c>
      <c r="C3" s="2">
        <v>1551.7</v>
      </c>
      <c r="D3" s="2">
        <v>1841.5</v>
      </c>
      <c r="E3" s="2">
        <f>B3-C3</f>
        <v>461</v>
      </c>
      <c r="F3" s="2">
        <f>SUM(B3:D3)</f>
        <v>5405.9</v>
      </c>
      <c r="G3" s="4">
        <f>E3/B3</f>
        <v>0.2290455606896209</v>
      </c>
    </row>
    <row r="4" spans="1:12">
      <c r="A4" s="1" t="s">
        <v>7</v>
      </c>
      <c r="B4" s="2">
        <v>2133.1</v>
      </c>
      <c r="C4" s="2">
        <v>1733</v>
      </c>
      <c r="D4" s="2">
        <v>2075</v>
      </c>
      <c r="E4" s="2">
        <f>B4-C4</f>
        <v>400.09999999999991</v>
      </c>
      <c r="F4" s="2">
        <f>SUM(B4:D4)</f>
        <v>5941.1</v>
      </c>
      <c r="G4" s="4">
        <f t="shared" ref="G4:G21" si="0">E4/B4</f>
        <v>0.18756739018330126</v>
      </c>
    </row>
    <row r="5" spans="1:12">
      <c r="A5" s="1" t="s">
        <v>11</v>
      </c>
      <c r="B5" s="2">
        <v>2034.7</v>
      </c>
      <c r="C5" s="2">
        <v>1635.1</v>
      </c>
      <c r="D5" s="2">
        <v>1937.4</v>
      </c>
      <c r="E5" s="2">
        <f>B5-C5</f>
        <v>399.60000000000014</v>
      </c>
      <c r="F5" s="2">
        <f>SUM(B5:D5)</f>
        <v>5607.2000000000007</v>
      </c>
      <c r="G5" s="4">
        <f t="shared" si="0"/>
        <v>0.1963925885879983</v>
      </c>
    </row>
    <row r="6" spans="1:12">
      <c r="A6" s="1" t="s">
        <v>14</v>
      </c>
      <c r="B6" s="2">
        <v>1912.6</v>
      </c>
      <c r="C6" s="2">
        <v>1530.9</v>
      </c>
      <c r="D6" s="2">
        <v>1755.8</v>
      </c>
      <c r="E6" s="2">
        <f>B6-C6</f>
        <v>381.69999999999982</v>
      </c>
      <c r="F6" s="2">
        <f>SUM(B6:D6)</f>
        <v>5199.3</v>
      </c>
      <c r="G6" s="4">
        <f t="shared" si="0"/>
        <v>0.19957126424762095</v>
      </c>
    </row>
    <row r="7" spans="1:12" ht="18">
      <c r="A7" s="1" t="s">
        <v>15</v>
      </c>
      <c r="B7" s="2">
        <v>2323.6999999999998</v>
      </c>
      <c r="C7" s="2">
        <v>1961.5</v>
      </c>
      <c r="D7" s="2">
        <v>2166.6</v>
      </c>
      <c r="E7" s="2">
        <f>B7-C7</f>
        <v>362.19999999999982</v>
      </c>
      <c r="F7" s="2">
        <f>SUM(B7:D7)</f>
        <v>6451.7999999999993</v>
      </c>
      <c r="G7" s="4">
        <f t="shared" si="0"/>
        <v>0.15587210052932815</v>
      </c>
      <c r="L7" s="3"/>
    </row>
    <row r="8" spans="1:12">
      <c r="A8" s="1" t="s">
        <v>4</v>
      </c>
      <c r="B8" s="2">
        <v>3068.5</v>
      </c>
      <c r="C8" s="2">
        <v>2726.3</v>
      </c>
      <c r="D8" s="2">
        <v>3018.9</v>
      </c>
      <c r="E8" s="2">
        <f>B8-C8</f>
        <v>342.19999999999982</v>
      </c>
      <c r="F8" s="2">
        <f>SUM(B8:D8)</f>
        <v>8813.7000000000007</v>
      </c>
      <c r="G8" s="4">
        <f t="shared" si="0"/>
        <v>0.11152028678507409</v>
      </c>
    </row>
    <row r="9" spans="1:12">
      <c r="A9" s="1" t="s">
        <v>6</v>
      </c>
      <c r="B9" s="2">
        <v>2491.8000000000002</v>
      </c>
      <c r="C9" s="2">
        <v>2161.1999999999998</v>
      </c>
      <c r="D9" s="2">
        <v>2404.1999999999998</v>
      </c>
      <c r="E9" s="2">
        <f>B9-C9</f>
        <v>330.60000000000036</v>
      </c>
      <c r="F9" s="2">
        <f>SUM(B9:D9)</f>
        <v>7057.2</v>
      </c>
      <c r="G9" s="4">
        <f t="shared" si="0"/>
        <v>0.13267517457259825</v>
      </c>
    </row>
    <row r="10" spans="1:12">
      <c r="A10" s="1" t="s">
        <v>19</v>
      </c>
      <c r="B10" s="2">
        <v>2126.6999999999998</v>
      </c>
      <c r="C10" s="2">
        <v>1822.9</v>
      </c>
      <c r="D10" s="2">
        <v>1910.4</v>
      </c>
      <c r="E10" s="2">
        <f>B10-C10</f>
        <v>303.79999999999973</v>
      </c>
      <c r="F10" s="2">
        <f>SUM(B10:D10)</f>
        <v>5860</v>
      </c>
      <c r="G10" s="4">
        <f t="shared" si="0"/>
        <v>0.14285042554191929</v>
      </c>
    </row>
    <row r="11" spans="1:12">
      <c r="A11" s="1" t="s">
        <v>13</v>
      </c>
      <c r="B11" s="2">
        <v>2198.6999999999998</v>
      </c>
      <c r="C11" s="2">
        <v>1911.5</v>
      </c>
      <c r="D11" s="2">
        <v>2045.5</v>
      </c>
      <c r="E11" s="2">
        <f>B11-C11</f>
        <v>287.19999999999982</v>
      </c>
      <c r="F11" s="2">
        <f>SUM(B11:D11)</f>
        <v>6155.7</v>
      </c>
      <c r="G11" s="4">
        <f t="shared" si="0"/>
        <v>0.13062264065129386</v>
      </c>
    </row>
    <row r="12" spans="1:12">
      <c r="A12" s="1" t="s">
        <v>22</v>
      </c>
      <c r="B12" s="2">
        <v>2036.2</v>
      </c>
      <c r="C12" s="2">
        <v>1757.3</v>
      </c>
      <c r="D12" s="2">
        <v>1922.5</v>
      </c>
      <c r="E12" s="2">
        <f>B12-C12</f>
        <v>278.90000000000009</v>
      </c>
      <c r="F12" s="2">
        <f>SUM(B12:D12)</f>
        <v>5716</v>
      </c>
      <c r="G12" s="4">
        <f t="shared" si="0"/>
        <v>0.13697082801296537</v>
      </c>
    </row>
    <row r="13" spans="1:12">
      <c r="A13" s="1" t="s">
        <v>12</v>
      </c>
      <c r="B13" s="2">
        <v>2387</v>
      </c>
      <c r="C13" s="2">
        <v>2108.3000000000002</v>
      </c>
      <c r="D13" s="2">
        <v>2286.1999999999998</v>
      </c>
      <c r="E13" s="2">
        <f>B13-C13</f>
        <v>278.69999999999982</v>
      </c>
      <c r="F13" s="2">
        <f>SUM(B13:D13)</f>
        <v>6781.5</v>
      </c>
      <c r="G13" s="4">
        <f t="shared" si="0"/>
        <v>0.11675743611227475</v>
      </c>
    </row>
    <row r="14" spans="1:12">
      <c r="A14" s="1" t="s">
        <v>5</v>
      </c>
      <c r="B14" s="2">
        <v>1814.7</v>
      </c>
      <c r="C14" s="2">
        <v>1542.3</v>
      </c>
      <c r="D14" s="2">
        <v>1754.9</v>
      </c>
      <c r="E14" s="2">
        <f>B14-C14</f>
        <v>272.40000000000009</v>
      </c>
      <c r="F14" s="2">
        <f>SUM(B14:D14)</f>
        <v>5111.8999999999996</v>
      </c>
      <c r="G14" s="4">
        <f t="shared" si="0"/>
        <v>0.15010745577781456</v>
      </c>
    </row>
    <row r="15" spans="1:12">
      <c r="A15" s="1" t="s">
        <v>21</v>
      </c>
      <c r="B15" s="2">
        <v>1665.2</v>
      </c>
      <c r="C15" s="2">
        <v>1410.9</v>
      </c>
      <c r="D15" s="2">
        <v>1578.4</v>
      </c>
      <c r="E15" s="2">
        <f>B15-C15</f>
        <v>254.29999999999995</v>
      </c>
      <c r="F15" s="2">
        <f>SUM(B15:D15)</f>
        <v>4654.5</v>
      </c>
      <c r="G15" s="4">
        <f t="shared" si="0"/>
        <v>0.15271438866202255</v>
      </c>
    </row>
    <row r="16" spans="1:12">
      <c r="A16" s="1" t="s">
        <v>8</v>
      </c>
      <c r="B16" s="2">
        <v>1838.7</v>
      </c>
      <c r="C16" s="2">
        <v>1644.4</v>
      </c>
      <c r="D16" s="2">
        <v>1775.6</v>
      </c>
      <c r="E16" s="2">
        <f>B16-C16</f>
        <v>194.29999999999995</v>
      </c>
      <c r="F16" s="2">
        <f>SUM(B16:D16)</f>
        <v>5258.7000000000007</v>
      </c>
      <c r="G16" s="4">
        <f t="shared" si="0"/>
        <v>0.1056724859955403</v>
      </c>
    </row>
    <row r="17" spans="1:12">
      <c r="A17" s="1" t="s">
        <v>17</v>
      </c>
      <c r="B17" s="2">
        <v>2072.6999999999998</v>
      </c>
      <c r="C17" s="2">
        <v>1890.9</v>
      </c>
      <c r="D17" s="2">
        <v>1987.4</v>
      </c>
      <c r="E17" s="2">
        <f>B17-C17</f>
        <v>181.79999999999973</v>
      </c>
      <c r="F17" s="2">
        <f>SUM(B17:D17)</f>
        <v>5951</v>
      </c>
      <c r="G17" s="4">
        <f t="shared" si="0"/>
        <v>8.771168041684746E-2</v>
      </c>
    </row>
    <row r="18" spans="1:12">
      <c r="A18" s="1" t="s">
        <v>9</v>
      </c>
      <c r="B18" s="2">
        <v>1464.3</v>
      </c>
      <c r="C18" s="2">
        <v>1327.3</v>
      </c>
      <c r="D18" s="2">
        <v>1398.3</v>
      </c>
      <c r="E18" s="2">
        <f>B18-C18</f>
        <v>137</v>
      </c>
      <c r="F18" s="2">
        <f>SUM(B18:D18)</f>
        <v>4189.8999999999996</v>
      </c>
      <c r="G18" s="4">
        <f t="shared" si="0"/>
        <v>9.3560062828655338E-2</v>
      </c>
    </row>
    <row r="19" spans="1:12">
      <c r="A19" s="1" t="s">
        <v>20</v>
      </c>
      <c r="B19" s="2">
        <v>1679.8</v>
      </c>
      <c r="C19" s="2">
        <v>1544.9</v>
      </c>
      <c r="D19" s="2">
        <v>1624.5</v>
      </c>
      <c r="E19" s="2">
        <f>B19-C19</f>
        <v>134.89999999999986</v>
      </c>
      <c r="F19" s="2">
        <f>SUM(B19:D19)</f>
        <v>4849.2</v>
      </c>
      <c r="G19" s="4">
        <f t="shared" si="0"/>
        <v>8.0307179426122074E-2</v>
      </c>
      <c r="L19">
        <f>1509-1130</f>
        <v>379</v>
      </c>
    </row>
    <row r="20" spans="1:12">
      <c r="A20" s="1" t="s">
        <v>10</v>
      </c>
      <c r="B20" s="2">
        <v>1420.8</v>
      </c>
      <c r="C20" s="2">
        <v>1291.9000000000001</v>
      </c>
      <c r="D20" s="2">
        <v>1363.3</v>
      </c>
      <c r="E20" s="2">
        <f>B20-C20</f>
        <v>128.89999999999986</v>
      </c>
      <c r="F20" s="2">
        <f>SUM(B20:D20)</f>
        <v>4076</v>
      </c>
      <c r="G20" s="4">
        <f t="shared" si="0"/>
        <v>9.0723536036035946E-2</v>
      </c>
    </row>
    <row r="21" spans="1:12">
      <c r="A21" s="1" t="s">
        <v>18</v>
      </c>
      <c r="B21" s="2">
        <v>2052.3000000000002</v>
      </c>
      <c r="C21" s="2">
        <v>1943.7</v>
      </c>
      <c r="D21" s="2">
        <v>1984.3</v>
      </c>
      <c r="E21" s="2">
        <f>B21-C21</f>
        <v>108.60000000000014</v>
      </c>
      <c r="F21" s="2">
        <f>SUM(B21:D21)</f>
        <v>5980.3</v>
      </c>
      <c r="G21" s="4">
        <f t="shared" si="0"/>
        <v>5.2916240315743372E-2</v>
      </c>
    </row>
  </sheetData>
  <autoFilter ref="A2:F21" xr:uid="{EFCE3538-1E32-094F-990E-FD4FC3A0BA8E}">
    <sortState xmlns:xlrd2="http://schemas.microsoft.com/office/spreadsheetml/2017/richdata2" ref="A3:F21">
      <sortCondition descending="1" ref="E2:E21"/>
    </sortState>
  </autoFilter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3538-1E32-094F-990E-FD4FC3A0BA8E}">
  <dimension ref="A1:I21"/>
  <sheetViews>
    <sheetView workbookViewId="0">
      <selection activeCell="D3" sqref="D3"/>
    </sheetView>
  </sheetViews>
  <sheetFormatPr baseColWidth="10" defaultColWidth="8.83203125" defaultRowHeight="15"/>
  <cols>
    <col min="1" max="1" width="48" customWidth="1"/>
    <col min="2" max="2" width="10" customWidth="1"/>
    <col min="3" max="3" width="12" customWidth="1"/>
  </cols>
  <sheetData>
    <row r="1" spans="1:9" s="1" customFormat="1">
      <c r="A1" s="1" t="s">
        <v>0</v>
      </c>
    </row>
    <row r="2" spans="1:9">
      <c r="A2" s="1" t="s">
        <v>23</v>
      </c>
      <c r="B2" s="1" t="s">
        <v>24</v>
      </c>
      <c r="C2" s="1" t="s">
        <v>25</v>
      </c>
      <c r="D2" s="1" t="s">
        <v>29</v>
      </c>
    </row>
    <row r="3" spans="1:9">
      <c r="A3" s="5" t="s">
        <v>16</v>
      </c>
      <c r="B3" s="2">
        <v>2012.7</v>
      </c>
      <c r="C3" s="2">
        <v>1551.7</v>
      </c>
      <c r="D3" s="4">
        <v>0.2290455606896209</v>
      </c>
    </row>
    <row r="4" spans="1:9">
      <c r="A4" s="5" t="s">
        <v>14</v>
      </c>
      <c r="B4" s="2">
        <v>1912.6</v>
      </c>
      <c r="C4" s="2">
        <v>1530.9</v>
      </c>
      <c r="D4" s="4">
        <v>0.19957126424762095</v>
      </c>
    </row>
    <row r="5" spans="1:9">
      <c r="A5" s="5" t="s">
        <v>11</v>
      </c>
      <c r="B5" s="2">
        <v>2034.7</v>
      </c>
      <c r="C5" s="2">
        <v>1635.1</v>
      </c>
      <c r="D5" s="4">
        <v>0.1963925885879983</v>
      </c>
    </row>
    <row r="6" spans="1:9">
      <c r="A6" s="5" t="s">
        <v>7</v>
      </c>
      <c r="B6" s="2">
        <v>2133.1</v>
      </c>
      <c r="C6" s="2">
        <v>1733</v>
      </c>
      <c r="D6" s="4">
        <v>0.18756739018330126</v>
      </c>
    </row>
    <row r="7" spans="1:9" ht="18">
      <c r="A7" s="1" t="s">
        <v>15</v>
      </c>
      <c r="B7" s="2">
        <v>2323.6999999999998</v>
      </c>
      <c r="C7" s="2">
        <v>1961.5</v>
      </c>
      <c r="D7" s="4">
        <v>0.15587210052932815</v>
      </c>
      <c r="I7" s="3"/>
    </row>
    <row r="8" spans="1:9">
      <c r="A8" s="1" t="s">
        <v>21</v>
      </c>
      <c r="B8" s="2">
        <v>1665.2</v>
      </c>
      <c r="C8" s="2">
        <v>1410.9</v>
      </c>
      <c r="D8" s="4">
        <v>0.15271438866202255</v>
      </c>
    </row>
    <row r="9" spans="1:9">
      <c r="A9" s="1" t="s">
        <v>5</v>
      </c>
      <c r="B9" s="2">
        <v>1814.7</v>
      </c>
      <c r="C9" s="2">
        <v>1542.3</v>
      </c>
      <c r="D9" s="4">
        <v>0.15010745577781456</v>
      </c>
    </row>
    <row r="10" spans="1:9">
      <c r="A10" s="1" t="s">
        <v>19</v>
      </c>
      <c r="B10" s="2">
        <v>2126.6999999999998</v>
      </c>
      <c r="C10" s="2">
        <v>1822.9</v>
      </c>
      <c r="D10" s="4">
        <v>0.14285042554191929</v>
      </c>
    </row>
    <row r="11" spans="1:9">
      <c r="A11" s="1" t="s">
        <v>22</v>
      </c>
      <c r="B11" s="2">
        <v>2036.2</v>
      </c>
      <c r="C11" s="2">
        <v>1757.3</v>
      </c>
      <c r="D11" s="4">
        <v>0.13697082801296537</v>
      </c>
    </row>
    <row r="12" spans="1:9">
      <c r="A12" s="1" t="s">
        <v>6</v>
      </c>
      <c r="B12" s="2">
        <v>2491.8000000000002</v>
      </c>
      <c r="C12" s="2">
        <v>2161.1999999999998</v>
      </c>
      <c r="D12" s="4">
        <v>0.13267517457259825</v>
      </c>
    </row>
    <row r="13" spans="1:9">
      <c r="A13" s="1" t="s">
        <v>13</v>
      </c>
      <c r="B13" s="2">
        <v>2198.6999999999998</v>
      </c>
      <c r="C13" s="2">
        <v>1911.5</v>
      </c>
      <c r="D13" s="4">
        <v>0.13062264065129386</v>
      </c>
    </row>
    <row r="14" spans="1:9">
      <c r="A14" s="1" t="s">
        <v>12</v>
      </c>
      <c r="B14" s="2">
        <v>2387</v>
      </c>
      <c r="C14" s="2">
        <v>2108.3000000000002</v>
      </c>
      <c r="D14" s="4">
        <v>0.11675743611227475</v>
      </c>
    </row>
    <row r="15" spans="1:9">
      <c r="A15" s="1" t="s">
        <v>4</v>
      </c>
      <c r="B15" s="2">
        <v>3068.5</v>
      </c>
      <c r="C15" s="2">
        <v>2726.3</v>
      </c>
      <c r="D15" s="4">
        <v>0.11152028678507409</v>
      </c>
    </row>
    <row r="16" spans="1:9">
      <c r="A16" s="1" t="s">
        <v>8</v>
      </c>
      <c r="B16" s="2">
        <v>1838.7</v>
      </c>
      <c r="C16" s="2">
        <v>1644.4</v>
      </c>
      <c r="D16" s="4">
        <v>0.1056724859955403</v>
      </c>
    </row>
    <row r="17" spans="1:4">
      <c r="A17" s="1" t="s">
        <v>9</v>
      </c>
      <c r="B17" s="2">
        <v>1464.3</v>
      </c>
      <c r="C17" s="2">
        <v>1327.3</v>
      </c>
      <c r="D17" s="4">
        <v>9.3560062828655338E-2</v>
      </c>
    </row>
    <row r="18" spans="1:4">
      <c r="A18" s="5" t="s">
        <v>10</v>
      </c>
      <c r="B18" s="2">
        <v>1420.8</v>
      </c>
      <c r="C18" s="2">
        <v>1291.9000000000001</v>
      </c>
      <c r="D18" s="4">
        <v>9.0723536036035946E-2</v>
      </c>
    </row>
    <row r="19" spans="1:4">
      <c r="A19" s="5" t="s">
        <v>17</v>
      </c>
      <c r="B19" s="2">
        <v>2072.6999999999998</v>
      </c>
      <c r="C19" s="2">
        <v>1890.9</v>
      </c>
      <c r="D19" s="4">
        <v>8.771168041684746E-2</v>
      </c>
    </row>
    <row r="20" spans="1:4">
      <c r="A20" s="5" t="s">
        <v>20</v>
      </c>
      <c r="B20" s="2">
        <v>1679.8</v>
      </c>
      <c r="C20" s="2">
        <v>1544.9</v>
      </c>
      <c r="D20" s="4">
        <v>8.0307179426122074E-2</v>
      </c>
    </row>
    <row r="21" spans="1:4">
      <c r="A21" s="5" t="s">
        <v>18</v>
      </c>
      <c r="B21" s="2">
        <v>2052.3000000000002</v>
      </c>
      <c r="C21" s="2">
        <v>1943.7</v>
      </c>
      <c r="D21" s="4">
        <v>5.2916240315743372E-2</v>
      </c>
    </row>
  </sheetData>
  <autoFilter ref="A2:I2" xr:uid="{EFCE3538-1E32-094F-990E-FD4FC3A0BA8E}">
    <sortState xmlns:xlrd2="http://schemas.microsoft.com/office/spreadsheetml/2017/richdata2" ref="A3:I21">
      <sortCondition descending="1" ref="D2:D21"/>
    </sortState>
  </autoFilter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original</vt:lpstr>
      <vt:lpstr>pay gap (2)</vt:lpstr>
      <vt:lpstr>pay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2024-06-07T14:04:21Z</dcterms:created>
  <dcterms:modified xsi:type="dcterms:W3CDTF">2024-06-11T17:06:22Z</dcterms:modified>
</cp:coreProperties>
</file>