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rikanth Vadari\Desktop\images\data\"/>
    </mc:Choice>
  </mc:AlternateContent>
  <xr:revisionPtr revIDLastSave="0" documentId="13_ncr:1_{65A87FD2-2783-4052-BE11-176DAF87025C}" xr6:coauthVersionLast="47" xr6:coauthVersionMax="47" xr10:uidLastSave="{00000000-0000-0000-0000-000000000000}"/>
  <bookViews>
    <workbookView xWindow="-90" yWindow="0" windowWidth="11700" windowHeight="10170" firstSheet="2" activeTab="7" xr2:uid="{00000000-000D-0000-FFFF-FFFF00000000}"/>
  </bookViews>
  <sheets>
    <sheet name="p1(B)" sheetId="1" r:id="rId1"/>
    <sheet name="p2(B)" sheetId="2" r:id="rId2"/>
    <sheet name="p3(R)" sheetId="3" r:id="rId3"/>
    <sheet name="p4(R)" sheetId="4" r:id="rId4"/>
    <sheet name="p5(B)" sheetId="5" r:id="rId5"/>
    <sheet name="p6(R)" sheetId="6" r:id="rId6"/>
    <sheet name="ANOVA" sheetId="14" r:id="rId7"/>
    <sheet name="graph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" l="1"/>
  <c r="D9" i="7"/>
  <c r="H5" i="1"/>
  <c r="I5" i="6"/>
  <c r="I5" i="5"/>
  <c r="I5" i="4"/>
  <c r="I5" i="3"/>
  <c r="I4" i="2"/>
  <c r="C10" i="7" l="1"/>
  <c r="C9" i="7"/>
  <c r="C7" i="7"/>
  <c r="C6" i="7"/>
  <c r="C5" i="7"/>
  <c r="C4" i="7"/>
  <c r="C3" i="7"/>
  <c r="C2" i="7"/>
  <c r="H5" i="6"/>
  <c r="H4" i="6"/>
  <c r="E6" i="6"/>
  <c r="E2" i="6"/>
  <c r="E3" i="6"/>
  <c r="E13" i="6"/>
  <c r="E4" i="6"/>
  <c r="E5" i="6"/>
  <c r="E14" i="6"/>
  <c r="E15" i="6"/>
  <c r="E16" i="6"/>
  <c r="E17" i="6"/>
  <c r="E18" i="6"/>
  <c r="E19" i="6"/>
  <c r="E20" i="6"/>
  <c r="E21" i="6"/>
  <c r="E7" i="6"/>
  <c r="E22" i="6"/>
  <c r="E8" i="6"/>
  <c r="E9" i="6"/>
  <c r="E23" i="6"/>
  <c r="E24" i="6"/>
  <c r="E10" i="6"/>
  <c r="E26" i="6"/>
  <c r="E27" i="6"/>
  <c r="E29" i="6"/>
  <c r="E30" i="6"/>
  <c r="E11" i="6"/>
  <c r="E12" i="6"/>
  <c r="E32" i="6"/>
  <c r="E2" i="5"/>
  <c r="H4" i="5"/>
  <c r="E4" i="5"/>
  <c r="E5" i="5"/>
  <c r="E7" i="5"/>
  <c r="E9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4"/>
  <c r="H4" i="4"/>
  <c r="E11" i="4"/>
  <c r="E12" i="4"/>
  <c r="E13" i="4"/>
  <c r="E3" i="4"/>
  <c r="E14" i="4"/>
  <c r="E4" i="4"/>
  <c r="E5" i="4"/>
  <c r="E15" i="4"/>
  <c r="E16" i="4"/>
  <c r="E6" i="4"/>
  <c r="E17" i="4"/>
  <c r="E7" i="4"/>
  <c r="E8" i="4"/>
  <c r="E18" i="4"/>
  <c r="E19" i="4"/>
  <c r="E20" i="4"/>
  <c r="E21" i="4"/>
  <c r="E22" i="4"/>
  <c r="E23" i="4"/>
  <c r="E24" i="4"/>
  <c r="E25" i="4"/>
  <c r="E26" i="4"/>
  <c r="E27" i="4"/>
  <c r="E28" i="4"/>
  <c r="E29" i="4"/>
  <c r="E9" i="4"/>
  <c r="E30" i="4"/>
  <c r="E10" i="4"/>
  <c r="E31" i="4"/>
  <c r="E32" i="4"/>
  <c r="E2" i="3"/>
  <c r="E3" i="3"/>
  <c r="H4" i="3"/>
  <c r="E13" i="3"/>
  <c r="E12" i="3"/>
  <c r="E4" i="3"/>
  <c r="E8" i="3"/>
  <c r="E9" i="3"/>
  <c r="E10" i="3"/>
  <c r="E11" i="3"/>
  <c r="E14" i="3"/>
  <c r="E15" i="3"/>
  <c r="E16" i="3"/>
  <c r="E17" i="3"/>
  <c r="E18" i="3"/>
  <c r="E20" i="3"/>
  <c r="E21" i="3"/>
  <c r="E23" i="3"/>
  <c r="E24" i="3"/>
  <c r="E25" i="3"/>
  <c r="E27" i="3"/>
  <c r="E28" i="3"/>
  <c r="E29" i="3"/>
  <c r="E30" i="3"/>
  <c r="E31" i="3"/>
  <c r="E32" i="3"/>
  <c r="E5" i="3"/>
  <c r="E6" i="3"/>
  <c r="E7" i="3"/>
  <c r="E2" i="2"/>
  <c r="E3" i="2"/>
  <c r="H3" i="2"/>
  <c r="G4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  <c r="E6" i="1"/>
  <c r="E7" i="1"/>
  <c r="E8" i="1"/>
  <c r="E9" i="1"/>
  <c r="E10" i="1"/>
  <c r="E11" i="1"/>
  <c r="E12" i="1"/>
  <c r="E13" i="1"/>
  <c r="E14" i="1"/>
  <c r="E3" i="1"/>
  <c r="E4" i="1"/>
</calcChain>
</file>

<file path=xl/sharedStrings.xml><?xml version="1.0" encoding="utf-8"?>
<sst xmlns="http://schemas.openxmlformats.org/spreadsheetml/2006/main" count="456" uniqueCount="55">
  <si>
    <t>CorrectResponse</t>
  </si>
  <si>
    <t>None</t>
  </si>
  <si>
    <t>space</t>
  </si>
  <si>
    <t>key_resp.corr</t>
  </si>
  <si>
    <t>B</t>
  </si>
  <si>
    <t>DistractorText.started</t>
  </si>
  <si>
    <t>Miised Response</t>
  </si>
  <si>
    <t>Mised Response</t>
  </si>
  <si>
    <t>Dist_colour</t>
  </si>
  <si>
    <t>InattentionalBlindness</t>
  </si>
  <si>
    <t>Inattentional Blindness</t>
  </si>
  <si>
    <t>Accuracy</t>
  </si>
  <si>
    <t>Partcipant resp</t>
  </si>
  <si>
    <t>No</t>
  </si>
  <si>
    <t>Missed Response</t>
  </si>
  <si>
    <t>Participant Response</t>
  </si>
  <si>
    <t>R</t>
  </si>
  <si>
    <t>Yes, I saw something other than the pictures. It was a red text.</t>
  </si>
  <si>
    <t>Missed response</t>
  </si>
  <si>
    <t>Participant repsonse</t>
  </si>
  <si>
    <t>Yes.Something orange in the top corner.</t>
  </si>
  <si>
    <t>Participant response</t>
  </si>
  <si>
    <t>no</t>
  </si>
  <si>
    <t>missed resp</t>
  </si>
  <si>
    <t>Missed resp</t>
  </si>
  <si>
    <t>hi there
red</t>
  </si>
  <si>
    <t>partcipant</t>
  </si>
  <si>
    <t>dist_colour</t>
  </si>
  <si>
    <t>IB</t>
  </si>
  <si>
    <t>Average B</t>
  </si>
  <si>
    <t>Average R</t>
  </si>
  <si>
    <t>B1</t>
  </si>
  <si>
    <t>B2</t>
  </si>
  <si>
    <t>R1</t>
  </si>
  <si>
    <t>R2</t>
  </si>
  <si>
    <t>B3</t>
  </si>
  <si>
    <t>R3</t>
  </si>
  <si>
    <t>Variance</t>
  </si>
  <si>
    <t>df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</si>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</sst>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Inattentional Blindness and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graph!$C$8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graph!$B$9:$B$10</c:f>
              <c:strCache>
                <c:ptCount val="2"/>
                <c:pt idx="0">
                  <c:v>Average B</c:v>
                </c:pt>
                <c:pt idx="1">
                  <c:v>Average R</c:v>
                </c:pt>
              </c:strCache>
            </c:strRef>
          </c:cat>
          <c:val>
            <c:numRef>
              <c:f>graph!$C$9:$C$10</c:f>
              <c:numCache>
                <c:formatCode>General</c:formatCode>
                <c:ptCount val="2"/>
                <c:pt idx="0">
                  <c:v>78.8888888888889</c:v>
                </c:pt>
                <c:pt idx="1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F-4DA0-BFA1-481CB5E1E1D1}"/>
            </c:ext>
          </c:extLst>
        </c:ser>
        <c:ser>
          <c:idx val="1"/>
          <c:order val="1"/>
          <c:tx>
            <c:strRef>
              <c:f>graph!$D$8</c:f>
              <c:strCache>
                <c:ptCount val="1"/>
                <c:pt idx="0">
                  <c:v>IB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graph!$B$9:$B$10</c:f>
              <c:strCache>
                <c:ptCount val="2"/>
                <c:pt idx="0">
                  <c:v>Average B</c:v>
                </c:pt>
                <c:pt idx="1">
                  <c:v>Average R</c:v>
                </c:pt>
              </c:strCache>
            </c:strRef>
          </c:cat>
          <c:val>
            <c:numRef>
              <c:f>graph!$D$9:$D$10</c:f>
              <c:numCache>
                <c:formatCode>General</c:formatCode>
                <c:ptCount val="2"/>
                <c:pt idx="0">
                  <c:v>21.583346666666667</c:v>
                </c:pt>
                <c:pt idx="1">
                  <c:v>32.179049999999997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F-4DA0-BFA1-481CB5E1E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587759"/>
        <c:axId val="553593039"/>
      </c:barChart>
      <c:catAx>
        <c:axId val="5535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3039"/>
        <c:crosses val="autoZero"/>
        <c:auto val="1"/>
        <c:lblAlgn val="ctr"/>
        <c:lblOffset val="100"/>
        <c:noMultiLvlLbl val="0"/>
      </c:catAx>
      <c:valAx>
        <c:axId val="5535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and IB based on the colour of distractor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graph!$B$2:$B$7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R1</c:v>
                </c:pt>
                <c:pt idx="3">
                  <c:v>R2</c:v>
                </c:pt>
                <c:pt idx="4">
                  <c:v>B3</c:v>
                </c:pt>
                <c:pt idx="5">
                  <c:v>R3</c:v>
                </c:pt>
              </c:strCache>
            </c:strRef>
          </c:cat>
          <c:val>
            <c:numRef>
              <c:f>graph!$C$2:$C$7</c:f>
              <c:numCache>
                <c:formatCode>General</c:formatCode>
                <c:ptCount val="6"/>
                <c:pt idx="0">
                  <c:v>83.333333333333343</c:v>
                </c:pt>
                <c:pt idx="1">
                  <c:v>73.333333333333329</c:v>
                </c:pt>
                <c:pt idx="2">
                  <c:v>63.333333333333329</c:v>
                </c:pt>
                <c:pt idx="3">
                  <c:v>70</c:v>
                </c:pt>
                <c:pt idx="4">
                  <c:v>80</c:v>
                </c:pt>
                <c:pt idx="5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1-414F-ABBB-93870320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192512"/>
        <c:axId val="833192992"/>
      </c:barChart>
      <c:lineChart>
        <c:grouping val="standard"/>
        <c:varyColors val="0"/>
        <c:ser>
          <c:idx val="1"/>
          <c:order val="1"/>
          <c:tx>
            <c:strRef>
              <c:f>graph!$D$1</c:f>
              <c:strCache>
                <c:ptCount val="1"/>
                <c:pt idx="0">
                  <c:v>IB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graph!$B$2:$B$7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R1</c:v>
                </c:pt>
                <c:pt idx="3">
                  <c:v>R2</c:v>
                </c:pt>
                <c:pt idx="4">
                  <c:v>B3</c:v>
                </c:pt>
                <c:pt idx="5">
                  <c:v>R3</c:v>
                </c:pt>
              </c:strCache>
            </c:strRef>
          </c:cat>
          <c:val>
            <c:numRef>
              <c:f>graph!$D$2:$D$7</c:f>
              <c:numCache>
                <c:formatCode>General</c:formatCode>
                <c:ptCount val="6"/>
                <c:pt idx="0">
                  <c:v>23.694210000000002</c:v>
                </c:pt>
                <c:pt idx="1">
                  <c:v>17.675809999999998</c:v>
                </c:pt>
                <c:pt idx="2">
                  <c:v>29.398499999999999</c:v>
                </c:pt>
                <c:pt idx="3">
                  <c:v>32.607219999999998</c:v>
                </c:pt>
                <c:pt idx="4">
                  <c:v>23.380019999999998</c:v>
                </c:pt>
                <c:pt idx="5">
                  <c:v>34.53143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1-414F-ABBB-93870320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92512"/>
        <c:axId val="833192992"/>
      </c:lineChart>
      <c:catAx>
        <c:axId val="8331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Partcipants</a:t>
                </a:r>
                <a:r>
                  <a:rPr lang="en-IN" baseline="0"/>
                  <a:t> based on the colour of distractor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2992"/>
        <c:crosses val="autoZero"/>
        <c:auto val="1"/>
        <c:lblAlgn val="ctr"/>
        <c:lblOffset val="100"/>
        <c:noMultiLvlLbl val="0"/>
      </c:catAx>
      <c:valAx>
        <c:axId val="8331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546268</xdr:colOff>
      <xdr:row>10</xdr:row>
      <xdr:rowOff>18047</xdr:rowOff>
    </xdr:from>
    <xdr:to>
      <xdr:col>10</xdr:col>
      <xdr:colOff>175461</xdr:colOff>
      <xdr:row>33</xdr:row>
      <xdr:rowOff>142039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44306-64C5-0457-D3EC-8A3F6D6DB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241467</xdr:colOff>
      <xdr:row>4</xdr:row>
      <xdr:rowOff>174124</xdr:rowOff>
    </xdr:from>
    <xdr:to>
      <xdr:col>19</xdr:col>
      <xdr:colOff>275723</xdr:colOff>
      <xdr:row>23</xdr:row>
      <xdr:rowOff>33421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AE0C9-51B0-0554-11E6-4E795D1C2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B1" workbookViewId="0">
      <selection activeCell="G5" sqref="G5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10.26953125" bestFit="1" customWidth="1"/>
    <col min="4" max="4" width="19.1796875" bestFit="1" customWidth="1"/>
    <col min="5" max="6" width="19.6328125" bestFit="1" customWidth="1"/>
    <col min="7" max="7" width="11.81640625" bestFit="1" customWidth="1"/>
  </cols>
  <sheetData>
    <row r="1" spans="1:8" x14ac:dyDescent="0.35">
      <c r="A1" t="s">
        <v>0</v>
      </c>
      <c r="B1" t="s">
        <v>3</v>
      </c>
      <c r="C1" t="s">
        <v>8</v>
      </c>
      <c r="D1" t="s">
        <v>5</v>
      </c>
      <c r="E1" t="s">
        <v>7</v>
      </c>
    </row>
    <row r="2" spans="1:8" x14ac:dyDescent="0.35">
      <c r="A2" t="s">
        <v>2</v>
      </c>
      <c r="B2">
        <v>0</v>
      </c>
      <c r="C2" t="s">
        <v>4</v>
      </c>
      <c r="D2">
        <v>4.5665885999915101</v>
      </c>
      <c r="E2">
        <f>IF(AND(ISNUMBER(D2), B2=0), 1, 0)</f>
        <v>1</v>
      </c>
    </row>
    <row r="3" spans="1:8" x14ac:dyDescent="0.35">
      <c r="A3" t="s">
        <v>2</v>
      </c>
      <c r="B3">
        <v>0</v>
      </c>
      <c r="C3" t="s">
        <v>4</v>
      </c>
      <c r="D3">
        <v>9.1613044999830802</v>
      </c>
      <c r="E3">
        <f t="shared" ref="E3:E31" si="0">IF(AND(ISNUMBER(D3), B3=0), 1, 0)</f>
        <v>1</v>
      </c>
    </row>
    <row r="4" spans="1:8" x14ac:dyDescent="0.35">
      <c r="A4" t="s">
        <v>2</v>
      </c>
      <c r="B4">
        <v>0</v>
      </c>
      <c r="C4" t="s">
        <v>4</v>
      </c>
      <c r="D4">
        <v>21.411336599994598</v>
      </c>
      <c r="E4">
        <f t="shared" si="0"/>
        <v>1</v>
      </c>
      <c r="F4" t="s">
        <v>11</v>
      </c>
      <c r="G4">
        <f>(25/30)*100</f>
        <v>83.333333333333343</v>
      </c>
    </row>
    <row r="5" spans="1:8" x14ac:dyDescent="0.35">
      <c r="A5" t="s">
        <v>2</v>
      </c>
      <c r="B5">
        <v>0</v>
      </c>
      <c r="C5" t="s">
        <v>4</v>
      </c>
      <c r="D5">
        <v>36.695971100008997</v>
      </c>
      <c r="E5">
        <f t="shared" si="0"/>
        <v>1</v>
      </c>
      <c r="F5" t="s">
        <v>9</v>
      </c>
      <c r="H5">
        <f>AVERAGE(D2:D31)</f>
        <v>23.69421480999538</v>
      </c>
    </row>
    <row r="6" spans="1:8" x14ac:dyDescent="0.35">
      <c r="A6" t="s">
        <v>2</v>
      </c>
      <c r="B6">
        <v>0</v>
      </c>
      <c r="C6" t="s">
        <v>4</v>
      </c>
      <c r="D6">
        <v>45.881189000006998</v>
      </c>
      <c r="E6">
        <f t="shared" si="0"/>
        <v>1</v>
      </c>
      <c r="F6" t="s">
        <v>12</v>
      </c>
      <c r="G6" t="s">
        <v>13</v>
      </c>
    </row>
    <row r="7" spans="1:8" x14ac:dyDescent="0.35">
      <c r="A7" t="s">
        <v>1</v>
      </c>
      <c r="B7">
        <v>1</v>
      </c>
      <c r="C7" t="s">
        <v>4</v>
      </c>
      <c r="D7">
        <v>1.5138969999970799</v>
      </c>
      <c r="E7">
        <f t="shared" si="0"/>
        <v>0</v>
      </c>
    </row>
    <row r="8" spans="1:8" x14ac:dyDescent="0.35">
      <c r="A8" t="s">
        <v>1</v>
      </c>
      <c r="B8">
        <v>1</v>
      </c>
      <c r="C8" t="s">
        <v>4</v>
      </c>
      <c r="D8">
        <v>3.0358636000019001</v>
      </c>
      <c r="E8">
        <f t="shared" si="0"/>
        <v>0</v>
      </c>
    </row>
    <row r="9" spans="1:8" x14ac:dyDescent="0.35">
      <c r="A9" t="s">
        <v>1</v>
      </c>
      <c r="B9">
        <v>1</v>
      </c>
      <c r="C9" t="s">
        <v>4</v>
      </c>
      <c r="D9">
        <v>6.0993362999870397</v>
      </c>
      <c r="E9">
        <f t="shared" si="0"/>
        <v>0</v>
      </c>
    </row>
    <row r="10" spans="1:8" x14ac:dyDescent="0.35">
      <c r="A10" t="s">
        <v>2</v>
      </c>
      <c r="B10">
        <v>1</v>
      </c>
      <c r="C10" t="s">
        <v>4</v>
      </c>
      <c r="D10">
        <v>7.6341304999950799</v>
      </c>
      <c r="E10">
        <f t="shared" si="0"/>
        <v>0</v>
      </c>
    </row>
    <row r="11" spans="1:8" x14ac:dyDescent="0.35">
      <c r="A11" t="s">
        <v>2</v>
      </c>
      <c r="B11">
        <v>1</v>
      </c>
      <c r="C11" t="s">
        <v>4</v>
      </c>
      <c r="D11">
        <v>10.684896399994599</v>
      </c>
      <c r="E11">
        <f t="shared" si="0"/>
        <v>0</v>
      </c>
    </row>
    <row r="12" spans="1:8" x14ac:dyDescent="0.35">
      <c r="A12" t="s">
        <v>1</v>
      </c>
      <c r="B12">
        <v>1</v>
      </c>
      <c r="C12" t="s">
        <v>4</v>
      </c>
      <c r="D12">
        <v>12.217014299996601</v>
      </c>
      <c r="E12">
        <f t="shared" si="0"/>
        <v>0</v>
      </c>
    </row>
    <row r="13" spans="1:8" x14ac:dyDescent="0.35">
      <c r="A13" t="s">
        <v>1</v>
      </c>
      <c r="B13">
        <v>1</v>
      </c>
      <c r="C13" t="s">
        <v>4</v>
      </c>
      <c r="D13">
        <v>13.750763899995899</v>
      </c>
      <c r="E13">
        <f t="shared" si="0"/>
        <v>0</v>
      </c>
    </row>
    <row r="14" spans="1:8" x14ac:dyDescent="0.35">
      <c r="A14" t="s">
        <v>1</v>
      </c>
      <c r="B14">
        <v>1</v>
      </c>
      <c r="C14" t="s">
        <v>4</v>
      </c>
      <c r="D14">
        <v>15.283236199989901</v>
      </c>
      <c r="E14">
        <f t="shared" si="0"/>
        <v>0</v>
      </c>
    </row>
    <row r="15" spans="1:8" x14ac:dyDescent="0.35">
      <c r="A15" t="s">
        <v>2</v>
      </c>
      <c r="B15">
        <v>1</v>
      </c>
      <c r="C15" t="s">
        <v>4</v>
      </c>
      <c r="D15">
        <v>16.815928399999301</v>
      </c>
      <c r="E15">
        <f t="shared" si="0"/>
        <v>0</v>
      </c>
    </row>
    <row r="16" spans="1:8" x14ac:dyDescent="0.35">
      <c r="A16" t="s">
        <v>1</v>
      </c>
      <c r="B16">
        <v>1</v>
      </c>
      <c r="C16" t="s">
        <v>4</v>
      </c>
      <c r="D16">
        <v>18.349255300010501</v>
      </c>
      <c r="E16">
        <f t="shared" si="0"/>
        <v>0</v>
      </c>
    </row>
    <row r="17" spans="1:5" x14ac:dyDescent="0.35">
      <c r="A17" t="s">
        <v>1</v>
      </c>
      <c r="B17">
        <v>1</v>
      </c>
      <c r="C17" t="s">
        <v>4</v>
      </c>
      <c r="D17">
        <v>19.881996299984099</v>
      </c>
      <c r="E17">
        <f t="shared" si="0"/>
        <v>0</v>
      </c>
    </row>
    <row r="18" spans="1:5" x14ac:dyDescent="0.35">
      <c r="A18" t="s">
        <v>1</v>
      </c>
      <c r="B18">
        <v>1</v>
      </c>
      <c r="C18" t="s">
        <v>4</v>
      </c>
      <c r="D18">
        <v>22.950757099984902</v>
      </c>
      <c r="E18">
        <f t="shared" si="0"/>
        <v>0</v>
      </c>
    </row>
    <row r="19" spans="1:5" x14ac:dyDescent="0.35">
      <c r="A19" t="s">
        <v>1</v>
      </c>
      <c r="B19">
        <v>1</v>
      </c>
      <c r="C19" t="s">
        <v>4</v>
      </c>
      <c r="D19">
        <v>24.476870999991601</v>
      </c>
      <c r="E19">
        <f t="shared" si="0"/>
        <v>0</v>
      </c>
    </row>
    <row r="20" spans="1:5" x14ac:dyDescent="0.35">
      <c r="A20" t="s">
        <v>2</v>
      </c>
      <c r="B20">
        <v>1</v>
      </c>
      <c r="C20" t="s">
        <v>4</v>
      </c>
      <c r="D20">
        <v>25.994053800008199</v>
      </c>
      <c r="E20">
        <f t="shared" si="0"/>
        <v>0</v>
      </c>
    </row>
    <row r="21" spans="1:5" x14ac:dyDescent="0.35">
      <c r="A21" t="s">
        <v>1</v>
      </c>
      <c r="B21">
        <v>1</v>
      </c>
      <c r="C21" t="s">
        <v>4</v>
      </c>
      <c r="D21">
        <v>27.5110157000017</v>
      </c>
      <c r="E21">
        <f t="shared" si="0"/>
        <v>0</v>
      </c>
    </row>
    <row r="22" spans="1:5" x14ac:dyDescent="0.35">
      <c r="A22" t="s">
        <v>1</v>
      </c>
      <c r="B22">
        <v>1</v>
      </c>
      <c r="C22" t="s">
        <v>4</v>
      </c>
      <c r="D22">
        <v>29.0426992999855</v>
      </c>
      <c r="E22">
        <f t="shared" si="0"/>
        <v>0</v>
      </c>
    </row>
    <row r="23" spans="1:5" x14ac:dyDescent="0.35">
      <c r="A23" t="s">
        <v>1</v>
      </c>
      <c r="B23">
        <v>1</v>
      </c>
      <c r="C23" t="s">
        <v>4</v>
      </c>
      <c r="D23">
        <v>30.5635950999858</v>
      </c>
      <c r="E23">
        <f t="shared" si="0"/>
        <v>0</v>
      </c>
    </row>
    <row r="24" spans="1:5" x14ac:dyDescent="0.35">
      <c r="A24" t="s">
        <v>1</v>
      </c>
      <c r="B24">
        <v>1</v>
      </c>
      <c r="C24" t="s">
        <v>4</v>
      </c>
      <c r="D24">
        <v>32.097342299995901</v>
      </c>
      <c r="E24">
        <f t="shared" si="0"/>
        <v>0</v>
      </c>
    </row>
    <row r="25" spans="1:5" x14ac:dyDescent="0.35">
      <c r="A25" t="s">
        <v>1</v>
      </c>
      <c r="B25">
        <v>1</v>
      </c>
      <c r="C25" t="s">
        <v>4</v>
      </c>
      <c r="D25">
        <v>33.632551699993201</v>
      </c>
      <c r="E25">
        <f t="shared" si="0"/>
        <v>0</v>
      </c>
    </row>
    <row r="26" spans="1:5" x14ac:dyDescent="0.35">
      <c r="A26" t="s">
        <v>2</v>
      </c>
      <c r="B26">
        <v>1</v>
      </c>
      <c r="C26" t="s">
        <v>4</v>
      </c>
      <c r="D26">
        <v>35.162879999988903</v>
      </c>
      <c r="E26">
        <f t="shared" si="0"/>
        <v>0</v>
      </c>
    </row>
    <row r="27" spans="1:5" x14ac:dyDescent="0.35">
      <c r="A27" t="s">
        <v>1</v>
      </c>
      <c r="B27">
        <v>1</v>
      </c>
      <c r="C27" t="s">
        <v>4</v>
      </c>
      <c r="D27">
        <v>38.225539799983302</v>
      </c>
      <c r="E27">
        <f t="shared" si="0"/>
        <v>0</v>
      </c>
    </row>
    <row r="28" spans="1:5" x14ac:dyDescent="0.35">
      <c r="A28" t="s">
        <v>1</v>
      </c>
      <c r="B28">
        <v>1</v>
      </c>
      <c r="C28" t="s">
        <v>4</v>
      </c>
      <c r="D28">
        <v>39.745559200004202</v>
      </c>
      <c r="E28">
        <f t="shared" si="0"/>
        <v>0</v>
      </c>
    </row>
    <row r="29" spans="1:5" x14ac:dyDescent="0.35">
      <c r="A29" t="s">
        <v>1</v>
      </c>
      <c r="B29">
        <v>1</v>
      </c>
      <c r="C29" t="s">
        <v>4</v>
      </c>
      <c r="D29">
        <v>41.279222099983599</v>
      </c>
      <c r="E29">
        <f t="shared" si="0"/>
        <v>0</v>
      </c>
    </row>
    <row r="30" spans="1:5" x14ac:dyDescent="0.35">
      <c r="A30" t="s">
        <v>1</v>
      </c>
      <c r="B30">
        <v>1</v>
      </c>
      <c r="C30" t="s">
        <v>4</v>
      </c>
      <c r="D30">
        <v>42.808384800009598</v>
      </c>
      <c r="E30">
        <f t="shared" si="0"/>
        <v>0</v>
      </c>
    </row>
    <row r="31" spans="1:5" x14ac:dyDescent="0.35">
      <c r="A31" t="s">
        <v>1</v>
      </c>
      <c r="B31">
        <v>1</v>
      </c>
      <c r="C31" t="s">
        <v>4</v>
      </c>
      <c r="D31">
        <v>44.353264400007902</v>
      </c>
      <c r="E31">
        <f t="shared" si="0"/>
        <v>0</v>
      </c>
    </row>
  </sheetData>
  <sortState xmlns:xlrd2="http://schemas.microsoft.com/office/spreadsheetml/2017/richdata2" ref="A2:D32">
    <sortCondition ref="B1:B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DCE3-980B-4809-B565-5F5512059581}">
  <dimension ref="A1:I32"/>
  <sheetViews>
    <sheetView topLeftCell="B1" workbookViewId="0">
      <selection activeCell="H4" sqref="H4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10.26953125" bestFit="1" customWidth="1"/>
    <col min="4" max="4" width="19.1796875" bestFit="1" customWidth="1"/>
    <col min="5" max="5" width="15.26953125" bestFit="1" customWidth="1"/>
    <col min="7" max="7" width="20.08984375" bestFit="1" customWidth="1"/>
  </cols>
  <sheetData>
    <row r="1" spans="1:9" x14ac:dyDescent="0.35">
      <c r="A1" t="s">
        <v>0</v>
      </c>
      <c r="B1" t="s">
        <v>3</v>
      </c>
      <c r="C1" t="s">
        <v>8</v>
      </c>
      <c r="D1" t="s">
        <v>5</v>
      </c>
      <c r="E1" t="s">
        <v>14</v>
      </c>
    </row>
    <row r="2" spans="1:9" x14ac:dyDescent="0.35">
      <c r="A2" t="s">
        <v>2</v>
      </c>
      <c r="B2">
        <v>0</v>
      </c>
      <c r="C2" t="s">
        <v>4</v>
      </c>
      <c r="D2">
        <v>11.8281220000062</v>
      </c>
      <c r="E2">
        <f>IF(AND(ISNUMBER(D2), B2=0), 1, 0)</f>
        <v>1</v>
      </c>
    </row>
    <row r="3" spans="1:9" x14ac:dyDescent="0.35">
      <c r="A3" t="s">
        <v>2</v>
      </c>
      <c r="B3">
        <v>0</v>
      </c>
      <c r="C3" t="s">
        <v>4</v>
      </c>
      <c r="D3">
        <v>13.3498816000064</v>
      </c>
      <c r="E3">
        <f>IF(AND(ISNUMBER(D3), B3=0), 1, 0)</f>
        <v>1</v>
      </c>
      <c r="G3" t="s">
        <v>11</v>
      </c>
      <c r="H3">
        <f>(22/30)*100</f>
        <v>73.333333333333329</v>
      </c>
    </row>
    <row r="4" spans="1:9" x14ac:dyDescent="0.35">
      <c r="A4" t="s">
        <v>2</v>
      </c>
      <c r="B4">
        <v>0</v>
      </c>
      <c r="C4" t="s">
        <v>4</v>
      </c>
      <c r="D4">
        <v>17.016044999996598</v>
      </c>
      <c r="E4">
        <f t="shared" ref="E4:E32" si="0">IF(AND(ISNUMBER(D4), B4=0), 1, 0)</f>
        <v>1</v>
      </c>
      <c r="G4" t="s">
        <v>10</v>
      </c>
      <c r="I4">
        <f>AVERAGE(D2:D6)</f>
        <v>17.675810279999801</v>
      </c>
    </row>
    <row r="5" spans="1:9" x14ac:dyDescent="0.35">
      <c r="A5" t="s">
        <v>2</v>
      </c>
      <c r="B5">
        <v>0</v>
      </c>
      <c r="C5" t="s">
        <v>4</v>
      </c>
      <c r="D5">
        <v>21.567052500002301</v>
      </c>
      <c r="E5">
        <f t="shared" si="0"/>
        <v>1</v>
      </c>
      <c r="G5" t="s">
        <v>15</v>
      </c>
      <c r="H5" t="s">
        <v>13</v>
      </c>
    </row>
    <row r="6" spans="1:9" x14ac:dyDescent="0.35">
      <c r="A6" t="s">
        <v>2</v>
      </c>
      <c r="B6">
        <v>0</v>
      </c>
      <c r="C6" t="s">
        <v>4</v>
      </c>
      <c r="D6">
        <v>24.617950299987498</v>
      </c>
      <c r="E6">
        <f t="shared" si="0"/>
        <v>1</v>
      </c>
    </row>
    <row r="7" spans="1:9" x14ac:dyDescent="0.35">
      <c r="A7" t="s">
        <v>1</v>
      </c>
      <c r="B7">
        <v>0</v>
      </c>
      <c r="C7" t="s">
        <v>4</v>
      </c>
      <c r="E7">
        <f t="shared" si="0"/>
        <v>0</v>
      </c>
    </row>
    <row r="8" spans="1:9" x14ac:dyDescent="0.35">
      <c r="A8" t="s">
        <v>2</v>
      </c>
      <c r="B8">
        <v>0</v>
      </c>
      <c r="C8" t="s">
        <v>4</v>
      </c>
      <c r="D8">
        <v>26.773867499985499</v>
      </c>
      <c r="E8">
        <f t="shared" si="0"/>
        <v>1</v>
      </c>
    </row>
    <row r="9" spans="1:9" x14ac:dyDescent="0.35">
      <c r="A9" t="s">
        <v>1</v>
      </c>
      <c r="B9">
        <v>0</v>
      </c>
      <c r="C9" t="s">
        <v>4</v>
      </c>
      <c r="E9">
        <f t="shared" si="0"/>
        <v>0</v>
      </c>
    </row>
    <row r="10" spans="1:9" x14ac:dyDescent="0.35">
      <c r="A10" t="s">
        <v>1</v>
      </c>
      <c r="B10">
        <v>0</v>
      </c>
      <c r="C10" t="s">
        <v>4</v>
      </c>
      <c r="E10">
        <f t="shared" si="0"/>
        <v>0</v>
      </c>
    </row>
    <row r="11" spans="1:9" x14ac:dyDescent="0.35">
      <c r="A11" t="s">
        <v>2</v>
      </c>
      <c r="B11">
        <v>0</v>
      </c>
      <c r="C11" t="s">
        <v>4</v>
      </c>
      <c r="D11">
        <v>41.435758200008401</v>
      </c>
      <c r="E11">
        <f t="shared" si="0"/>
        <v>1</v>
      </c>
    </row>
    <row r="12" spans="1:9" x14ac:dyDescent="0.35">
      <c r="A12" t="s">
        <v>2</v>
      </c>
      <c r="B12">
        <v>0</v>
      </c>
      <c r="C12" t="s">
        <v>4</v>
      </c>
      <c r="D12">
        <v>46.014014799991799</v>
      </c>
      <c r="E12">
        <f t="shared" si="0"/>
        <v>1</v>
      </c>
    </row>
    <row r="13" spans="1:9" x14ac:dyDescent="0.35">
      <c r="A13" t="s">
        <v>1</v>
      </c>
      <c r="B13">
        <v>1</v>
      </c>
      <c r="C13" t="s">
        <v>4</v>
      </c>
      <c r="E13">
        <f t="shared" si="0"/>
        <v>0</v>
      </c>
    </row>
    <row r="14" spans="1:9" x14ac:dyDescent="0.35">
      <c r="A14" t="s">
        <v>1</v>
      </c>
      <c r="B14">
        <v>1</v>
      </c>
      <c r="C14" t="s">
        <v>4</v>
      </c>
      <c r="D14">
        <v>14.8681857000046</v>
      </c>
      <c r="E14">
        <f t="shared" si="0"/>
        <v>0</v>
      </c>
    </row>
    <row r="15" spans="1:9" x14ac:dyDescent="0.35">
      <c r="A15" t="s">
        <v>2</v>
      </c>
      <c r="B15">
        <v>1</v>
      </c>
      <c r="C15" t="s">
        <v>4</v>
      </c>
      <c r="E15">
        <f t="shared" si="0"/>
        <v>0</v>
      </c>
    </row>
    <row r="16" spans="1:9" x14ac:dyDescent="0.35">
      <c r="A16" t="s">
        <v>1</v>
      </c>
      <c r="B16">
        <v>1</v>
      </c>
      <c r="C16" t="s">
        <v>4</v>
      </c>
      <c r="D16">
        <v>18.536313999997201</v>
      </c>
      <c r="E16">
        <f t="shared" si="0"/>
        <v>0</v>
      </c>
    </row>
    <row r="17" spans="1:5" x14ac:dyDescent="0.35">
      <c r="A17" t="s">
        <v>1</v>
      </c>
      <c r="B17">
        <v>1</v>
      </c>
      <c r="C17" t="s">
        <v>4</v>
      </c>
      <c r="D17">
        <v>20.053476000000899</v>
      </c>
      <c r="E17">
        <f t="shared" si="0"/>
        <v>0</v>
      </c>
    </row>
    <row r="18" spans="1:5" x14ac:dyDescent="0.35">
      <c r="A18" t="s">
        <v>1</v>
      </c>
      <c r="B18">
        <v>1</v>
      </c>
      <c r="C18" t="s">
        <v>4</v>
      </c>
      <c r="D18">
        <v>23.092984099988801</v>
      </c>
      <c r="E18">
        <f t="shared" si="0"/>
        <v>0</v>
      </c>
    </row>
    <row r="19" spans="1:5" x14ac:dyDescent="0.35">
      <c r="A19" t="s">
        <v>1</v>
      </c>
      <c r="B19">
        <v>1</v>
      </c>
      <c r="C19" t="s">
        <v>4</v>
      </c>
      <c r="D19">
        <v>28.300308999983798</v>
      </c>
      <c r="E19">
        <f t="shared" si="0"/>
        <v>0</v>
      </c>
    </row>
    <row r="20" spans="1:5" x14ac:dyDescent="0.35">
      <c r="A20" t="s">
        <v>1</v>
      </c>
      <c r="B20">
        <v>1</v>
      </c>
      <c r="C20" t="s">
        <v>4</v>
      </c>
      <c r="D20">
        <v>30.049528100003901</v>
      </c>
      <c r="E20">
        <f t="shared" si="0"/>
        <v>0</v>
      </c>
    </row>
    <row r="21" spans="1:5" x14ac:dyDescent="0.35">
      <c r="A21" t="s">
        <v>1</v>
      </c>
      <c r="B21">
        <v>1</v>
      </c>
      <c r="C21" t="s">
        <v>4</v>
      </c>
      <c r="D21">
        <v>31.572922999999701</v>
      </c>
      <c r="E21">
        <f t="shared" si="0"/>
        <v>0</v>
      </c>
    </row>
    <row r="22" spans="1:5" x14ac:dyDescent="0.35">
      <c r="A22" t="s">
        <v>1</v>
      </c>
      <c r="B22">
        <v>1</v>
      </c>
      <c r="C22" t="s">
        <v>4</v>
      </c>
      <c r="D22">
        <v>33.097801800002301</v>
      </c>
      <c r="E22">
        <f t="shared" si="0"/>
        <v>0</v>
      </c>
    </row>
    <row r="23" spans="1:5" x14ac:dyDescent="0.35">
      <c r="A23" t="s">
        <v>2</v>
      </c>
      <c r="B23">
        <v>1</v>
      </c>
      <c r="C23" t="s">
        <v>4</v>
      </c>
      <c r="E23">
        <f t="shared" si="0"/>
        <v>0</v>
      </c>
    </row>
    <row r="24" spans="1:5" x14ac:dyDescent="0.35">
      <c r="A24" t="s">
        <v>1</v>
      </c>
      <c r="B24">
        <v>1</v>
      </c>
      <c r="C24" t="s">
        <v>4</v>
      </c>
      <c r="D24">
        <v>35.0890451000013</v>
      </c>
      <c r="E24">
        <f t="shared" si="0"/>
        <v>0</v>
      </c>
    </row>
    <row r="25" spans="1:5" x14ac:dyDescent="0.35">
      <c r="A25" t="s">
        <v>1</v>
      </c>
      <c r="B25">
        <v>1</v>
      </c>
      <c r="C25" t="s">
        <v>4</v>
      </c>
      <c r="D25">
        <v>36.605068600008899</v>
      </c>
      <c r="E25">
        <f t="shared" si="0"/>
        <v>0</v>
      </c>
    </row>
    <row r="26" spans="1:5" x14ac:dyDescent="0.35">
      <c r="A26" t="s">
        <v>1</v>
      </c>
      <c r="B26">
        <v>1</v>
      </c>
      <c r="C26" t="s">
        <v>4</v>
      </c>
      <c r="D26">
        <v>38.133315299986798</v>
      </c>
      <c r="E26">
        <f t="shared" si="0"/>
        <v>0</v>
      </c>
    </row>
    <row r="27" spans="1:5" x14ac:dyDescent="0.35">
      <c r="A27" t="s">
        <v>1</v>
      </c>
      <c r="B27">
        <v>1</v>
      </c>
      <c r="C27" t="s">
        <v>4</v>
      </c>
      <c r="D27">
        <v>39.646922999992903</v>
      </c>
      <c r="E27">
        <f t="shared" si="0"/>
        <v>0</v>
      </c>
    </row>
    <row r="28" spans="1:5" x14ac:dyDescent="0.35">
      <c r="A28" t="s">
        <v>1</v>
      </c>
      <c r="B28">
        <v>1</v>
      </c>
      <c r="C28" t="s">
        <v>4</v>
      </c>
      <c r="D28">
        <v>42.954835399985299</v>
      </c>
      <c r="E28">
        <f t="shared" si="0"/>
        <v>0</v>
      </c>
    </row>
    <row r="29" spans="1:5" x14ac:dyDescent="0.35">
      <c r="A29" t="s">
        <v>1</v>
      </c>
      <c r="B29">
        <v>1</v>
      </c>
      <c r="C29" t="s">
        <v>4</v>
      </c>
      <c r="D29">
        <v>44.487210099992801</v>
      </c>
      <c r="E29">
        <f t="shared" si="0"/>
        <v>0</v>
      </c>
    </row>
    <row r="30" spans="1:5" x14ac:dyDescent="0.35">
      <c r="A30" t="s">
        <v>1</v>
      </c>
      <c r="B30">
        <v>1</v>
      </c>
      <c r="C30" t="s">
        <v>4</v>
      </c>
      <c r="D30">
        <v>47.539387099997803</v>
      </c>
      <c r="E30">
        <f t="shared" si="0"/>
        <v>0</v>
      </c>
    </row>
    <row r="31" spans="1:5" x14ac:dyDescent="0.35">
      <c r="A31" t="s">
        <v>1</v>
      </c>
      <c r="B31">
        <v>1</v>
      </c>
      <c r="C31" t="s">
        <v>4</v>
      </c>
      <c r="D31">
        <v>49.063330400007501</v>
      </c>
      <c r="E31">
        <f t="shared" si="0"/>
        <v>0</v>
      </c>
    </row>
    <row r="32" spans="1:5" x14ac:dyDescent="0.35">
      <c r="A32" t="s">
        <v>1</v>
      </c>
      <c r="B32">
        <v>1</v>
      </c>
      <c r="C32" t="s">
        <v>4</v>
      </c>
      <c r="D32">
        <v>50.597355000005301</v>
      </c>
      <c r="E32">
        <f t="shared" si="0"/>
        <v>0</v>
      </c>
    </row>
  </sheetData>
  <sortState xmlns:xlrd2="http://schemas.microsoft.com/office/spreadsheetml/2017/richdata2" ref="A2:F33">
    <sortCondition ref="B1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00A5-F151-44B2-AA89-B9536564E6CC}">
  <dimension ref="A1:J32"/>
  <sheetViews>
    <sheetView topLeftCell="D1" workbookViewId="0">
      <selection activeCell="H5" sqref="H5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10.26953125" bestFit="1" customWidth="1"/>
    <col min="4" max="4" width="19.1796875" bestFit="1" customWidth="1"/>
    <col min="5" max="5" width="14.90625" bestFit="1" customWidth="1"/>
    <col min="7" max="7" width="20.08984375" bestFit="1" customWidth="1"/>
    <col min="8" max="8" width="27.453125" customWidth="1"/>
  </cols>
  <sheetData>
    <row r="1" spans="1:10" x14ac:dyDescent="0.35">
      <c r="A1" t="s">
        <v>0</v>
      </c>
      <c r="B1" t="s">
        <v>3</v>
      </c>
      <c r="C1" t="s">
        <v>8</v>
      </c>
      <c r="D1" t="s">
        <v>5</v>
      </c>
      <c r="E1" t="s">
        <v>6</v>
      </c>
    </row>
    <row r="2" spans="1:10" x14ac:dyDescent="0.35">
      <c r="A2" t="s">
        <v>2</v>
      </c>
      <c r="B2">
        <v>0</v>
      </c>
      <c r="C2" t="s">
        <v>16</v>
      </c>
      <c r="D2">
        <v>28.514439100000001</v>
      </c>
      <c r="E2">
        <f>IF(AND(ISNUMBER(D2),B2=0),1,0)</f>
        <v>1</v>
      </c>
    </row>
    <row r="3" spans="1:10" x14ac:dyDescent="0.35">
      <c r="A3" t="s">
        <v>1</v>
      </c>
      <c r="B3">
        <v>0</v>
      </c>
      <c r="C3" t="s">
        <v>16</v>
      </c>
      <c r="E3">
        <f>IF(AND(ISNUMBER(D3), B3=0), 1, 0)</f>
        <v>0</v>
      </c>
    </row>
    <row r="4" spans="1:10" x14ac:dyDescent="0.35">
      <c r="A4" t="s">
        <v>2</v>
      </c>
      <c r="B4">
        <v>0</v>
      </c>
      <c r="C4" t="s">
        <v>16</v>
      </c>
      <c r="D4">
        <v>30.282554699999999</v>
      </c>
      <c r="E4">
        <f>IF(AND(ISNUMBER(B18), B4=0), 1, 0)</f>
        <v>1</v>
      </c>
      <c r="G4" t="s">
        <v>11</v>
      </c>
      <c r="H4">
        <f>((30-11)/30)*100</f>
        <v>63.333333333333329</v>
      </c>
    </row>
    <row r="5" spans="1:10" x14ac:dyDescent="0.35">
      <c r="A5" t="s">
        <v>2</v>
      </c>
      <c r="B5">
        <v>0</v>
      </c>
      <c r="C5" t="s">
        <v>16</v>
      </c>
      <c r="D5">
        <v>40.933796700000002</v>
      </c>
      <c r="E5">
        <f>IF(AND(ISNUMBER(D5), B5=0), 1, 0)</f>
        <v>1</v>
      </c>
      <c r="G5" t="s">
        <v>10</v>
      </c>
      <c r="I5">
        <f>AVERAGE(D2:D4)</f>
        <v>29.398496899999998</v>
      </c>
    </row>
    <row r="6" spans="1:10" ht="43.5" x14ac:dyDescent="0.35">
      <c r="A6" t="s">
        <v>2</v>
      </c>
      <c r="B6">
        <v>0</v>
      </c>
      <c r="C6" t="s">
        <v>16</v>
      </c>
      <c r="D6">
        <v>42.464339099999997</v>
      </c>
      <c r="E6">
        <f>IF(AND(ISNUMBER(D6), B6=0), 1, 0)</f>
        <v>1</v>
      </c>
      <c r="G6" t="s">
        <v>15</v>
      </c>
      <c r="H6" s="1" t="s">
        <v>17</v>
      </c>
      <c r="I6" s="1"/>
      <c r="J6" s="1"/>
    </row>
    <row r="7" spans="1:10" x14ac:dyDescent="0.35">
      <c r="A7" t="s">
        <v>2</v>
      </c>
      <c r="B7">
        <v>0</v>
      </c>
      <c r="C7" t="s">
        <v>16</v>
      </c>
      <c r="D7">
        <v>47.016499199999998</v>
      </c>
      <c r="E7">
        <f>IF(AND(ISNUMBER(D7), B7=0), 1, 0)</f>
        <v>1</v>
      </c>
    </row>
    <row r="8" spans="1:10" x14ac:dyDescent="0.35">
      <c r="A8" t="s">
        <v>1</v>
      </c>
      <c r="B8">
        <v>1</v>
      </c>
      <c r="C8" t="s">
        <v>16</v>
      </c>
      <c r="E8">
        <f>IF(AND(ISNUMBER(D8), B8=0), 1, 0)</f>
        <v>0</v>
      </c>
    </row>
    <row r="9" spans="1:10" x14ac:dyDescent="0.35">
      <c r="A9" t="s">
        <v>1</v>
      </c>
      <c r="B9">
        <v>0</v>
      </c>
      <c r="C9" t="s">
        <v>16</v>
      </c>
      <c r="D9">
        <v>52.181160300000002</v>
      </c>
      <c r="E9">
        <f>IF(AND(ISNUMBER(D9), B9=0), 1, 0)</f>
        <v>1</v>
      </c>
    </row>
    <row r="10" spans="1:10" x14ac:dyDescent="0.35">
      <c r="A10" t="s">
        <v>2</v>
      </c>
      <c r="B10">
        <v>0</v>
      </c>
      <c r="C10" t="s">
        <v>16</v>
      </c>
      <c r="D10">
        <v>54.236263600000001</v>
      </c>
      <c r="E10">
        <f t="shared" ref="E10:E32" si="0">IF(AND(ISNUMBER(D10), B10=0), 1, 0)</f>
        <v>1</v>
      </c>
    </row>
    <row r="11" spans="1:10" x14ac:dyDescent="0.35">
      <c r="A11" t="s">
        <v>2</v>
      </c>
      <c r="B11">
        <v>0</v>
      </c>
      <c r="C11" t="s">
        <v>16</v>
      </c>
      <c r="D11">
        <v>57.818678300000002</v>
      </c>
      <c r="E11">
        <f t="shared" si="0"/>
        <v>1</v>
      </c>
    </row>
    <row r="12" spans="1:10" x14ac:dyDescent="0.35">
      <c r="A12" t="s">
        <v>1</v>
      </c>
      <c r="B12">
        <v>1</v>
      </c>
      <c r="C12" t="s">
        <v>16</v>
      </c>
      <c r="D12">
        <v>17.8532932</v>
      </c>
      <c r="E12">
        <f>IF(AND(ISNUMBER(D12), B12=0), 1, 0)</f>
        <v>0</v>
      </c>
    </row>
    <row r="13" spans="1:10" x14ac:dyDescent="0.35">
      <c r="A13" t="s">
        <v>1</v>
      </c>
      <c r="B13">
        <v>1</v>
      </c>
      <c r="C13" t="s">
        <v>16</v>
      </c>
      <c r="D13">
        <v>19.3744801</v>
      </c>
      <c r="E13">
        <f>IF(AND(ISNUMBER(D13), B11=0), 1, 0)</f>
        <v>1</v>
      </c>
    </row>
    <row r="14" spans="1:10" x14ac:dyDescent="0.35">
      <c r="A14" t="s">
        <v>1</v>
      </c>
      <c r="B14">
        <v>1</v>
      </c>
      <c r="C14" t="s">
        <v>16</v>
      </c>
      <c r="D14">
        <v>20.901675399999998</v>
      </c>
      <c r="E14">
        <f t="shared" si="0"/>
        <v>0</v>
      </c>
    </row>
    <row r="15" spans="1:10" x14ac:dyDescent="0.35">
      <c r="A15" t="s">
        <v>1</v>
      </c>
      <c r="B15">
        <v>1</v>
      </c>
      <c r="C15" t="s">
        <v>16</v>
      </c>
      <c r="D15">
        <v>22.416893200000001</v>
      </c>
      <c r="E15">
        <f t="shared" si="0"/>
        <v>0</v>
      </c>
    </row>
    <row r="16" spans="1:10" x14ac:dyDescent="0.35">
      <c r="A16" t="s">
        <v>1</v>
      </c>
      <c r="B16">
        <v>1</v>
      </c>
      <c r="C16" t="s">
        <v>16</v>
      </c>
      <c r="D16">
        <v>23.932515299999999</v>
      </c>
      <c r="E16">
        <f t="shared" si="0"/>
        <v>0</v>
      </c>
    </row>
    <row r="17" spans="1:5" x14ac:dyDescent="0.35">
      <c r="A17" t="s">
        <v>1</v>
      </c>
      <c r="B17">
        <v>1</v>
      </c>
      <c r="C17" t="s">
        <v>16</v>
      </c>
      <c r="D17">
        <v>25.459161600000002</v>
      </c>
      <c r="E17">
        <f t="shared" si="0"/>
        <v>0</v>
      </c>
    </row>
    <row r="18" spans="1:5" x14ac:dyDescent="0.35">
      <c r="A18" t="s">
        <v>1</v>
      </c>
      <c r="B18">
        <v>1</v>
      </c>
      <c r="C18" t="s">
        <v>16</v>
      </c>
      <c r="D18">
        <v>26.989731299999999</v>
      </c>
      <c r="E18">
        <f t="shared" si="0"/>
        <v>0</v>
      </c>
    </row>
    <row r="19" spans="1:5" x14ac:dyDescent="0.35">
      <c r="A19" t="s">
        <v>1</v>
      </c>
      <c r="B19">
        <v>1</v>
      </c>
      <c r="C19" t="s">
        <v>16</v>
      </c>
      <c r="D19">
        <v>31.7975031</v>
      </c>
      <c r="E19">
        <v>1</v>
      </c>
    </row>
    <row r="20" spans="1:5" x14ac:dyDescent="0.35">
      <c r="A20" t="s">
        <v>1</v>
      </c>
      <c r="B20">
        <v>1</v>
      </c>
      <c r="C20" t="s">
        <v>16</v>
      </c>
      <c r="D20">
        <v>33.3177114</v>
      </c>
      <c r="E20">
        <f t="shared" si="0"/>
        <v>0</v>
      </c>
    </row>
    <row r="21" spans="1:5" x14ac:dyDescent="0.35">
      <c r="A21" t="s">
        <v>1</v>
      </c>
      <c r="B21">
        <v>1</v>
      </c>
      <c r="C21" t="s">
        <v>16</v>
      </c>
      <c r="D21">
        <v>34.830761799999998</v>
      </c>
      <c r="E21">
        <f t="shared" si="0"/>
        <v>0</v>
      </c>
    </row>
    <row r="22" spans="1:5" x14ac:dyDescent="0.35">
      <c r="A22" t="s">
        <v>1</v>
      </c>
      <c r="B22">
        <v>1</v>
      </c>
      <c r="C22" t="s">
        <v>16</v>
      </c>
      <c r="D22">
        <v>36.359275599999997</v>
      </c>
      <c r="E22">
        <v>1</v>
      </c>
    </row>
    <row r="23" spans="1:5" x14ac:dyDescent="0.35">
      <c r="A23" t="s">
        <v>1</v>
      </c>
      <c r="B23">
        <v>1</v>
      </c>
      <c r="C23" t="s">
        <v>16</v>
      </c>
      <c r="D23">
        <v>37.883163600000003</v>
      </c>
      <c r="E23">
        <f t="shared" si="0"/>
        <v>0</v>
      </c>
    </row>
    <row r="24" spans="1:5" x14ac:dyDescent="0.35">
      <c r="A24" t="s">
        <v>1</v>
      </c>
      <c r="B24">
        <v>1</v>
      </c>
      <c r="C24" t="s">
        <v>16</v>
      </c>
      <c r="D24">
        <v>39.405128900000001</v>
      </c>
      <c r="E24">
        <f t="shared" si="0"/>
        <v>0</v>
      </c>
    </row>
    <row r="25" spans="1:5" x14ac:dyDescent="0.35">
      <c r="A25" t="s">
        <v>1</v>
      </c>
      <c r="B25">
        <v>1</v>
      </c>
      <c r="C25" t="s">
        <v>16</v>
      </c>
      <c r="D25">
        <v>43.980788699999998</v>
      </c>
      <c r="E25">
        <f t="shared" si="0"/>
        <v>0</v>
      </c>
    </row>
    <row r="26" spans="1:5" x14ac:dyDescent="0.35">
      <c r="A26" t="s">
        <v>1</v>
      </c>
      <c r="B26">
        <v>1</v>
      </c>
      <c r="C26" t="s">
        <v>16</v>
      </c>
      <c r="D26">
        <v>45.497791900000003</v>
      </c>
      <c r="E26">
        <v>1</v>
      </c>
    </row>
    <row r="27" spans="1:5" x14ac:dyDescent="0.35">
      <c r="A27" t="s">
        <v>1</v>
      </c>
      <c r="B27">
        <v>1</v>
      </c>
      <c r="C27" t="s">
        <v>16</v>
      </c>
      <c r="D27">
        <v>48.5307447</v>
      </c>
      <c r="E27">
        <f t="shared" si="0"/>
        <v>0</v>
      </c>
    </row>
    <row r="28" spans="1:5" x14ac:dyDescent="0.35">
      <c r="A28" t="s">
        <v>1</v>
      </c>
      <c r="B28">
        <v>1</v>
      </c>
      <c r="C28" t="s">
        <v>16</v>
      </c>
      <c r="D28">
        <v>50.047062099999998</v>
      </c>
      <c r="E28">
        <f t="shared" si="0"/>
        <v>0</v>
      </c>
    </row>
    <row r="29" spans="1:5" x14ac:dyDescent="0.35">
      <c r="A29" t="s">
        <v>2</v>
      </c>
      <c r="B29">
        <v>1</v>
      </c>
      <c r="C29" t="s">
        <v>16</v>
      </c>
      <c r="E29">
        <f t="shared" si="0"/>
        <v>0</v>
      </c>
    </row>
    <row r="30" spans="1:5" x14ac:dyDescent="0.35">
      <c r="A30" t="s">
        <v>2</v>
      </c>
      <c r="B30">
        <v>1</v>
      </c>
      <c r="C30" t="s">
        <v>16</v>
      </c>
      <c r="E30">
        <f t="shared" si="0"/>
        <v>0</v>
      </c>
    </row>
    <row r="31" spans="1:5" x14ac:dyDescent="0.35">
      <c r="A31" t="s">
        <v>1</v>
      </c>
      <c r="B31">
        <v>1</v>
      </c>
      <c r="C31" t="s">
        <v>16</v>
      </c>
      <c r="D31">
        <v>56.289891400000002</v>
      </c>
      <c r="E31">
        <f t="shared" si="0"/>
        <v>0</v>
      </c>
    </row>
    <row r="32" spans="1:5" x14ac:dyDescent="0.35">
      <c r="C32" t="s">
        <v>16</v>
      </c>
      <c r="E32">
        <f t="shared" si="0"/>
        <v>0</v>
      </c>
    </row>
  </sheetData>
  <sortState xmlns:xlrd2="http://schemas.microsoft.com/office/spreadsheetml/2017/richdata2" ref="A2:E33">
    <sortCondition ref="B1:B33"/>
  </sortState>
  <pageMargins left="0.7" right="0.7" top="0.75" bottom="0.75" header="0.3" footer="0.3"/>
  <ignoredErrors>
    <ignoredError sqref="E4 E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986E-99C3-4468-98DD-8FE2B93AC2E7}">
  <dimension ref="A1:I32"/>
  <sheetViews>
    <sheetView topLeftCell="C1" workbookViewId="0">
      <selection activeCell="G14" sqref="G14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10.26953125" bestFit="1" customWidth="1"/>
    <col min="4" max="4" width="19.1796875" bestFit="1" customWidth="1"/>
    <col min="5" max="5" width="14.90625" bestFit="1" customWidth="1"/>
    <col min="7" max="7" width="18" bestFit="1" customWidth="1"/>
    <col min="8" max="8" width="17.7265625" customWidth="1"/>
  </cols>
  <sheetData>
    <row r="1" spans="1:9" x14ac:dyDescent="0.35">
      <c r="A1" t="s">
        <v>0</v>
      </c>
      <c r="B1" t="s">
        <v>3</v>
      </c>
      <c r="C1" t="s">
        <v>8</v>
      </c>
      <c r="D1" t="s">
        <v>5</v>
      </c>
      <c r="E1" t="s">
        <v>18</v>
      </c>
    </row>
    <row r="2" spans="1:9" x14ac:dyDescent="0.35">
      <c r="A2" t="s">
        <v>2</v>
      </c>
      <c r="B2">
        <v>0</v>
      </c>
      <c r="C2" t="s">
        <v>16</v>
      </c>
      <c r="D2">
        <v>16.362000399999999</v>
      </c>
      <c r="E2">
        <f t="shared" ref="E2:E32" si="0">IF(AND(ISNUMBER(D2), B2=0), 1, 0)</f>
        <v>1</v>
      </c>
    </row>
    <row r="3" spans="1:9" x14ac:dyDescent="0.35">
      <c r="A3" t="s">
        <v>2</v>
      </c>
      <c r="B3">
        <v>0</v>
      </c>
      <c r="C3" t="s">
        <v>16</v>
      </c>
      <c r="D3">
        <v>22.470576600000001</v>
      </c>
      <c r="E3">
        <f t="shared" si="0"/>
        <v>1</v>
      </c>
    </row>
    <row r="4" spans="1:9" x14ac:dyDescent="0.35">
      <c r="A4" t="s">
        <v>2</v>
      </c>
      <c r="B4">
        <v>0</v>
      </c>
      <c r="C4" t="s">
        <v>16</v>
      </c>
      <c r="D4">
        <v>25.529718800000001</v>
      </c>
      <c r="E4">
        <f t="shared" si="0"/>
        <v>1</v>
      </c>
      <c r="G4" t="s">
        <v>11</v>
      </c>
      <c r="H4">
        <f>(21/30)*100</f>
        <v>70</v>
      </c>
    </row>
    <row r="5" spans="1:9" x14ac:dyDescent="0.35">
      <c r="A5" t="s">
        <v>2</v>
      </c>
      <c r="B5">
        <v>0</v>
      </c>
      <c r="C5" t="s">
        <v>16</v>
      </c>
      <c r="D5">
        <v>27.054749600000001</v>
      </c>
      <c r="E5">
        <f t="shared" si="0"/>
        <v>1</v>
      </c>
      <c r="G5" t="s">
        <v>28</v>
      </c>
      <c r="I5">
        <f>AVERAGE(D2:D22)</f>
        <v>32.607720828571424</v>
      </c>
    </row>
    <row r="6" spans="1:9" ht="43.5" x14ac:dyDescent="0.35">
      <c r="A6" t="s">
        <v>2</v>
      </c>
      <c r="B6">
        <v>0</v>
      </c>
      <c r="C6" t="s">
        <v>16</v>
      </c>
      <c r="D6">
        <v>31.640119899999998</v>
      </c>
      <c r="E6">
        <f t="shared" si="0"/>
        <v>1</v>
      </c>
      <c r="G6" t="s">
        <v>19</v>
      </c>
      <c r="H6" s="1" t="s">
        <v>20</v>
      </c>
    </row>
    <row r="7" spans="1:9" x14ac:dyDescent="0.35">
      <c r="A7" t="s">
        <v>2</v>
      </c>
      <c r="B7">
        <v>0</v>
      </c>
      <c r="C7" t="s">
        <v>16</v>
      </c>
      <c r="D7">
        <v>34.695997200000001</v>
      </c>
      <c r="E7">
        <f t="shared" si="0"/>
        <v>1</v>
      </c>
    </row>
    <row r="8" spans="1:9" x14ac:dyDescent="0.35">
      <c r="A8" t="s">
        <v>2</v>
      </c>
      <c r="B8">
        <v>0</v>
      </c>
      <c r="C8" t="s">
        <v>16</v>
      </c>
      <c r="D8">
        <v>36.224951900000001</v>
      </c>
      <c r="E8">
        <f t="shared" si="0"/>
        <v>1</v>
      </c>
    </row>
    <row r="9" spans="1:9" x14ac:dyDescent="0.35">
      <c r="A9" t="s">
        <v>2</v>
      </c>
      <c r="B9">
        <v>0</v>
      </c>
      <c r="C9" t="s">
        <v>16</v>
      </c>
      <c r="D9">
        <v>54.840980600000002</v>
      </c>
      <c r="E9">
        <f t="shared" si="0"/>
        <v>1</v>
      </c>
    </row>
    <row r="10" spans="1:9" x14ac:dyDescent="0.35">
      <c r="A10" t="s">
        <v>2</v>
      </c>
      <c r="B10">
        <v>0</v>
      </c>
      <c r="C10" t="s">
        <v>16</v>
      </c>
      <c r="D10">
        <v>57.905774700000002</v>
      </c>
      <c r="E10">
        <f t="shared" si="0"/>
        <v>1</v>
      </c>
    </row>
    <row r="11" spans="1:9" x14ac:dyDescent="0.35">
      <c r="A11" t="s">
        <v>1</v>
      </c>
      <c r="B11">
        <v>1</v>
      </c>
      <c r="C11" t="s">
        <v>16</v>
      </c>
      <c r="D11">
        <v>17.896540399999999</v>
      </c>
      <c r="E11">
        <f t="shared" si="0"/>
        <v>0</v>
      </c>
    </row>
    <row r="12" spans="1:9" x14ac:dyDescent="0.35">
      <c r="A12" t="s">
        <v>1</v>
      </c>
      <c r="B12">
        <v>1</v>
      </c>
      <c r="C12" t="s">
        <v>16</v>
      </c>
      <c r="D12">
        <v>19.425857199999999</v>
      </c>
      <c r="E12">
        <f t="shared" si="0"/>
        <v>0</v>
      </c>
    </row>
    <row r="13" spans="1:9" x14ac:dyDescent="0.35">
      <c r="A13" t="s">
        <v>1</v>
      </c>
      <c r="B13">
        <v>1</v>
      </c>
      <c r="C13" t="s">
        <v>16</v>
      </c>
      <c r="D13">
        <v>20.945432100000001</v>
      </c>
      <c r="E13">
        <f t="shared" si="0"/>
        <v>0</v>
      </c>
    </row>
    <row r="14" spans="1:9" x14ac:dyDescent="0.35">
      <c r="A14" t="s">
        <v>1</v>
      </c>
      <c r="B14">
        <v>1</v>
      </c>
      <c r="C14" t="s">
        <v>16</v>
      </c>
      <c r="D14">
        <v>23.996141099999999</v>
      </c>
      <c r="E14">
        <f t="shared" si="0"/>
        <v>0</v>
      </c>
    </row>
    <row r="15" spans="1:9" x14ac:dyDescent="0.35">
      <c r="A15" t="s">
        <v>1</v>
      </c>
      <c r="B15">
        <v>1</v>
      </c>
      <c r="C15" t="s">
        <v>16</v>
      </c>
      <c r="D15">
        <v>28.578473899999999</v>
      </c>
      <c r="E15">
        <f t="shared" si="0"/>
        <v>0</v>
      </c>
    </row>
    <row r="16" spans="1:9" x14ac:dyDescent="0.35">
      <c r="A16" t="s">
        <v>1</v>
      </c>
      <c r="B16">
        <v>1</v>
      </c>
      <c r="C16" t="s">
        <v>16</v>
      </c>
      <c r="D16">
        <v>30.111325600000001</v>
      </c>
      <c r="E16">
        <f t="shared" si="0"/>
        <v>0</v>
      </c>
    </row>
    <row r="17" spans="1:5" x14ac:dyDescent="0.35">
      <c r="A17" t="s">
        <v>1</v>
      </c>
      <c r="B17">
        <v>1</v>
      </c>
      <c r="C17" t="s">
        <v>16</v>
      </c>
      <c r="D17">
        <v>33.160971799999999</v>
      </c>
      <c r="E17">
        <f t="shared" si="0"/>
        <v>0</v>
      </c>
    </row>
    <row r="18" spans="1:5" x14ac:dyDescent="0.35">
      <c r="A18" t="s">
        <v>1</v>
      </c>
      <c r="B18">
        <v>1</v>
      </c>
      <c r="C18" t="s">
        <v>16</v>
      </c>
      <c r="D18">
        <v>37.739873699999997</v>
      </c>
      <c r="E18">
        <f t="shared" si="0"/>
        <v>0</v>
      </c>
    </row>
    <row r="19" spans="1:5" x14ac:dyDescent="0.35">
      <c r="A19" t="s">
        <v>1</v>
      </c>
      <c r="B19">
        <v>1</v>
      </c>
      <c r="C19" t="s">
        <v>16</v>
      </c>
      <c r="D19">
        <v>39.255529600000003</v>
      </c>
      <c r="E19">
        <f t="shared" si="0"/>
        <v>0</v>
      </c>
    </row>
    <row r="20" spans="1:5" x14ac:dyDescent="0.35">
      <c r="A20" t="s">
        <v>1</v>
      </c>
      <c r="B20">
        <v>1</v>
      </c>
      <c r="C20" t="s">
        <v>16</v>
      </c>
      <c r="D20">
        <v>40.776955899999997</v>
      </c>
      <c r="E20">
        <f t="shared" si="0"/>
        <v>0</v>
      </c>
    </row>
    <row r="21" spans="1:5" x14ac:dyDescent="0.35">
      <c r="A21" t="s">
        <v>1</v>
      </c>
      <c r="B21">
        <v>1</v>
      </c>
      <c r="C21" t="s">
        <v>16</v>
      </c>
      <c r="D21">
        <v>42.306920300000002</v>
      </c>
      <c r="E21">
        <f t="shared" si="0"/>
        <v>0</v>
      </c>
    </row>
    <row r="22" spans="1:5" x14ac:dyDescent="0.35">
      <c r="A22" t="s">
        <v>1</v>
      </c>
      <c r="B22">
        <v>1</v>
      </c>
      <c r="C22" t="s">
        <v>16</v>
      </c>
      <c r="D22">
        <v>43.843246100000002</v>
      </c>
      <c r="E22">
        <f t="shared" si="0"/>
        <v>0</v>
      </c>
    </row>
    <row r="23" spans="1:5" x14ac:dyDescent="0.35">
      <c r="A23" t="s">
        <v>2</v>
      </c>
      <c r="B23">
        <v>1</v>
      </c>
      <c r="C23" t="s">
        <v>16</v>
      </c>
      <c r="E23">
        <f t="shared" si="0"/>
        <v>0</v>
      </c>
    </row>
    <row r="24" spans="1:5" x14ac:dyDescent="0.35">
      <c r="A24" t="s">
        <v>1</v>
      </c>
      <c r="B24">
        <v>1</v>
      </c>
      <c r="C24" t="s">
        <v>16</v>
      </c>
      <c r="D24">
        <v>45.675091999999999</v>
      </c>
      <c r="E24">
        <f t="shared" si="0"/>
        <v>0</v>
      </c>
    </row>
    <row r="25" spans="1:5" x14ac:dyDescent="0.35">
      <c r="A25" t="s">
        <v>1</v>
      </c>
      <c r="B25">
        <v>1</v>
      </c>
      <c r="C25" t="s">
        <v>16</v>
      </c>
      <c r="D25">
        <v>47.207049699999999</v>
      </c>
      <c r="E25">
        <f t="shared" si="0"/>
        <v>0</v>
      </c>
    </row>
    <row r="26" spans="1:5" x14ac:dyDescent="0.35">
      <c r="A26" t="s">
        <v>1</v>
      </c>
      <c r="B26">
        <v>1</v>
      </c>
      <c r="C26" t="s">
        <v>16</v>
      </c>
      <c r="D26">
        <v>48.740746199999997</v>
      </c>
      <c r="E26">
        <f t="shared" si="0"/>
        <v>0</v>
      </c>
    </row>
    <row r="27" spans="1:5" x14ac:dyDescent="0.35">
      <c r="A27" t="s">
        <v>1</v>
      </c>
      <c r="B27">
        <v>1</v>
      </c>
      <c r="C27" t="s">
        <v>16</v>
      </c>
      <c r="D27">
        <v>50.261521700000003</v>
      </c>
      <c r="E27">
        <f t="shared" si="0"/>
        <v>0</v>
      </c>
    </row>
    <row r="28" spans="1:5" x14ac:dyDescent="0.35">
      <c r="A28" t="s">
        <v>1</v>
      </c>
      <c r="B28">
        <v>1</v>
      </c>
      <c r="C28" t="s">
        <v>16</v>
      </c>
      <c r="D28">
        <v>51.789990500000002</v>
      </c>
      <c r="E28">
        <f t="shared" si="0"/>
        <v>0</v>
      </c>
    </row>
    <row r="29" spans="1:5" x14ac:dyDescent="0.35">
      <c r="A29" t="s">
        <v>1</v>
      </c>
      <c r="B29">
        <v>1</v>
      </c>
      <c r="C29" t="s">
        <v>16</v>
      </c>
      <c r="D29">
        <v>53.316702499999998</v>
      </c>
      <c r="E29">
        <f t="shared" si="0"/>
        <v>0</v>
      </c>
    </row>
    <row r="30" spans="1:5" x14ac:dyDescent="0.35">
      <c r="A30" t="s">
        <v>1</v>
      </c>
      <c r="B30">
        <v>1</v>
      </c>
      <c r="C30" t="s">
        <v>16</v>
      </c>
      <c r="D30">
        <v>56.374846699999999</v>
      </c>
      <c r="E30">
        <f t="shared" si="0"/>
        <v>0</v>
      </c>
    </row>
    <row r="31" spans="1:5" x14ac:dyDescent="0.35">
      <c r="A31" t="s">
        <v>1</v>
      </c>
      <c r="B31">
        <v>1</v>
      </c>
      <c r="C31" t="s">
        <v>16</v>
      </c>
      <c r="D31">
        <v>59.436114699999997</v>
      </c>
      <c r="E31">
        <f t="shared" si="0"/>
        <v>0</v>
      </c>
    </row>
    <row r="32" spans="1:5" x14ac:dyDescent="0.35">
      <c r="C32" t="s">
        <v>16</v>
      </c>
      <c r="E32">
        <f t="shared" si="0"/>
        <v>0</v>
      </c>
    </row>
  </sheetData>
  <sortState xmlns:xlrd2="http://schemas.microsoft.com/office/spreadsheetml/2017/richdata2" ref="A2:E33">
    <sortCondition ref="B1:B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9F36-0C9B-4F45-B8DE-5649060AFAFB}">
  <dimension ref="A1:I32"/>
  <sheetViews>
    <sheetView topLeftCell="B1" workbookViewId="0">
      <selection activeCell="I7" sqref="I7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10.26953125" bestFit="1" customWidth="1"/>
    <col min="4" max="4" width="19.1796875" bestFit="1" customWidth="1"/>
    <col min="7" max="7" width="20.08984375" bestFit="1" customWidth="1"/>
  </cols>
  <sheetData>
    <row r="1" spans="1:9" x14ac:dyDescent="0.35">
      <c r="A1" t="s">
        <v>0</v>
      </c>
      <c r="B1" t="s">
        <v>3</v>
      </c>
      <c r="C1" t="s">
        <v>8</v>
      </c>
      <c r="D1" t="s">
        <v>5</v>
      </c>
      <c r="E1" t="s">
        <v>23</v>
      </c>
    </row>
    <row r="2" spans="1:9" x14ac:dyDescent="0.35">
      <c r="A2" t="s">
        <v>2</v>
      </c>
      <c r="B2">
        <v>0</v>
      </c>
      <c r="C2" t="s">
        <v>4</v>
      </c>
      <c r="D2">
        <v>13.8811397</v>
      </c>
      <c r="E2">
        <f>IF(AND(ISNUMBER(D2), B2=0), 1, 0)</f>
        <v>1</v>
      </c>
    </row>
    <row r="3" spans="1:9" x14ac:dyDescent="0.35">
      <c r="A3" t="s">
        <v>2</v>
      </c>
      <c r="B3">
        <v>0</v>
      </c>
      <c r="C3" t="s">
        <v>4</v>
      </c>
      <c r="D3">
        <v>18.450781800000001</v>
      </c>
      <c r="E3">
        <v>0</v>
      </c>
    </row>
    <row r="4" spans="1:9" x14ac:dyDescent="0.35">
      <c r="A4" t="s">
        <v>2</v>
      </c>
      <c r="B4">
        <v>0</v>
      </c>
      <c r="C4" t="s">
        <v>4</v>
      </c>
      <c r="D4">
        <v>24.584943800000001</v>
      </c>
      <c r="E4">
        <f>IF(AND(ISNUMBER(D4), B4=0), 1, 0)</f>
        <v>1</v>
      </c>
      <c r="G4" t="s">
        <v>11</v>
      </c>
      <c r="H4">
        <f>(24/30)*100</f>
        <v>80</v>
      </c>
    </row>
    <row r="5" spans="1:9" x14ac:dyDescent="0.35">
      <c r="A5" t="s">
        <v>2</v>
      </c>
      <c r="B5">
        <v>0</v>
      </c>
      <c r="C5" t="s">
        <v>4</v>
      </c>
      <c r="D5">
        <v>30.712794899999999</v>
      </c>
      <c r="E5">
        <f>IF(AND(ISNUMBER(D5), B5=0), 1, 0)</f>
        <v>1</v>
      </c>
      <c r="G5" t="s">
        <v>10</v>
      </c>
      <c r="I5">
        <f>AVERAGE(D2:D31)</f>
        <v>34.53142725</v>
      </c>
    </row>
    <row r="6" spans="1:9" x14ac:dyDescent="0.35">
      <c r="A6" t="s">
        <v>2</v>
      </c>
      <c r="B6">
        <v>0</v>
      </c>
      <c r="C6" t="s">
        <v>4</v>
      </c>
      <c r="D6">
        <v>36.8329606</v>
      </c>
      <c r="E6">
        <v>0</v>
      </c>
      <c r="G6" t="s">
        <v>21</v>
      </c>
      <c r="H6" t="s">
        <v>22</v>
      </c>
    </row>
    <row r="7" spans="1:9" x14ac:dyDescent="0.35">
      <c r="A7" t="s">
        <v>2</v>
      </c>
      <c r="B7">
        <v>0</v>
      </c>
      <c r="C7" t="s">
        <v>4</v>
      </c>
      <c r="D7">
        <v>39.900434099999998</v>
      </c>
      <c r="E7">
        <f>IF(AND(ISNUMBER(D7), B7=0), 1, 0)</f>
        <v>1</v>
      </c>
    </row>
    <row r="8" spans="1:9" x14ac:dyDescent="0.35">
      <c r="A8" t="s">
        <v>2</v>
      </c>
      <c r="B8">
        <v>0</v>
      </c>
      <c r="C8" t="s">
        <v>4</v>
      </c>
      <c r="D8">
        <v>41.426727399999997</v>
      </c>
      <c r="E8">
        <v>0</v>
      </c>
    </row>
    <row r="9" spans="1:9" x14ac:dyDescent="0.35">
      <c r="A9" t="s">
        <v>2</v>
      </c>
      <c r="B9">
        <v>0</v>
      </c>
      <c r="C9" t="s">
        <v>4</v>
      </c>
      <c r="D9">
        <v>42.950468899999997</v>
      </c>
      <c r="E9">
        <f>IF(AND(ISNUMBER(D9), B9=0), 1, 0)</f>
        <v>1</v>
      </c>
    </row>
    <row r="10" spans="1:9" x14ac:dyDescent="0.35">
      <c r="A10" t="s">
        <v>2</v>
      </c>
      <c r="B10">
        <v>0</v>
      </c>
      <c r="C10" t="s">
        <v>4</v>
      </c>
      <c r="D10">
        <v>44.481890300000003</v>
      </c>
      <c r="E10">
        <v>0</v>
      </c>
    </row>
    <row r="11" spans="1:9" x14ac:dyDescent="0.35">
      <c r="A11" t="s">
        <v>2</v>
      </c>
      <c r="B11">
        <v>0</v>
      </c>
      <c r="C11" t="s">
        <v>4</v>
      </c>
      <c r="D11">
        <v>49.062835499999998</v>
      </c>
      <c r="E11">
        <f t="shared" ref="E11:E32" si="0">IF(AND(ISNUMBER(D11), B11=0), 1, 0)</f>
        <v>1</v>
      </c>
    </row>
    <row r="12" spans="1:9" x14ac:dyDescent="0.35">
      <c r="A12" t="s">
        <v>1</v>
      </c>
      <c r="B12">
        <v>1</v>
      </c>
      <c r="C12" t="s">
        <v>4</v>
      </c>
      <c r="D12">
        <v>12.3636695</v>
      </c>
      <c r="E12">
        <f t="shared" si="0"/>
        <v>0</v>
      </c>
    </row>
    <row r="13" spans="1:9" x14ac:dyDescent="0.35">
      <c r="A13" t="s">
        <v>1</v>
      </c>
      <c r="B13">
        <v>1</v>
      </c>
      <c r="C13" t="s">
        <v>4</v>
      </c>
      <c r="D13">
        <v>15.404014200000001</v>
      </c>
      <c r="E13">
        <f t="shared" si="0"/>
        <v>0</v>
      </c>
    </row>
    <row r="14" spans="1:9" x14ac:dyDescent="0.35">
      <c r="A14" t="s">
        <v>1</v>
      </c>
      <c r="B14">
        <v>1</v>
      </c>
      <c r="C14" t="s">
        <v>4</v>
      </c>
      <c r="D14">
        <v>16.931775600000002</v>
      </c>
      <c r="E14">
        <f t="shared" si="0"/>
        <v>0</v>
      </c>
    </row>
    <row r="15" spans="1:9" x14ac:dyDescent="0.35">
      <c r="A15" t="s">
        <v>1</v>
      </c>
      <c r="B15">
        <v>1</v>
      </c>
      <c r="C15" t="s">
        <v>4</v>
      </c>
      <c r="D15">
        <v>19.984411399999999</v>
      </c>
      <c r="E15">
        <f t="shared" si="0"/>
        <v>0</v>
      </c>
    </row>
    <row r="16" spans="1:9" x14ac:dyDescent="0.35">
      <c r="A16" t="s">
        <v>1</v>
      </c>
      <c r="B16">
        <v>1</v>
      </c>
      <c r="C16" t="s">
        <v>4</v>
      </c>
      <c r="D16">
        <v>21.5181808</v>
      </c>
      <c r="E16">
        <f t="shared" si="0"/>
        <v>0</v>
      </c>
    </row>
    <row r="17" spans="1:5" x14ac:dyDescent="0.35">
      <c r="A17" t="s">
        <v>1</v>
      </c>
      <c r="B17">
        <v>1</v>
      </c>
      <c r="C17" t="s">
        <v>4</v>
      </c>
      <c r="D17">
        <v>23.059442099999998</v>
      </c>
      <c r="E17">
        <f t="shared" si="0"/>
        <v>0</v>
      </c>
    </row>
    <row r="18" spans="1:5" x14ac:dyDescent="0.35">
      <c r="A18" t="s">
        <v>1</v>
      </c>
      <c r="B18">
        <v>1</v>
      </c>
      <c r="C18" t="s">
        <v>4</v>
      </c>
      <c r="D18">
        <v>26.1171425</v>
      </c>
      <c r="E18">
        <f t="shared" si="0"/>
        <v>0</v>
      </c>
    </row>
    <row r="19" spans="1:5" x14ac:dyDescent="0.35">
      <c r="A19" t="s">
        <v>1</v>
      </c>
      <c r="B19">
        <v>1</v>
      </c>
      <c r="C19" t="s">
        <v>4</v>
      </c>
      <c r="D19">
        <v>27.653716599999999</v>
      </c>
      <c r="E19">
        <f t="shared" si="0"/>
        <v>0</v>
      </c>
    </row>
    <row r="20" spans="1:5" x14ac:dyDescent="0.35">
      <c r="A20" t="s">
        <v>1</v>
      </c>
      <c r="B20">
        <v>1</v>
      </c>
      <c r="C20" t="s">
        <v>4</v>
      </c>
      <c r="D20">
        <v>29.1852187</v>
      </c>
      <c r="E20">
        <f t="shared" si="0"/>
        <v>0</v>
      </c>
    </row>
    <row r="21" spans="1:5" x14ac:dyDescent="0.35">
      <c r="A21" t="s">
        <v>1</v>
      </c>
      <c r="B21">
        <v>1</v>
      </c>
      <c r="C21" t="s">
        <v>4</v>
      </c>
      <c r="D21">
        <v>32.244562199999997</v>
      </c>
      <c r="E21">
        <f t="shared" si="0"/>
        <v>0</v>
      </c>
    </row>
    <row r="22" spans="1:5" x14ac:dyDescent="0.35">
      <c r="A22" t="s">
        <v>1</v>
      </c>
      <c r="B22">
        <v>1</v>
      </c>
      <c r="C22" t="s">
        <v>4</v>
      </c>
      <c r="D22">
        <v>33.779081400000003</v>
      </c>
      <c r="E22">
        <f t="shared" si="0"/>
        <v>0</v>
      </c>
    </row>
    <row r="23" spans="1:5" x14ac:dyDescent="0.35">
      <c r="A23" t="s">
        <v>1</v>
      </c>
      <c r="B23">
        <v>1</v>
      </c>
      <c r="C23" t="s">
        <v>4</v>
      </c>
      <c r="D23">
        <v>35.2975353</v>
      </c>
      <c r="E23">
        <f t="shared" si="0"/>
        <v>0</v>
      </c>
    </row>
    <row r="24" spans="1:5" x14ac:dyDescent="0.35">
      <c r="A24" t="s">
        <v>1</v>
      </c>
      <c r="B24">
        <v>1</v>
      </c>
      <c r="C24" t="s">
        <v>4</v>
      </c>
      <c r="D24">
        <v>38.3653707</v>
      </c>
      <c r="E24">
        <f t="shared" si="0"/>
        <v>0</v>
      </c>
    </row>
    <row r="25" spans="1:5" x14ac:dyDescent="0.35">
      <c r="A25" t="s">
        <v>1</v>
      </c>
      <c r="B25">
        <v>1</v>
      </c>
      <c r="C25" t="s">
        <v>4</v>
      </c>
      <c r="D25">
        <v>46.007733100000003</v>
      </c>
      <c r="E25">
        <f t="shared" si="0"/>
        <v>0</v>
      </c>
    </row>
    <row r="26" spans="1:5" x14ac:dyDescent="0.35">
      <c r="A26" t="s">
        <v>1</v>
      </c>
      <c r="B26">
        <v>1</v>
      </c>
      <c r="C26" t="s">
        <v>4</v>
      </c>
      <c r="D26">
        <v>47.533032599999999</v>
      </c>
      <c r="E26">
        <f t="shared" si="0"/>
        <v>0</v>
      </c>
    </row>
    <row r="27" spans="1:5" x14ac:dyDescent="0.35">
      <c r="A27" t="s">
        <v>1</v>
      </c>
      <c r="B27">
        <v>1</v>
      </c>
      <c r="C27" t="s">
        <v>4</v>
      </c>
      <c r="D27">
        <v>50.587110000000003</v>
      </c>
      <c r="E27">
        <f t="shared" si="0"/>
        <v>0</v>
      </c>
    </row>
    <row r="28" spans="1:5" x14ac:dyDescent="0.35">
      <c r="A28" t="s">
        <v>1</v>
      </c>
      <c r="B28">
        <v>1</v>
      </c>
      <c r="C28" t="s">
        <v>4</v>
      </c>
      <c r="D28">
        <v>52.112723099999997</v>
      </c>
      <c r="E28">
        <f t="shared" si="0"/>
        <v>0</v>
      </c>
    </row>
    <row r="29" spans="1:5" x14ac:dyDescent="0.35">
      <c r="A29" t="s">
        <v>1</v>
      </c>
      <c r="B29">
        <v>1</v>
      </c>
      <c r="C29" t="s">
        <v>4</v>
      </c>
      <c r="D29">
        <v>53.647541199999999</v>
      </c>
      <c r="E29">
        <f t="shared" si="0"/>
        <v>0</v>
      </c>
    </row>
    <row r="30" spans="1:5" x14ac:dyDescent="0.35">
      <c r="A30" t="s">
        <v>1</v>
      </c>
      <c r="B30">
        <v>1</v>
      </c>
      <c r="C30" t="s">
        <v>4</v>
      </c>
      <c r="D30">
        <v>55.175511499999999</v>
      </c>
      <c r="E30">
        <f t="shared" si="0"/>
        <v>0</v>
      </c>
    </row>
    <row r="31" spans="1:5" x14ac:dyDescent="0.35">
      <c r="A31" t="s">
        <v>1</v>
      </c>
      <c r="B31">
        <v>1</v>
      </c>
      <c r="C31" t="s">
        <v>4</v>
      </c>
      <c r="D31">
        <v>56.690067999999997</v>
      </c>
      <c r="E31">
        <f t="shared" si="0"/>
        <v>0</v>
      </c>
    </row>
    <row r="32" spans="1:5" x14ac:dyDescent="0.35">
      <c r="C32" t="s">
        <v>4</v>
      </c>
      <c r="E32">
        <f t="shared" si="0"/>
        <v>0</v>
      </c>
    </row>
  </sheetData>
  <sortState xmlns:xlrd2="http://schemas.microsoft.com/office/spreadsheetml/2017/richdata2" ref="A2:E33">
    <sortCondition ref="B1:B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C788-A8AE-4099-9781-4BEA7E3F4D3A}">
  <dimension ref="A1:I32"/>
  <sheetViews>
    <sheetView topLeftCell="B1" workbookViewId="0">
      <selection activeCell="I6" sqref="I6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10.26953125" bestFit="1" customWidth="1"/>
    <col min="4" max="4" width="19.1796875" bestFit="1" customWidth="1"/>
    <col min="5" max="5" width="10.81640625" bestFit="1" customWidth="1"/>
    <col min="7" max="7" width="20.08984375" bestFit="1" customWidth="1"/>
  </cols>
  <sheetData>
    <row r="1" spans="1:9" x14ac:dyDescent="0.35">
      <c r="A1" t="s">
        <v>0</v>
      </c>
      <c r="B1" t="s">
        <v>3</v>
      </c>
      <c r="C1" t="s">
        <v>8</v>
      </c>
      <c r="D1" t="s">
        <v>5</v>
      </c>
      <c r="E1" t="s">
        <v>24</v>
      </c>
    </row>
    <row r="2" spans="1:9" x14ac:dyDescent="0.35">
      <c r="A2" t="s">
        <v>2</v>
      </c>
      <c r="B2">
        <v>0</v>
      </c>
      <c r="C2" t="s">
        <v>16</v>
      </c>
      <c r="D2">
        <v>23.328338299999999</v>
      </c>
      <c r="E2">
        <f t="shared" ref="E2:E24" si="0">IF(AND(ISNUMBER(D2), B2=0), 1, 0)</f>
        <v>1</v>
      </c>
    </row>
    <row r="3" spans="1:9" x14ac:dyDescent="0.35">
      <c r="A3" t="s">
        <v>2</v>
      </c>
      <c r="B3">
        <v>0</v>
      </c>
      <c r="C3" t="s">
        <v>16</v>
      </c>
      <c r="D3">
        <v>24.849531599999999</v>
      </c>
      <c r="E3">
        <f t="shared" si="0"/>
        <v>1</v>
      </c>
    </row>
    <row r="4" spans="1:9" x14ac:dyDescent="0.35">
      <c r="A4" t="s">
        <v>2</v>
      </c>
      <c r="B4">
        <v>0</v>
      </c>
      <c r="C4" t="s">
        <v>16</v>
      </c>
      <c r="D4">
        <v>27.904908800000001</v>
      </c>
      <c r="E4">
        <f t="shared" si="0"/>
        <v>1</v>
      </c>
      <c r="G4" t="s">
        <v>11</v>
      </c>
      <c r="H4">
        <f>(20/30)*100</f>
        <v>66.666666666666657</v>
      </c>
    </row>
    <row r="5" spans="1:9" x14ac:dyDescent="0.35">
      <c r="A5" t="s">
        <v>2</v>
      </c>
      <c r="B5">
        <v>0</v>
      </c>
      <c r="C5" t="s">
        <v>16</v>
      </c>
      <c r="D5">
        <v>29.4381193</v>
      </c>
      <c r="E5">
        <f t="shared" si="0"/>
        <v>1</v>
      </c>
      <c r="G5" t="s">
        <v>10</v>
      </c>
      <c r="H5">
        <f>100-H4</f>
        <v>33.333333333333343</v>
      </c>
      <c r="I5">
        <f>AVERAGE(D2:D5)</f>
        <v>26.380224500000001</v>
      </c>
    </row>
    <row r="6" spans="1:9" ht="29" x14ac:dyDescent="0.35">
      <c r="A6" t="s">
        <v>1</v>
      </c>
      <c r="B6">
        <v>0</v>
      </c>
      <c r="C6" t="s">
        <v>16</v>
      </c>
      <c r="E6">
        <f t="shared" si="0"/>
        <v>0</v>
      </c>
      <c r="G6" t="s">
        <v>21</v>
      </c>
      <c r="H6" s="1" t="s">
        <v>25</v>
      </c>
    </row>
    <row r="7" spans="1:9" x14ac:dyDescent="0.35">
      <c r="A7" t="s">
        <v>1</v>
      </c>
      <c r="B7">
        <v>0</v>
      </c>
      <c r="C7" t="s">
        <v>16</v>
      </c>
      <c r="E7">
        <f t="shared" si="0"/>
        <v>0</v>
      </c>
    </row>
    <row r="8" spans="1:9" x14ac:dyDescent="0.35">
      <c r="A8" t="s">
        <v>2</v>
      </c>
      <c r="B8">
        <v>0</v>
      </c>
      <c r="C8" t="s">
        <v>16</v>
      </c>
      <c r="D8">
        <v>46.067792500000003</v>
      </c>
      <c r="E8">
        <f t="shared" si="0"/>
        <v>1</v>
      </c>
    </row>
    <row r="9" spans="1:9" x14ac:dyDescent="0.35">
      <c r="A9" t="s">
        <v>1</v>
      </c>
      <c r="B9">
        <v>0</v>
      </c>
      <c r="C9" t="s">
        <v>16</v>
      </c>
      <c r="E9">
        <f t="shared" si="0"/>
        <v>0</v>
      </c>
    </row>
    <row r="10" spans="1:9" x14ac:dyDescent="0.35">
      <c r="A10" t="s">
        <v>1</v>
      </c>
      <c r="B10">
        <v>0</v>
      </c>
      <c r="C10" t="s">
        <v>16</v>
      </c>
      <c r="E10">
        <f t="shared" si="0"/>
        <v>0</v>
      </c>
    </row>
    <row r="11" spans="1:9" x14ac:dyDescent="0.35">
      <c r="A11" t="s">
        <v>2</v>
      </c>
      <c r="B11">
        <v>0</v>
      </c>
      <c r="C11" t="s">
        <v>16</v>
      </c>
      <c r="D11">
        <v>61.583624999999998</v>
      </c>
      <c r="E11">
        <f t="shared" si="0"/>
        <v>1</v>
      </c>
    </row>
    <row r="12" spans="1:9" x14ac:dyDescent="0.35">
      <c r="A12" t="s">
        <v>2</v>
      </c>
      <c r="B12">
        <v>0</v>
      </c>
      <c r="C12" t="s">
        <v>16</v>
      </c>
      <c r="D12">
        <v>63.117910700000003</v>
      </c>
      <c r="E12">
        <f t="shared" si="0"/>
        <v>1</v>
      </c>
    </row>
    <row r="13" spans="1:9" x14ac:dyDescent="0.35">
      <c r="A13" t="s">
        <v>1</v>
      </c>
      <c r="B13">
        <v>1</v>
      </c>
      <c r="C13" t="s">
        <v>16</v>
      </c>
      <c r="D13">
        <v>26.3777911</v>
      </c>
      <c r="E13">
        <f t="shared" si="0"/>
        <v>0</v>
      </c>
    </row>
    <row r="14" spans="1:9" x14ac:dyDescent="0.35">
      <c r="A14" t="s">
        <v>1</v>
      </c>
      <c r="B14">
        <v>1</v>
      </c>
      <c r="C14" t="s">
        <v>16</v>
      </c>
      <c r="D14">
        <v>30.976368099999998</v>
      </c>
      <c r="E14">
        <f t="shared" si="0"/>
        <v>0</v>
      </c>
    </row>
    <row r="15" spans="1:9" x14ac:dyDescent="0.35">
      <c r="A15" t="s">
        <v>1</v>
      </c>
      <c r="B15">
        <v>1</v>
      </c>
      <c r="C15" t="s">
        <v>16</v>
      </c>
      <c r="D15">
        <v>32.5039862</v>
      </c>
      <c r="E15">
        <f t="shared" si="0"/>
        <v>0</v>
      </c>
    </row>
    <row r="16" spans="1:9" x14ac:dyDescent="0.35">
      <c r="A16" t="s">
        <v>1</v>
      </c>
      <c r="B16">
        <v>1</v>
      </c>
      <c r="C16" t="s">
        <v>16</v>
      </c>
      <c r="D16">
        <v>34.053501599999997</v>
      </c>
      <c r="E16">
        <f t="shared" si="0"/>
        <v>0</v>
      </c>
    </row>
    <row r="17" spans="1:5" x14ac:dyDescent="0.35">
      <c r="A17" t="s">
        <v>1</v>
      </c>
      <c r="B17">
        <v>1</v>
      </c>
      <c r="C17" t="s">
        <v>16</v>
      </c>
      <c r="D17">
        <v>35.586398099999997</v>
      </c>
      <c r="E17">
        <f t="shared" si="0"/>
        <v>0</v>
      </c>
    </row>
    <row r="18" spans="1:5" x14ac:dyDescent="0.35">
      <c r="A18" t="s">
        <v>2</v>
      </c>
      <c r="B18">
        <v>1</v>
      </c>
      <c r="C18" t="s">
        <v>16</v>
      </c>
      <c r="E18">
        <f t="shared" si="0"/>
        <v>0</v>
      </c>
    </row>
    <row r="19" spans="1:5" x14ac:dyDescent="0.35">
      <c r="A19" t="s">
        <v>1</v>
      </c>
      <c r="B19">
        <v>1</v>
      </c>
      <c r="C19" t="s">
        <v>16</v>
      </c>
      <c r="D19">
        <v>37.232737700000001</v>
      </c>
      <c r="E19">
        <f t="shared" si="0"/>
        <v>0</v>
      </c>
    </row>
    <row r="20" spans="1:5" x14ac:dyDescent="0.35">
      <c r="A20" t="s">
        <v>1</v>
      </c>
      <c r="B20">
        <v>1</v>
      </c>
      <c r="C20" t="s">
        <v>16</v>
      </c>
      <c r="D20">
        <v>40.114577699999998</v>
      </c>
      <c r="E20">
        <f t="shared" si="0"/>
        <v>0</v>
      </c>
    </row>
    <row r="21" spans="1:5" x14ac:dyDescent="0.35">
      <c r="A21" t="s">
        <v>1</v>
      </c>
      <c r="B21">
        <v>1</v>
      </c>
      <c r="C21" t="s">
        <v>16</v>
      </c>
      <c r="D21">
        <v>41.6373392</v>
      </c>
      <c r="E21">
        <f t="shared" si="0"/>
        <v>0</v>
      </c>
    </row>
    <row r="22" spans="1:5" x14ac:dyDescent="0.35">
      <c r="A22" t="s">
        <v>1</v>
      </c>
      <c r="B22">
        <v>1</v>
      </c>
      <c r="C22" t="s">
        <v>16</v>
      </c>
      <c r="D22">
        <v>44.536066499999997</v>
      </c>
      <c r="E22">
        <f t="shared" si="0"/>
        <v>0</v>
      </c>
    </row>
    <row r="23" spans="1:5" x14ac:dyDescent="0.35">
      <c r="A23" t="s">
        <v>1</v>
      </c>
      <c r="B23">
        <v>1</v>
      </c>
      <c r="C23" t="s">
        <v>16</v>
      </c>
      <c r="D23">
        <v>47.886459899999998</v>
      </c>
      <c r="E23">
        <f t="shared" si="0"/>
        <v>0</v>
      </c>
    </row>
    <row r="24" spans="1:5" x14ac:dyDescent="0.35">
      <c r="A24" t="s">
        <v>1</v>
      </c>
      <c r="B24">
        <v>1</v>
      </c>
      <c r="C24" t="s">
        <v>16</v>
      </c>
      <c r="D24">
        <v>49.408513499999998</v>
      </c>
      <c r="E24">
        <f t="shared" si="0"/>
        <v>0</v>
      </c>
    </row>
    <row r="25" spans="1:5" x14ac:dyDescent="0.35">
      <c r="A25" t="s">
        <v>1</v>
      </c>
      <c r="B25">
        <v>1</v>
      </c>
      <c r="C25" t="s">
        <v>16</v>
      </c>
      <c r="D25">
        <v>52.417997900000003</v>
      </c>
      <c r="E25">
        <v>1</v>
      </c>
    </row>
    <row r="26" spans="1:5" x14ac:dyDescent="0.35">
      <c r="A26" t="s">
        <v>1</v>
      </c>
      <c r="B26">
        <v>1</v>
      </c>
      <c r="C26" t="s">
        <v>16</v>
      </c>
      <c r="D26">
        <v>53.9507288</v>
      </c>
      <c r="E26">
        <f>IF(AND(ISNUMBER(D26), B26=0), 1, 0)</f>
        <v>0</v>
      </c>
    </row>
    <row r="27" spans="1:5" x14ac:dyDescent="0.35">
      <c r="A27" t="s">
        <v>1</v>
      </c>
      <c r="B27">
        <v>1</v>
      </c>
      <c r="C27" t="s">
        <v>16</v>
      </c>
      <c r="D27">
        <v>55.485606099999998</v>
      </c>
      <c r="E27">
        <f>IF(AND(ISNUMBER(D27), B27=0), 1, 0)</f>
        <v>0</v>
      </c>
    </row>
    <row r="28" spans="1:5" x14ac:dyDescent="0.35">
      <c r="A28" t="s">
        <v>2</v>
      </c>
      <c r="B28">
        <v>1</v>
      </c>
      <c r="C28" t="s">
        <v>16</v>
      </c>
      <c r="D28">
        <v>57.426118600000002</v>
      </c>
      <c r="E28">
        <v>1</v>
      </c>
    </row>
    <row r="29" spans="1:5" x14ac:dyDescent="0.35">
      <c r="A29" t="s">
        <v>1</v>
      </c>
      <c r="B29">
        <v>1</v>
      </c>
      <c r="C29" t="s">
        <v>16</v>
      </c>
      <c r="D29">
        <v>58.519833599999998</v>
      </c>
      <c r="E29">
        <f>IF(AND(ISNUMBER(D29), B29=0), 1, 0)</f>
        <v>0</v>
      </c>
    </row>
    <row r="30" spans="1:5" x14ac:dyDescent="0.35">
      <c r="A30" t="s">
        <v>1</v>
      </c>
      <c r="B30">
        <v>1</v>
      </c>
      <c r="C30" t="s">
        <v>16</v>
      </c>
      <c r="D30">
        <v>60.051422899999999</v>
      </c>
      <c r="E30">
        <f>IF(AND(ISNUMBER(D30), B30=0), 1, 0)</f>
        <v>0</v>
      </c>
    </row>
    <row r="31" spans="1:5" x14ac:dyDescent="0.35">
      <c r="A31" t="s">
        <v>2</v>
      </c>
      <c r="B31">
        <v>1</v>
      </c>
      <c r="C31" t="s">
        <v>16</v>
      </c>
      <c r="D31">
        <v>64.655519200000001</v>
      </c>
      <c r="E31">
        <v>1</v>
      </c>
    </row>
    <row r="32" spans="1:5" x14ac:dyDescent="0.35">
      <c r="C32" t="s">
        <v>16</v>
      </c>
      <c r="E32">
        <f>IF(AND(ISNUMBER(D32), B32=0), 1, 0)</f>
        <v>0</v>
      </c>
    </row>
  </sheetData>
  <sortState xmlns:xlrd2="http://schemas.microsoft.com/office/spreadsheetml/2017/richdata2" ref="A2:E33">
    <sortCondition ref="B1:B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3CE7-FAC4-49C7-A4F3-3E45580BEC44}">
  <dimension ref="A1:G14"/>
  <sheetViews>
    <sheetView workbookViewId="0">
      <selection activeCell="F17" sqref="F17"/>
    </sheetView>
  </sheetViews>
  <sheetFormatPr defaultRowHeight="14.5" x14ac:dyDescent="0.35"/>
  <sheetData>
    <row r="1" spans="1:7" x14ac:dyDescent="0.35">
      <c r="A1" t="s">
        <v>39</v>
      </c>
    </row>
    <row r="3" spans="1:7" ht="15" thickBot="1" x14ac:dyDescent="0.4">
      <c r="A3" t="s">
        <v>40</v>
      </c>
    </row>
    <row r="4" spans="1:7" x14ac:dyDescent="0.35">
      <c r="A4" s="4" t="s">
        <v>41</v>
      </c>
      <c r="B4" s="4" t="s">
        <v>42</v>
      </c>
      <c r="C4" s="4" t="s">
        <v>43</v>
      </c>
      <c r="D4" s="4" t="s">
        <v>44</v>
      </c>
      <c r="E4" s="4" t="s">
        <v>37</v>
      </c>
    </row>
    <row r="5" spans="1:7" x14ac:dyDescent="0.35">
      <c r="A5" s="2" t="s">
        <v>4</v>
      </c>
      <c r="B5" s="2">
        <v>3</v>
      </c>
      <c r="C5" s="2">
        <v>64.750039999999998</v>
      </c>
      <c r="D5" s="2">
        <v>21.583346666666667</v>
      </c>
      <c r="E5" s="2">
        <v>11.476310940033272</v>
      </c>
    </row>
    <row r="6" spans="1:7" ht="15" thickBot="1" x14ac:dyDescent="0.4">
      <c r="A6" s="3" t="s">
        <v>16</v>
      </c>
      <c r="B6" s="3">
        <v>3</v>
      </c>
      <c r="C6" s="3">
        <v>96.537149999999997</v>
      </c>
      <c r="D6" s="3">
        <v>32.179049999999997</v>
      </c>
      <c r="E6" s="3">
        <v>6.7242397579000039</v>
      </c>
    </row>
    <row r="9" spans="1:7" ht="15" thickBot="1" x14ac:dyDescent="0.4">
      <c r="A9" t="s">
        <v>45</v>
      </c>
    </row>
    <row r="10" spans="1:7" x14ac:dyDescent="0.35">
      <c r="A10" s="4" t="s">
        <v>46</v>
      </c>
      <c r="B10" s="4" t="s">
        <v>47</v>
      </c>
      <c r="C10" s="4" t="s">
        <v>38</v>
      </c>
      <c r="D10" s="4" t="s">
        <v>48</v>
      </c>
      <c r="E10" s="4" t="s">
        <v>49</v>
      </c>
      <c r="F10" s="4" t="s">
        <v>50</v>
      </c>
      <c r="G10" s="4" t="s">
        <v>51</v>
      </c>
    </row>
    <row r="11" spans="1:7" x14ac:dyDescent="0.35">
      <c r="A11" s="2" t="s">
        <v>52</v>
      </c>
      <c r="B11" s="2">
        <v>168.40339369201666</v>
      </c>
      <c r="C11" s="2">
        <v>1</v>
      </c>
      <c r="D11" s="2">
        <v>168.40339369201666</v>
      </c>
      <c r="E11" s="2">
        <v>18.505307502716246</v>
      </c>
      <c r="F11" s="2">
        <v>1.2627828592771532E-2</v>
      </c>
      <c r="G11" s="2">
        <v>7.708647422176786</v>
      </c>
    </row>
    <row r="12" spans="1:7" x14ac:dyDescent="0.35">
      <c r="A12" s="2" t="s">
        <v>53</v>
      </c>
      <c r="B12" s="2">
        <v>36.401101395866689</v>
      </c>
      <c r="C12" s="2">
        <v>4</v>
      </c>
      <c r="D12" s="2">
        <v>9.1002753489666723</v>
      </c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54</v>
      </c>
      <c r="B14" s="3">
        <v>204.80449508788334</v>
      </c>
      <c r="C14" s="3">
        <v>5</v>
      </c>
      <c r="D14" s="3"/>
      <c r="E14" s="3"/>
      <c r="F14" s="3"/>
      <c r="G1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44A2-517E-46F8-A46A-3FDA4A63F74C}">
  <dimension ref="A1:G10"/>
  <sheetViews>
    <sheetView tabSelected="1" zoomScale="76" workbookViewId="0">
      <selection activeCell="G8" sqref="G8"/>
    </sheetView>
  </sheetViews>
  <sheetFormatPr defaultRowHeight="14.5" x14ac:dyDescent="0.35"/>
  <cols>
    <col min="1" max="1" width="9.36328125" bestFit="1" customWidth="1"/>
    <col min="2" max="2" width="10.08984375" bestFit="1" customWidth="1"/>
    <col min="8" max="8" width="10.36328125" bestFit="1" customWidth="1"/>
    <col min="13" max="13" width="12.54296875" bestFit="1" customWidth="1"/>
    <col min="14" max="14" width="12.08984375" bestFit="1" customWidth="1"/>
  </cols>
  <sheetData>
    <row r="1" spans="1:7" x14ac:dyDescent="0.35">
      <c r="A1" t="s">
        <v>26</v>
      </c>
      <c r="B1" t="s">
        <v>27</v>
      </c>
      <c r="C1" t="s">
        <v>11</v>
      </c>
      <c r="D1" t="s">
        <v>28</v>
      </c>
      <c r="F1" t="s">
        <v>4</v>
      </c>
      <c r="G1" t="s">
        <v>16</v>
      </c>
    </row>
    <row r="2" spans="1:7" x14ac:dyDescent="0.35">
      <c r="A2">
        <v>1</v>
      </c>
      <c r="B2" t="s">
        <v>31</v>
      </c>
      <c r="C2">
        <f>(25/30)*100</f>
        <v>83.333333333333343</v>
      </c>
      <c r="D2">
        <v>23.694210000000002</v>
      </c>
      <c r="F2">
        <v>23.694210000000002</v>
      </c>
      <c r="G2">
        <v>29.398499999999999</v>
      </c>
    </row>
    <row r="3" spans="1:7" x14ac:dyDescent="0.35">
      <c r="A3">
        <v>2</v>
      </c>
      <c r="B3" t="s">
        <v>32</v>
      </c>
      <c r="C3">
        <f>(22/30)*100</f>
        <v>73.333333333333329</v>
      </c>
      <c r="D3">
        <v>17.675809999999998</v>
      </c>
      <c r="F3">
        <v>17.675809999999998</v>
      </c>
      <c r="G3">
        <v>32.607219999999998</v>
      </c>
    </row>
    <row r="4" spans="1:7" x14ac:dyDescent="0.35">
      <c r="A4">
        <v>3</v>
      </c>
      <c r="B4" t="s">
        <v>33</v>
      </c>
      <c r="C4">
        <f>((30-11)/30)*100</f>
        <v>63.333333333333329</v>
      </c>
      <c r="D4">
        <v>29.398499999999999</v>
      </c>
      <c r="F4">
        <v>23.380019999999998</v>
      </c>
      <c r="G4">
        <v>34.53143</v>
      </c>
    </row>
    <row r="5" spans="1:7" x14ac:dyDescent="0.35">
      <c r="A5">
        <v>4</v>
      </c>
      <c r="B5" t="s">
        <v>34</v>
      </c>
      <c r="C5">
        <f>(21/30)*100</f>
        <v>70</v>
      </c>
      <c r="D5">
        <v>32.607219999999998</v>
      </c>
    </row>
    <row r="6" spans="1:7" x14ac:dyDescent="0.35">
      <c r="A6">
        <v>5</v>
      </c>
      <c r="B6" t="s">
        <v>35</v>
      </c>
      <c r="C6">
        <f>(24/30)*100</f>
        <v>80</v>
      </c>
      <c r="D6">
        <v>23.380019999999998</v>
      </c>
    </row>
    <row r="7" spans="1:7" x14ac:dyDescent="0.35">
      <c r="A7">
        <v>6</v>
      </c>
      <c r="B7" t="s">
        <v>36</v>
      </c>
      <c r="C7">
        <f>(20/30)*100</f>
        <v>66.666666666666657</v>
      </c>
      <c r="D7">
        <v>34.53143</v>
      </c>
    </row>
    <row r="8" spans="1:7" x14ac:dyDescent="0.35">
      <c r="C8" t="s">
        <v>11</v>
      </c>
      <c r="D8" t="s">
        <v>28</v>
      </c>
    </row>
    <row r="9" spans="1:7" x14ac:dyDescent="0.35">
      <c r="B9" t="s">
        <v>29</v>
      </c>
      <c r="C9">
        <f>AVERAGE(C2,C3,C6)</f>
        <v>78.8888888888889</v>
      </c>
      <c r="D9">
        <f>AVERAGE(D2,D3,D6)</f>
        <v>21.583346666666667</v>
      </c>
    </row>
    <row r="10" spans="1:7" x14ac:dyDescent="0.35">
      <c r="B10" t="s">
        <v>30</v>
      </c>
      <c r="C10">
        <f>AVERAGE(C4,C5,C7)</f>
        <v>66.666666666666657</v>
      </c>
      <c r="D10">
        <f>AVERAGE(D4,D5,D7)</f>
        <v>32.179049999999997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p1(B)</vt:lpstr>
      <vt:lpstr>p2(B)</vt:lpstr>
      <vt:lpstr>p3(R)</vt:lpstr>
      <vt:lpstr>p4(R)</vt:lpstr>
      <vt:lpstr>p5(B)</vt:lpstr>
      <vt:lpstr>p6(R)</vt:lpstr>
      <vt:lpstr>ANOVA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Vadari</dc:creator>
  <cp:lastModifiedBy>Deepthi Vadari</cp:lastModifiedBy>
  <dcterms:created xsi:type="dcterms:W3CDTF">2015-06-05T18:17:20Z</dcterms:created>
  <dcterms:modified xsi:type="dcterms:W3CDTF">2024-12-04T11:15:19Z</dcterms:modified>
</cp:coreProperties>
</file>