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mc:AlternateContent xmlns:mc="http://schemas.openxmlformats.org/markup-compatibility/2006">
    <mc:Choice Requires="x15">
      <x15ac:absPath xmlns:x15ac="http://schemas.microsoft.com/office/spreadsheetml/2010/11/ac" url="/Users/deepthipavurala/Downloads/"/>
    </mc:Choice>
  </mc:AlternateContent>
  <xr:revisionPtr revIDLastSave="0" documentId="13_ncr:1_{E65AB1A2-80A3-F244-B6D6-763223B026C8}" xr6:coauthVersionLast="47" xr6:coauthVersionMax="47" xr10:uidLastSave="{00000000-0000-0000-0000-000000000000}"/>
  <bookViews>
    <workbookView xWindow="0" yWindow="0" windowWidth="35840" windowHeight="22400" activeTab="8" xr2:uid="{00000000-000D-0000-FFFF-FFFF00000000}"/>
  </bookViews>
  <sheets>
    <sheet name="Combo Chart" sheetId="4" state="hidden" r:id="rId1"/>
    <sheet name="Waterfall Chart" sheetId="5" state="hidden" r:id="rId2"/>
    <sheet name="Pie Chart" sheetId="6" state="hidden" r:id="rId3"/>
    <sheet name="Map Chart" sheetId="7" state="hidden" r:id="rId4"/>
    <sheet name="Top 5" sheetId="8" state="hidden" r:id="rId5"/>
    <sheet name="KPI" sheetId="9" state="hidden" r:id="rId6"/>
    <sheet name="KPI YOY" sheetId="10" state="hidden" r:id="rId7"/>
    <sheet name="Data" sheetId="1" r:id="rId8"/>
    <sheet name="Dashboard" sheetId="11" r:id="rId9"/>
    <sheet name="layout" sheetId="2" state="hidden"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N17" i="9"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K17" i="9"/>
  <c r="H17" i="9"/>
  <c r="E17" i="9"/>
  <c r="B17" i="9"/>
  <c r="E5" i="7"/>
  <c r="E9" i="7"/>
  <c r="E13" i="7"/>
  <c r="E17" i="7"/>
  <c r="E21" i="7"/>
  <c r="E25" i="7"/>
  <c r="E29" i="7"/>
  <c r="E33" i="7"/>
  <c r="E37" i="7"/>
  <c r="E41" i="7"/>
  <c r="E45" i="7"/>
  <c r="E49" i="7"/>
  <c r="E11" i="7"/>
  <c r="E15" i="7"/>
  <c r="E19" i="7"/>
  <c r="E23" i="7"/>
  <c r="E27" i="7"/>
  <c r="E31" i="7"/>
  <c r="E35" i="7"/>
  <c r="E39" i="7"/>
  <c r="E43" i="7"/>
  <c r="E47" i="7"/>
  <c r="E51" i="7"/>
  <c r="E12" i="7"/>
  <c r="E16" i="7"/>
  <c r="E20" i="7"/>
  <c r="E24" i="7"/>
  <c r="E28" i="7"/>
  <c r="E32" i="7"/>
  <c r="E36" i="7"/>
  <c r="E40" i="7"/>
  <c r="E44" i="7"/>
  <c r="E48" i="7"/>
  <c r="E52" i="7"/>
  <c r="E6" i="7"/>
  <c r="E10" i="7"/>
  <c r="E14" i="7"/>
  <c r="E18" i="7"/>
  <c r="E22" i="7"/>
  <c r="E26" i="7"/>
  <c r="E30" i="7"/>
  <c r="E34" i="7"/>
  <c r="E38" i="7"/>
  <c r="E42" i="7"/>
  <c r="E46" i="7"/>
  <c r="E50" i="7"/>
  <c r="E7" i="7"/>
  <c r="E8" i="7"/>
  <c r="E4" i="7"/>
  <c r="E7" i="5"/>
  <c r="E4" i="5"/>
  <c r="E6" i="5"/>
  <c r="E5" i="5"/>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<sst xmlns="http://schemas.openxmlformats.org/spreadsheetml/2006/main" count="130133" uniqueCount="10956">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</sst>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quot;#,##0.00_);[Red]\(&quot;$&quot;#,##0.00\)"/>
    <numFmt numFmtId="44" formatCode="_(&quot;$&quot;* #,##0.00_);_(&quot;$&quot;* \(#,##0.00\);_(&quot;$&quot;* &quot;-&quot;??_);_(@_)"/>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Lato Black"/>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0" fillId="0" borderId="5"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10" fontId="0" fillId="0" borderId="0" xfId="2" applyNumberFormat="1" applyFont="1"/>
    <xf numFmtId="0" fontId="0" fillId="0" borderId="2" xfId="0" applyBorder="1"/>
    <xf numFmtId="0" fontId="0" fillId="0" borderId="9" xfId="0" applyBorder="1"/>
    <xf numFmtId="0" fontId="0" fillId="0" borderId="10" xfId="0" applyBorder="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164" fontId="6" fillId="0" borderId="0" xfId="0" applyNumberFormat="1" applyFont="1" applyAlignment="1">
      <alignment horizontal="center" vertical="center"/>
    </xf>
    <xf numFmtId="8" fontId="0" fillId="0" borderId="0" xfId="0" applyNumberFormat="1"/>
  </cellXfs>
  <cellStyles count="3">
    <cellStyle name="Currency" xfId="1" builtinId="4"/>
    <cellStyle name="Normal" xfId="0" builtinId="0"/>
    <cellStyle name="Percent" xfId="2" builtinId="5"/>
  </cellStyles>
  <dxfs count="6">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72467BB7-A0CD-4D93-82E0-761D0AFA1017}">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D1F-4070-AA8E-A21AF87F943E}"/>
            </c:ext>
          </c:extLst>
        </c:ser>
        <c:dLbls>
          <c:showLegendKey val="0"/>
          <c:showVal val="0"/>
          <c:showCatName val="0"/>
          <c:showSerName val="0"/>
          <c:showPercent val="0"/>
          <c:showBubbleSize val="0"/>
        </c:dLbls>
        <c:axId val="692048272"/>
        <c:axId val="6893875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D1F-4070-AA8E-A21AF87F943E}"/>
            </c:ext>
          </c:extLst>
        </c:ser>
        <c:dLbls>
          <c:showLegendKey val="0"/>
          <c:showVal val="0"/>
          <c:showCatName val="0"/>
          <c:showSerName val="0"/>
          <c:showPercent val="0"/>
          <c:showBubbleSize val="0"/>
        </c:dLbls>
        <c:gapWidth val="219"/>
        <c:axId val="689388296"/>
        <c:axId val="689382176"/>
      </c:barChart>
      <c:catAx>
        <c:axId val="689388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382176"/>
        <c:crosses val="autoZero"/>
        <c:auto val="1"/>
        <c:lblAlgn val="ctr"/>
        <c:lblOffset val="100"/>
        <c:noMultiLvlLbl val="0"/>
      </c:catAx>
      <c:valAx>
        <c:axId val="689382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388296"/>
        <c:crosses val="autoZero"/>
        <c:crossBetween val="between"/>
      </c:valAx>
      <c:valAx>
        <c:axId val="68938757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48272"/>
        <c:crosses val="max"/>
        <c:crossBetween val="between"/>
      </c:valAx>
      <c:catAx>
        <c:axId val="692048272"/>
        <c:scaling>
          <c:orientation val="minMax"/>
        </c:scaling>
        <c:delete val="1"/>
        <c:axPos val="b"/>
        <c:numFmt formatCode="General" sourceLinked="1"/>
        <c:majorTickMark val="out"/>
        <c:minorTickMark val="none"/>
        <c:tickLblPos val="nextTo"/>
        <c:crossAx val="6893875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20-514D-B1E4-869B373B70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20-514D-B1E4-869B373B70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20-514D-B1E4-869B373B70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8ED-47E8-81EA-D8D0ADF9EF5D}"/>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590-485C-8F13-F9DB1A957023}"/>
            </c:ext>
          </c:extLst>
        </c:ser>
        <c:dLbls>
          <c:showLegendKey val="0"/>
          <c:showVal val="0"/>
          <c:showCatName val="0"/>
          <c:showSerName val="0"/>
          <c:showPercent val="0"/>
          <c:showBubbleSize val="0"/>
        </c:dLbls>
        <c:gapWidth val="182"/>
        <c:axId val="618299920"/>
        <c:axId val="618298480"/>
      </c:barChart>
      <c:catAx>
        <c:axId val="61829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98480"/>
        <c:crosses val="autoZero"/>
        <c:auto val="1"/>
        <c:lblAlgn val="ctr"/>
        <c:lblOffset val="100"/>
        <c:noMultiLvlLbl val="0"/>
      </c:catAx>
      <c:valAx>
        <c:axId val="61829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9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24-46C2-B492-BB5105758341}"/>
            </c:ext>
          </c:extLst>
        </c:ser>
        <c:dLbls>
          <c:showLegendKey val="0"/>
          <c:showVal val="0"/>
          <c:showCatName val="0"/>
          <c:showSerName val="0"/>
          <c:showPercent val="0"/>
          <c:showBubbleSize val="0"/>
        </c:dLbls>
        <c:smooth val="0"/>
        <c:axId val="618215056"/>
        <c:axId val="618214696"/>
      </c:lineChart>
      <c:catAx>
        <c:axId val="618215056"/>
        <c:scaling>
          <c:orientation val="minMax"/>
        </c:scaling>
        <c:delete val="1"/>
        <c:axPos val="b"/>
        <c:numFmt formatCode="General" sourceLinked="1"/>
        <c:majorTickMark val="out"/>
        <c:minorTickMark val="none"/>
        <c:tickLblPos val="nextTo"/>
        <c:crossAx val="618214696"/>
        <c:crosses val="autoZero"/>
        <c:auto val="1"/>
        <c:lblAlgn val="ctr"/>
        <c:lblOffset val="100"/>
        <c:noMultiLvlLbl val="0"/>
      </c:catAx>
      <c:valAx>
        <c:axId val="618214696"/>
        <c:scaling>
          <c:orientation val="minMax"/>
        </c:scaling>
        <c:delete val="1"/>
        <c:axPos val="l"/>
        <c:numFmt formatCode="General" sourceLinked="1"/>
        <c:majorTickMark val="out"/>
        <c:minorTickMark val="none"/>
        <c:tickLblPos val="nextTo"/>
        <c:crossAx val="61821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F6-4B8E-B12F-F06CB0FA3BEF}"/>
            </c:ext>
          </c:extLst>
        </c:ser>
        <c:dLbls>
          <c:showLegendKey val="0"/>
          <c:showVal val="0"/>
          <c:showCatName val="0"/>
          <c:showSerName val="0"/>
          <c:showPercent val="0"/>
          <c:showBubbleSize val="0"/>
        </c:dLbls>
        <c:smooth val="0"/>
        <c:axId val="688397720"/>
        <c:axId val="688399160"/>
      </c:lineChart>
      <c:catAx>
        <c:axId val="688397720"/>
        <c:scaling>
          <c:orientation val="minMax"/>
        </c:scaling>
        <c:delete val="1"/>
        <c:axPos val="b"/>
        <c:numFmt formatCode="General" sourceLinked="1"/>
        <c:majorTickMark val="none"/>
        <c:minorTickMark val="none"/>
        <c:tickLblPos val="nextTo"/>
        <c:crossAx val="688399160"/>
        <c:crosses val="autoZero"/>
        <c:auto val="1"/>
        <c:lblAlgn val="ctr"/>
        <c:lblOffset val="100"/>
        <c:noMultiLvlLbl val="0"/>
      </c:catAx>
      <c:valAx>
        <c:axId val="688399160"/>
        <c:scaling>
          <c:orientation val="minMax"/>
        </c:scaling>
        <c:delete val="1"/>
        <c:axPos val="l"/>
        <c:numFmt formatCode="General" sourceLinked="1"/>
        <c:majorTickMark val="none"/>
        <c:minorTickMark val="none"/>
        <c:tickLblPos val="nextTo"/>
        <c:crossAx val="688397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00A-4637-B524-B631D50CBCD7}"/>
            </c:ext>
          </c:extLst>
        </c:ser>
        <c:dLbls>
          <c:showLegendKey val="0"/>
          <c:showVal val="0"/>
          <c:showCatName val="0"/>
          <c:showSerName val="0"/>
          <c:showPercent val="0"/>
          <c:showBubbleSize val="0"/>
        </c:dLbls>
        <c:smooth val="0"/>
        <c:axId val="690405728"/>
        <c:axId val="690397448"/>
      </c:lineChart>
      <c:catAx>
        <c:axId val="690405728"/>
        <c:scaling>
          <c:orientation val="minMax"/>
        </c:scaling>
        <c:delete val="1"/>
        <c:axPos val="b"/>
        <c:numFmt formatCode="General" sourceLinked="1"/>
        <c:majorTickMark val="none"/>
        <c:minorTickMark val="none"/>
        <c:tickLblPos val="nextTo"/>
        <c:crossAx val="690397448"/>
        <c:crosses val="autoZero"/>
        <c:auto val="1"/>
        <c:lblAlgn val="ctr"/>
        <c:lblOffset val="100"/>
        <c:noMultiLvlLbl val="0"/>
      </c:catAx>
      <c:valAx>
        <c:axId val="690397448"/>
        <c:scaling>
          <c:orientation val="minMax"/>
        </c:scaling>
        <c:delete val="1"/>
        <c:axPos val="l"/>
        <c:numFmt formatCode="General" sourceLinked="1"/>
        <c:majorTickMark val="none"/>
        <c:minorTickMark val="none"/>
        <c:tickLblPos val="nextTo"/>
        <c:crossAx val="6904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48C-46C2-908E-C5CA45706559}"/>
            </c:ext>
          </c:extLst>
        </c:ser>
        <c:dLbls>
          <c:showLegendKey val="0"/>
          <c:showVal val="0"/>
          <c:showCatName val="0"/>
          <c:showSerName val="0"/>
          <c:showPercent val="0"/>
          <c:showBubbleSize val="0"/>
        </c:dLbls>
        <c:smooth val="0"/>
        <c:axId val="689386856"/>
        <c:axId val="689382536"/>
      </c:lineChart>
      <c:catAx>
        <c:axId val="689386856"/>
        <c:scaling>
          <c:orientation val="minMax"/>
        </c:scaling>
        <c:delete val="1"/>
        <c:axPos val="b"/>
        <c:numFmt formatCode="General" sourceLinked="1"/>
        <c:majorTickMark val="none"/>
        <c:minorTickMark val="none"/>
        <c:tickLblPos val="nextTo"/>
        <c:crossAx val="689382536"/>
        <c:crosses val="autoZero"/>
        <c:auto val="1"/>
        <c:lblAlgn val="ctr"/>
        <c:lblOffset val="100"/>
        <c:noMultiLvlLbl val="0"/>
      </c:catAx>
      <c:valAx>
        <c:axId val="689382536"/>
        <c:scaling>
          <c:orientation val="minMax"/>
        </c:scaling>
        <c:delete val="1"/>
        <c:axPos val="l"/>
        <c:numFmt formatCode="General" sourceLinked="1"/>
        <c:majorTickMark val="none"/>
        <c:minorTickMark val="none"/>
        <c:tickLblPos val="nextTo"/>
        <c:crossAx val="68938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94E-4C51-BB5C-0B8A6B1A98A7}"/>
            </c:ext>
          </c:extLst>
        </c:ser>
        <c:dLbls>
          <c:showLegendKey val="0"/>
          <c:showVal val="0"/>
          <c:showCatName val="0"/>
          <c:showSerName val="0"/>
          <c:showPercent val="0"/>
          <c:showBubbleSize val="0"/>
        </c:dLbls>
        <c:smooth val="0"/>
        <c:axId val="690398168"/>
        <c:axId val="690406088"/>
      </c:lineChart>
      <c:catAx>
        <c:axId val="690398168"/>
        <c:scaling>
          <c:orientation val="minMax"/>
        </c:scaling>
        <c:delete val="1"/>
        <c:axPos val="b"/>
        <c:numFmt formatCode="General" sourceLinked="1"/>
        <c:majorTickMark val="none"/>
        <c:minorTickMark val="none"/>
        <c:tickLblPos val="nextTo"/>
        <c:crossAx val="690406088"/>
        <c:crosses val="autoZero"/>
        <c:auto val="1"/>
        <c:lblAlgn val="ctr"/>
        <c:lblOffset val="100"/>
        <c:noMultiLvlLbl val="0"/>
      </c:catAx>
      <c:valAx>
        <c:axId val="690406088"/>
        <c:scaling>
          <c:orientation val="minMax"/>
        </c:scaling>
        <c:delete val="1"/>
        <c:axPos val="l"/>
        <c:numFmt formatCode="General" sourceLinked="1"/>
        <c:majorTickMark val="none"/>
        <c:minorTickMark val="none"/>
        <c:tickLblPos val="nextTo"/>
        <c:crossAx val="690398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12-451C-B2C8-6CE69F123FDD}"/>
            </c:ext>
          </c:extLst>
        </c:ser>
        <c:dLbls>
          <c:showLegendKey val="0"/>
          <c:showVal val="0"/>
          <c:showCatName val="0"/>
          <c:showSerName val="0"/>
          <c:showPercent val="0"/>
          <c:showBubbleSize val="0"/>
        </c:dLbls>
        <c:smooth val="0"/>
        <c:axId val="618215056"/>
        <c:axId val="618214696"/>
      </c:lineChart>
      <c:catAx>
        <c:axId val="618215056"/>
        <c:scaling>
          <c:orientation val="minMax"/>
        </c:scaling>
        <c:delete val="1"/>
        <c:axPos val="b"/>
        <c:numFmt formatCode="General" sourceLinked="1"/>
        <c:majorTickMark val="out"/>
        <c:minorTickMark val="none"/>
        <c:tickLblPos val="nextTo"/>
        <c:crossAx val="618214696"/>
        <c:crosses val="autoZero"/>
        <c:auto val="1"/>
        <c:lblAlgn val="ctr"/>
        <c:lblOffset val="100"/>
        <c:noMultiLvlLbl val="0"/>
      </c:catAx>
      <c:valAx>
        <c:axId val="618214696"/>
        <c:scaling>
          <c:orientation val="minMax"/>
        </c:scaling>
        <c:delete val="1"/>
        <c:axPos val="l"/>
        <c:numFmt formatCode="General" sourceLinked="1"/>
        <c:majorTickMark val="out"/>
        <c:minorTickMark val="none"/>
        <c:tickLblPos val="nextTo"/>
        <c:crossAx val="61821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595-47D7-8811-713DB3EDC096}"/>
            </c:ext>
          </c:extLst>
        </c:ser>
        <c:dLbls>
          <c:showLegendKey val="0"/>
          <c:showVal val="0"/>
          <c:showCatName val="0"/>
          <c:showSerName val="0"/>
          <c:showPercent val="0"/>
          <c:showBubbleSize val="0"/>
        </c:dLbls>
        <c:smooth val="0"/>
        <c:axId val="688397720"/>
        <c:axId val="688399160"/>
      </c:lineChart>
      <c:catAx>
        <c:axId val="688397720"/>
        <c:scaling>
          <c:orientation val="minMax"/>
        </c:scaling>
        <c:delete val="1"/>
        <c:axPos val="b"/>
        <c:numFmt formatCode="General" sourceLinked="1"/>
        <c:majorTickMark val="none"/>
        <c:minorTickMark val="none"/>
        <c:tickLblPos val="nextTo"/>
        <c:crossAx val="688399160"/>
        <c:crosses val="autoZero"/>
        <c:auto val="1"/>
        <c:lblAlgn val="ctr"/>
        <c:lblOffset val="100"/>
        <c:noMultiLvlLbl val="0"/>
      </c:catAx>
      <c:valAx>
        <c:axId val="688399160"/>
        <c:scaling>
          <c:orientation val="minMax"/>
        </c:scaling>
        <c:delete val="1"/>
        <c:axPos val="l"/>
        <c:numFmt formatCode="General" sourceLinked="1"/>
        <c:majorTickMark val="none"/>
        <c:minorTickMark val="none"/>
        <c:tickLblPos val="nextTo"/>
        <c:crossAx val="688397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F53-44ED-AAD4-C232D8AD1020}"/>
            </c:ext>
          </c:extLst>
        </c:ser>
        <c:dLbls>
          <c:showLegendKey val="0"/>
          <c:showVal val="0"/>
          <c:showCatName val="0"/>
          <c:showSerName val="0"/>
          <c:showPercent val="0"/>
          <c:showBubbleSize val="0"/>
        </c:dLbls>
        <c:smooth val="0"/>
        <c:axId val="688397720"/>
        <c:axId val="688399160"/>
      </c:lineChart>
      <c:catAx>
        <c:axId val="688397720"/>
        <c:scaling>
          <c:orientation val="minMax"/>
        </c:scaling>
        <c:delete val="1"/>
        <c:axPos val="b"/>
        <c:numFmt formatCode="General" sourceLinked="1"/>
        <c:majorTickMark val="none"/>
        <c:minorTickMark val="none"/>
        <c:tickLblPos val="nextTo"/>
        <c:crossAx val="688399160"/>
        <c:crosses val="autoZero"/>
        <c:auto val="1"/>
        <c:lblAlgn val="ctr"/>
        <c:lblOffset val="100"/>
        <c:noMultiLvlLbl val="0"/>
      </c:catAx>
      <c:valAx>
        <c:axId val="688399160"/>
        <c:scaling>
          <c:orientation val="minMax"/>
        </c:scaling>
        <c:delete val="1"/>
        <c:axPos val="l"/>
        <c:numFmt formatCode="General" sourceLinked="1"/>
        <c:majorTickMark val="none"/>
        <c:minorTickMark val="none"/>
        <c:tickLblPos val="nextTo"/>
        <c:crossAx val="688397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34-4811-9850-F939C8C0C12E}"/>
            </c:ext>
          </c:extLst>
        </c:ser>
        <c:dLbls>
          <c:showLegendKey val="0"/>
          <c:showVal val="0"/>
          <c:showCatName val="0"/>
          <c:showSerName val="0"/>
          <c:showPercent val="0"/>
          <c:showBubbleSize val="0"/>
        </c:dLbls>
        <c:smooth val="0"/>
        <c:axId val="689386856"/>
        <c:axId val="689382536"/>
      </c:lineChart>
      <c:catAx>
        <c:axId val="689386856"/>
        <c:scaling>
          <c:orientation val="minMax"/>
        </c:scaling>
        <c:delete val="1"/>
        <c:axPos val="b"/>
        <c:numFmt formatCode="General" sourceLinked="1"/>
        <c:majorTickMark val="none"/>
        <c:minorTickMark val="none"/>
        <c:tickLblPos val="nextTo"/>
        <c:crossAx val="689382536"/>
        <c:crosses val="autoZero"/>
        <c:auto val="1"/>
        <c:lblAlgn val="ctr"/>
        <c:lblOffset val="100"/>
        <c:noMultiLvlLbl val="0"/>
      </c:catAx>
      <c:valAx>
        <c:axId val="689382536"/>
        <c:scaling>
          <c:orientation val="minMax"/>
        </c:scaling>
        <c:delete val="1"/>
        <c:axPos val="l"/>
        <c:numFmt formatCode="General" sourceLinked="1"/>
        <c:majorTickMark val="none"/>
        <c:minorTickMark val="none"/>
        <c:tickLblPos val="nextTo"/>
        <c:crossAx val="68938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B4F-4D61-8DD2-E06763BEB17C}"/>
            </c:ext>
          </c:extLst>
        </c:ser>
        <c:dLbls>
          <c:showLegendKey val="0"/>
          <c:showVal val="0"/>
          <c:showCatName val="0"/>
          <c:showSerName val="0"/>
          <c:showPercent val="0"/>
          <c:showBubbleSize val="0"/>
        </c:dLbls>
        <c:smooth val="0"/>
        <c:axId val="690398168"/>
        <c:axId val="690406088"/>
      </c:lineChart>
      <c:catAx>
        <c:axId val="690398168"/>
        <c:scaling>
          <c:orientation val="minMax"/>
        </c:scaling>
        <c:delete val="1"/>
        <c:axPos val="b"/>
        <c:numFmt formatCode="General" sourceLinked="1"/>
        <c:majorTickMark val="none"/>
        <c:minorTickMark val="none"/>
        <c:tickLblPos val="nextTo"/>
        <c:crossAx val="690406088"/>
        <c:crosses val="autoZero"/>
        <c:auto val="1"/>
        <c:lblAlgn val="ctr"/>
        <c:lblOffset val="100"/>
        <c:noMultiLvlLbl val="0"/>
      </c:catAx>
      <c:valAx>
        <c:axId val="690406088"/>
        <c:scaling>
          <c:orientation val="minMax"/>
        </c:scaling>
        <c:delete val="1"/>
        <c:axPos val="l"/>
        <c:numFmt formatCode="General" sourceLinked="1"/>
        <c:majorTickMark val="none"/>
        <c:minorTickMark val="none"/>
        <c:tickLblPos val="nextTo"/>
        <c:crossAx val="690398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5472557080807"/>
          <c:y val="0.17844909041542223"/>
          <c:w val="0.69779202378463756"/>
          <c:h val="0.68914906326364378"/>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555-401E-972F-CCEA4054CDFF}"/>
            </c:ext>
          </c:extLst>
        </c:ser>
        <c:dLbls>
          <c:showLegendKey val="0"/>
          <c:showVal val="0"/>
          <c:showCatName val="0"/>
          <c:showSerName val="0"/>
          <c:showPercent val="0"/>
          <c:showBubbleSize val="0"/>
        </c:dLbls>
        <c:axId val="692048272"/>
        <c:axId val="68938757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555-401E-972F-CCEA4054CDFF}"/>
            </c:ext>
          </c:extLst>
        </c:ser>
        <c:dLbls>
          <c:showLegendKey val="0"/>
          <c:showVal val="0"/>
          <c:showCatName val="0"/>
          <c:showSerName val="0"/>
          <c:showPercent val="0"/>
          <c:showBubbleSize val="0"/>
        </c:dLbls>
        <c:gapWidth val="59"/>
        <c:overlap val="-27"/>
        <c:axId val="689388296"/>
        <c:axId val="689382176"/>
      </c:barChart>
      <c:catAx>
        <c:axId val="689388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9382176"/>
        <c:crosses val="autoZero"/>
        <c:auto val="1"/>
        <c:lblAlgn val="ctr"/>
        <c:lblOffset val="100"/>
        <c:noMultiLvlLbl val="0"/>
      </c:catAx>
      <c:valAx>
        <c:axId val="689382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a:solidFill>
                      <a:schemeClr val="bg2"/>
                    </a:solidFill>
                    <a:latin typeface="+mn-lt"/>
                  </a:rPr>
                  <a:t>Sales</a:t>
                </a:r>
              </a:p>
            </c:rich>
          </c:tx>
          <c:layout>
            <c:manualLayout>
              <c:xMode val="edge"/>
              <c:yMode val="edge"/>
              <c:x val="1.4749262536873156E-2"/>
              <c:y val="0.43742003801248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9388296"/>
        <c:crosses val="autoZero"/>
        <c:crossBetween val="between"/>
      </c:valAx>
      <c:valAx>
        <c:axId val="6893875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a:solidFill>
                      <a:schemeClr val="bg2"/>
                    </a:solidFill>
                  </a:rPr>
                  <a:t>Profit</a:t>
                </a:r>
              </a:p>
            </c:rich>
          </c:tx>
          <c:layout>
            <c:manualLayout>
              <c:xMode val="edge"/>
              <c:yMode val="edge"/>
              <c:x val="0.94924767147469402"/>
              <c:y val="0.430333966874830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92048272"/>
        <c:crosses val="max"/>
        <c:crossBetween val="between"/>
      </c:valAx>
      <c:catAx>
        <c:axId val="692048272"/>
        <c:scaling>
          <c:orientation val="minMax"/>
        </c:scaling>
        <c:delete val="1"/>
        <c:axPos val="b"/>
        <c:numFmt formatCode="General" sourceLinked="1"/>
        <c:majorTickMark val="out"/>
        <c:minorTickMark val="none"/>
        <c:tickLblPos val="nextTo"/>
        <c:crossAx val="6893875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14637603226425966"/>
          <c:y val="0.13949229628739157"/>
          <c:w val="0.64072908846482868"/>
          <c:h val="0.8534097680357523"/>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CCE-42A9-A679-DC2FC660767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CCE-42A9-A679-DC2FC660767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CCE-42A9-A679-DC2FC66076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CCE-42A9-A679-DC2FC6607673}"/>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20A-4D8E-88D8-A8F043CAE093}"/>
            </c:ext>
          </c:extLst>
        </c:ser>
        <c:dLbls>
          <c:dLblPos val="outEnd"/>
          <c:showLegendKey val="0"/>
          <c:showVal val="1"/>
          <c:showCatName val="0"/>
          <c:showSerName val="0"/>
          <c:showPercent val="0"/>
          <c:showBubbleSize val="0"/>
        </c:dLbls>
        <c:gapWidth val="70"/>
        <c:axId val="618299920"/>
        <c:axId val="618298480"/>
      </c:barChart>
      <c:catAx>
        <c:axId val="61829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618298480"/>
        <c:crosses val="autoZero"/>
        <c:auto val="1"/>
        <c:lblAlgn val="ctr"/>
        <c:lblOffset val="100"/>
        <c:noMultiLvlLbl val="0"/>
      </c:catAx>
      <c:valAx>
        <c:axId val="618298480"/>
        <c:scaling>
          <c:orientation val="minMax"/>
        </c:scaling>
        <c:delete val="1"/>
        <c:axPos val="b"/>
        <c:numFmt formatCode="General" sourceLinked="1"/>
        <c:majorTickMark val="none"/>
        <c:minorTickMark val="none"/>
        <c:tickLblPos val="nextTo"/>
        <c:crossAx val="61829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04F5602-4A2B-499A-8685-1387D1F473B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22E1FD9-1566-4F25-88C2-837B866A8BC4}">
          <cx:tx>
            <cx:txData>
              <cx:f>_xlchart.v5.5</cx:f>
              <cx:v>Sales</cx:v>
            </cx:txData>
          </cx:tx>
          <cx:dataId val="0"/>
          <cx:layoutPr>
            <cx:geography cultureLanguage="en-US" cultureRegion="US" attribution="Powered by Bing">
              <cx:geoCache provider="{E9337A44-BEBE-4D9F-B70C-5C5E7DAFC167}">
                <cx:binary>1H1pU9zI1uZfcfjziM5U7jduvxEtqYqCAgwYL/iLohqwlNql1Jb69XPKFDaoyzZ3LhMzVDvagUVK
R/nk2Z5zMuvfN+O/brK7TfNmzLPC/Otm/PNt3LbVv/74w9zEd/nGHOT6pilN+bU9uCnzP8qvX/XN
3R+3zWbQRfSHizD94ybeNO3d+PZ//g13i+7Kk/Jm0+qyuOjuGnt5Z7qsNb+4tvfSm5uyK9rt8Aju
9OfbD4Vu727fvG837Z15++auaHVrr2x19+fbJ7/59s0f8/v949lvMhCv7W5hLFEHDBEmKBHo24e8
fZOVRbS77Ch1gLAknCiqvn3ow7PPNjmMf7ZY34Ta3N42d8a82f39j+FP3uQfV7Up/ftJ8cut7B/e
f3vZP55O+v/8e/YP8Pqzf3mEy3yufncJRM91EWjTNvqmxX++/aTNTVkYXTzMyz0mT37tP8SE0gOY
b8UIR/dzrp5iItWBIK5iTJHvmN2vh3tMniXSfjweDX3yBvCeR29/syT/v4Tno24iXejNy6FDxAHD
rlSEi3t05FN0hDzgSiJKJL6/zh6efY/OcyTaD86PkTNsPv71OrG5a/KyaB+m50UUBwnmwn8zKybc
A85drrgEvdp+5pj8XpKfQPIwcI7I1atE5EO7iV8ODvAtxCVCcJfd2yn3qaZgjA+4kK7rcv7w1J1X
+Y0c+8G4l36GxIfXicT7smvjN8EmLdsXtF3gWSjhmDKxs11ihghCBy5BVGE+8/PPlWc/Mk9HzxB6
H7xKXTm/Kwpjs37zot6FogOp+NaB7D74KUJCHEgipRJiFxuA93ns+58r1X6cno6e4XT+Or3Mu+Yu
Kl8yOiMHikguOeH3vmQWnWEXHTAmMSYA3WNofi/IflAexs3geHf5KtXmXZpt4jJ/QaNG2AGThFK+
8zJopjIKAjYkIVR+MHoA2BNcniHRT5D5PnKOzfpVYnNWNuB0/E1TZrp4YYSIIoKRndGauR2hDrBk
oFSc31u9WTjwfLn24zQfP0PrzH+daN0Nb67LJn1YzS8QP7tg2pRLCXHvcZiH0eyAwxUGEcS96Zvj
9AyJfoLQ95FzbK5fJTZXd+PGvBwwBB9QTiQFr3IPzNzEQaQNoEFU4N4DM4sKfivOflR2w2aQXH1+
lZCcwRI7vRv1TfmCuEA87WIiMN0ZrpnCYMQPMPgehSQg9tjpPE+a/bA8HjvD5uz0VWLzaWNiYFPb
F43TxAGFIIwJ+ZNc51ucxilQNfdKNUPoeTLtR+jx2BlCn/56lQht19zxXWPu7MM6fgF3gw4wqAYQ
nTurNuMHBPCgQjKg2HeB9iwnfZ5M+xF6PHaG0Nnxq0Votckr0KTm7gVBIgdcgsdXZBdez0ycwAfA
JnAXcLx3TQDi3NA9S6yf4/Ro+Byq1auE6qi41ZsXDbDVgQIlEQDC7vOUNZD8wJVYIq52IM406RkC
7Yfn+8AZMEdnrxKYs7u/m41JNw9L+AVsHKiHKyBEELsIYWbjoL4mMdqGbTvGZ8ZMP0ei/dD8GDnD
5mzxKrE5hVLBiyoNFQeIEIaVoHuzHYzUAadQ6+Fkpi7PEGU/Jt8HziA5vXqdkGhjyq7RL6cuRB5A
XY19j8nQXF3cAyoElKOZvDd0swz09BkS/QSa7yPn2Lx7pdjcxDravCTxSQ+koEKJh8ImJJmPWwUk
g7I0Aie0dUXbzz+w+b1EP8PmYeQcm6PXic2msdmmuH1RvVHgZwhTTzER/EAg7AKrs2NsIHp7HJ2d
PkOSn2DyfeQck+BVYnIF5RxoTbl7wdAZiGlJwbNTvjNWc4XhB4QSl/JH7MFjcJ4l0n50Hg2dwXP1
OiOz9aYwL8qoyQMqKcRdUEj79oHs/7ExU+CIJHQ+QW/UvTEDyvoxNr+XZz8wD+NmqKzfv0qlOSk7
bV44lUEHCiJixCHlvP/MgMFQIMXQNCB3uc4sNnuWSPuxeTR0Bs/J6yRt1rBiu5v0BSmbbfMTuBmw
WXNbxiDDBF2CMtw9ajNYniPKflR+jJyBsr5+lTrzLtYvyEBDvwDFjBGq9vdvShcCAOBupPtDnR7b
sd9Jsx+T+1EzPN69UjImg2Jnqc2DfX+BnB94TZdClw370aPx2LdA/yam0D/A5M63QND2GJOjZ0i0
H5cfI2fYHJ28Sl051dug7GVboLZBl8KUPBAuc8dPD7CCbgHizojMZ8myH5ZHQ2e4nL7OaGybZm//
VJV+WLr/vdoQMFUuksD47xw/qMVMbTiD+jN1d9Xpf+SXzxLqZxA9GjwH6XUGZw9N6m/Kr2/8Muvy
v1+0DVoeKESBC9iSY49hgg41hKEeAPXqvZHAfyrWfrz232UGXOC/Sqt3367y4r2fUA+FJgKoRO96
oGfqBTE3NBkosHv7I4XnSrUfr6ejZzidvU7K4K8mfemsFCi2bSWA4J0NnEXZCuhPoiDeA4b022dW
LXiORPvx+TFyhs1fl69Sh/7KNn9vXrTLELwT59SFPTn3U0+emj0osUkK9QQX7VpwZkHdMwT6CTIP
bzIH5nWGdJ9sCRuoopcLGyg0rQHX7PKf6AxU16AfF1MKpc97h/Tw7N1uqd8LtB+Y728yA+bT9avU
GH+T6a9l86Ld7EAXuIxCOzveKc0s2MYYSmxYQIGU7pzOU2yeJ9N+eB6PnSHkv046534Xxf+F9lzo
aEdQIXAfugvnpm27J4FC4ABwffvMAu/ny7Ufqfn4GVrvX2cUF9xlm2Hzkq04sJ8KQX7E3QdOehbB
CQYBnOSU4F3kPYsOniPRfoR+jJxhE7zSXoKNLl6w0EMZcAoQHLAHYGb97VwduBiappHYv4n69Hfi
7EdlN2wGyenrhMQvgeq5afVN1z74gP+eUqDb5jSGGbR53AdtM/8D+0IFkdAa5c5U5ZnS7MflyeAZ
Ov7VqwwOTjfGbG7izty1rXlBfNwD8P4Eugp2O9nn+MAGUQTnExA5K789W579CM2GzzA6fZ3hAXA8
ZbO5fcHiAnTjQDYKNDbdMW4zeDCCrVfAAUE/zsOauI+pnyPKfmR+jJyB4r/ONpzLGI6qeHNkXrbd
A+wadyUcAbFz9GrGE2ybcrGEfk+64xFm+DxXqv0YPR09w+ny6FUauKNb2JX4sIhfwPFQaB9Q0Nf5
kNfMAMIYetvh/A4h0czz/FaQ/Zjshs3AOHqdxNqnO9O++XHaxX1t7L8HBcwZEDjbs252+w1m5kwi
SEaJgC0Ju+szrXm2WPshmg2fQfXp46vUm78aPZUv2spOD6BdDdo7HvYYzmLpb4dGbO0a1IK+xXQA
4uPi6TME2g/P94EzYP768iqBOSqHzcPM/PeqAyQbJC8cdGd/r7QisMcamnYw2l2fUQS/k2Y/JPej
Zngc/fUq8Ti76ze3L4jI9nAVxoHVhJbbb59/eBgOHgY2VQuIA7afmZ78Xp79mDyMm6Fy9jrN1+Fd
CedDvSQscNIQhYwSWgy+zfr8MAJJoAoHh60BnXZ/feZjniHQfly+D5wBc/g61WUJuYx+SX1x5QGD
I9OwS2asGXRIUSkIdbdHRGw/M0SeIcl+RL4PnCGy/H9UuPn5IXjfDwgMNu1m8e1kwUfn4P366rd3
hzMPZ0N3Pnmv57l310e3cPog55I+Oh1ve5Mn3vzReXT/GHW3Me2fb51t4Q3BEVMYjv0CY6cQuJ4B
Aki4BOVSKbe9CApOY6MCIoa3b4rtGRd/vt1u/pHQxwjVcOjRhi0lIAbsZfl2CRYEROawLxWiRSQV
SPjwkudlZuEwme8zsvv5TdHl56UuWvPnW3hEdf9b2xekkKABA0UQHKoAd8NwaAxcv9lcQgkMfhn/
LxejOO1YzNcqKptVk+PxnOGiWU3WppPfNoaBdfp+pOMzHyi2ZUroC0QSWMenD0zhrSu3ytmaMFcG
uB/04aS68Zxnsl5F1mBoSfrV8yBf+ccLQmjw7TwiOJnIRU+fpxI+GeUKuhZlzDeJggeQJMFXhvX6
8NePApc2fxRADVgziP22vaZPH9XEQxx1KabrNB/YRoukWbF20pXH3QiftdOkPoo0wWdNyEYoa/+H
bwkrCfJt8KawYwzPYBzqtLfIaejauAk9KmSFXc9hhQzyPipy/9cPw+Cb5y8KKxArFzbewlFDWx15
vGjGMjO5GDVdDyWHB4mqQb03JCjTft+KJPIKklTxcT6ORvq2iXvzmeIyi4Mx046P3EKBDfrPXh+C
bTifBYpAgguwlU8FSnAcdlkU0rUcKLyuymt9iJwU/vd/9iyMQWkwLGFYOLMFFSUEZbG1dE3MgM86
6phb0ebjZZe4FZRef/Va23l8qpwczm+V0KkpELRUMGj5ezzPuq0ah5cdXfdh/NW4Ri06N3d+g+Y/
FQQewrddNfA3WKkZmKhPqGjdjK6n1JTrRPZx5UleOT6eUkd7v34jvJ2d+SsRKKhudy3CFMoZUjIk
uJ8cTNaJq9M8ID08E4eO4V7WmOpa1inbUG5BSbUaL23ckqOoDwmwOr+a2D0rmMMRmMhFW1WFjr2Z
GKGL3TDkKV2PsnWPSVpgx6tDJU8qx8AKrVWeL9LUbbhnp87i4JvyssroQ7AgzerX0uxDAIIu2AO1
RRoapZ/CnGaKj3lagfL24XgJIcDgDUVXrmnVqMV//igOrW8Mb1vj4CjKp48aK9mUjajJWjOYXqUi
UFknG8HUSw5I/PphT30LmG/IxoBkUhQ8y5ZJmj2sitsyq+vKOQ4tSibPcZrquiBZdT0NcjzvCwvW
4ddPxFvcfiyv7SOB7hUIHDesZgoZyNP3q9IJWmSwUMcobPQhlYWTeaYx4yUfnPFSmxBwJWwaz2OZ
uFc6ApXKx7ZcC6eohkBqXq+mGtzfNwvS0rQysABcPXlh7Ew40Lj83STBsblPZQbHL7aHTzEOVW4C
jSIz+As5JnTMCT02GcqXaIqnZam5s4ywSTuvRLkdIz/LkqYM/TKpLF9ABxa/aBonyxc2yUDGMA8B
yJBF7e1E8vZ2dFNYuiqeQK/c2gHLi5oE9x7DQxp5OFJ0U8dyvMx43axQAsMaxMmRsDAuMIlLjgY3
qa/bXpRrGVFy3CQwgZ5NE3se6cxpFhyO+/nYTrGT+LEKa7zChsGtjYibIchVzFM/a3RIvKjThB9m
RQ3PkDDT3MT2vK4h/fBoT93Y63SFz0xcwgqpKK6ubSna6dAJJ8WPh4qUa9NGeRPYBhfxcZrF7W2a
ZPW1qAq3Os6xtpdYQtTiuK3Te1OVRvoLtgogExPhaeoNcgg/1lkJa69N+SbVLqx2mrhsY7EytwZX
Ww/d92yT29S9qabQXfW1qC8b3uaHbBC1L3REew/sb8+8QTHwMNhifOWQGpR0lPKEhqnjk5HCjIY6
/Gipqw9DQsxtY1oZOKWLr9rJhflRQygujYmmj27PzG2lKOCU80F9xGNjbtM8cl2Pk1YtJhNi4kvb
qI9dZeG3nNCSIxUWcJc8sfhqamHeaIdMfe9RC/DUy8rwjHg2j5tkFdGxzTwrBKxsGnNqvbywkziO
t4GJk4jxPKpzdYISd7xMS8vHRYYchwesyPBZrWtYNSlBbCN4CrNpk6Rq/b6UtvB7FAp+XG3tpdOL
2hwa2tfZoTu6IAwceZPmi6YFv8jLGPSvRJGNFvkk8Vns5BlAyfJW+mEp6yEQloK/adMwzDxcEFjL
feKojwaFcFvZdjIYHTKeV1iCL2pbkY5Lm4Ff9tqCucSvSDSdTiKbIh/rnG36smYbHnfK9UzRqCxg
FjfvIzK5q2kaIhG4Eadfir4vruSk7WlW91lQm7HEXuJkWC6xRs2xzsr+KMosPMZk4+gPxVR2ATIh
v8qySQ8e4rJIPcESeyYhk17nNC4rL0+V8jUzxB+ZQ31bTPYqVYgtujKuquMUWQ2REU9jb0KmuGgr
IwsvCbv8rmRN+1XSqTyC7U3dGZCLXeHbMQlHv0vBMvlTBoZrQFUDk+DY6jPP0sYsDbP8ZpwEDkxb
FCelQU20RMC5DJ7qKh3gpCwO+7Irz1TS48EvJhN/iYjDPFG21anlMT+sCxuusW1FfSjNwK8rnbdL
W1TTFx4N5TGheWS9caDTlyKr0wVj7uQb3AOMMmS9n6ZD8SWpEtEGRR+bIEWNONwGo8YTY23coGly
Z1FDDOj1ELwsc+m2W8MUekWJwssuNc5RkdbVUdLEZmlZZ+/CqBwWsaOdC6vK/LNOe+pntmi9qtCp
l9RGeyJtNqKloB96coLQzWO/6xu8zKsSbiSdMzrGCMw/CcvSSxsS44CLjJStn9YKtil7DZzsE5Vb
5KvhBCJduXIJtiwodD94NAzhQTRTYUC7KD6SZWV8OEM/DqbSOgs3L7sPVcrryu8Ls+xYav0iRjeZ
MOVnlWnX0wqPS+OEJOgykEOFbX4BXmlKAfgpPuG0HrwqQoCoiNzkpBSqOEdtV51npoVF7XCIyDY2
bPGZ4yagEsZAxrAoq9ZN1nwMIcB2ydjWPljb9jZqEBikclL4yqIJlixqe/WxEd0YLWQ3MrRIdTwW
XlvWqPdyEWaT7zKnvA4xHc+zsXZ8YbNm1RoF/lh2LNRe5tJyXTbZ9m54rMxhqlswQWCNITCrSrC2
I+RRxiQQwvF+wld9RUH1u5jVKzrSZFwxnFbXVQXL1i9FXxovzYrs2i3rCOK5uBs8TEq3BJ2PTZV/
YUksq6+26qlnetGGi0y0ZlEkdLjL5VBHPksd9knxUB01sTKrrLRR7BVjpDsvw0n8t+nbTVIxsmBU
R5EfWjAfn7PJ6Zz3eqpKspJuLM/6JtE+z3S6iIehXiUOn5ZWFtWHSUW58OAkjuFDz5r8kkfVVzeb
Po9QQHuXtm67ArsqMt9VTbegXeXeRm0c3U5aD++jTgByoPHJou7TSHk0EsPk9bFOrVdnRhxzBmfT
B+OQVblvONhxP+1MNKxaNaI1rUt7WpuWXPJp1I7X5GmHPQ4oJD4EO+qjU/RjsRhxm52OTUPfTXrK
3tWYdpe5lrXflNjc0N7JFmU7kb9Lxft1y6vJ9Vjoau4ZSbSfxk3sDd00KC+vMzAXKmRBkkt6bIf+
77ByhvdDG6UXuOvQaaMj9iUdeBr5TRYr8JUF1l5tSXSmqNWnzcjIsaMGxb24j8zG1UO1zqFutSg0
69aYIyf0aGvy5hCDyVs6EMz2wYhdN/Q0DcW4jLOCXPG0qlZ9Qab3lY7DE2S76aKNUempPhqu4Tsr
6m6BjKH6eNTjyHxZIod7MhxkesZHNFSHChpCVpDlOieJmMoPSDeu8p20ywvPdQRKVx0snrMBPPxX
3NfmtKuq/nAER7guEpNnQaXi0HglhvQiBuN2mNIQa7+CyMLxo170F5HbD8QrkpBVsC6z5jodW+LB
4QnsZNQumFGCrGr9uuqLIXDzpgv9rCjd01bYiXlW1VguZCYoGEQ83JUu78KlcuppGVURPaK0dhck
49PKdEJfmhzXHzpszUeZWbroxyn1p2TUXio49SiKY+yNUyICUg1C+zic4luUt+CHWmR7P3R6nQUU
puq8nyBPKbJJND4rQ/3ORWL8gJrBOWW6JZGnSU2W0iGN8IqqYMvaCDb4pauVOexg7X4Ns3j8VEnS
3gwsFLcDb7leoop3xjcZZpmflJlovFCS8uvUTrUOmniy3Uq01VcWj9G5SXICXg6+puKYDGNcemVZ
1EE86tp6VDSNn4J3fudkQ7JwEQ/bQEUQs0eTHUcPxaWIPdbRVq7TDlnPoaL/HHNbdr6IpuQdEqFA
XlgV2btCZVnrFe7oXMQOAdQyIJDoKq+GbOw+jnE9hvQ+g92xj+f3ycQ9g3ZTQmClo3j37Sjff/yf
qzKHP9++tuPHP26/XOXHT6cP38ryy98CVnzbkWLmv7SV5vu9QJiddFv+8ckP/yBDH5jAGd15/yUv
P7n4XC4UyMZH2dg/udB9VfF7FvXbyB0fCvuvgP6D/IxsyQY4YAJuuuNDgermzAVCE/bWQzciEGk/
+FCofROoe29PS4T0lQvIJXd8KDRxg38G/kdAAgXnWXD1H/Gh8mk2ziAo4AID5yIEdEGAlLMUMrJ0
yIoE3D5wXN26lAUDE+BWZk1sToOMtltn1hF8aYAzsHmUeUiPOsgQHlZgZ8ENhGEnlk2rmvdwlIDj
KZKpj1q22WGsnMgjulPgXEdWLzuet6k/pjE7MiGo67JLunDyIXgcIHuTLGMeTRkPemXTgFX5uKpD
elzItOvBCkWNF+Uy+oALMOce+K3QVzz5rIbhIzZZyCGOMfbD1PaQ7gyZXereQUFLk+4CAjt8DKdd
6tgbCzMs2tDJen9ywvqS2VqfwBBcBQ0S/WFVOhc6rBID2psMqwZSntNpsIU3GoI+TU3Tr4EQs1dh
ZcnSNiY+d5Xhtaem7ZtnRWogXuIaMuckW8LRSn3hxYPN30cxY0uIYio/MXBZoBqvFdYfyrRkXiTb
/lRSu5R91vpOjcog6sse0ktN2/cpRJvnYYnJRQgUz+iVvKF4WdoO3jiTzhSoLlSeFD1duFUPvtTW
WQAypwExLfVpqfKtfxBeOJJPXZpWK6zjE0Gte4i7+F0kp74NXItoFog+dn3KBuoVWTTRk9Zp+hAy
C94CRTa1kHe3KzUU7QdqID/yKj3hhdO7DfhMS3KvMQUDPFh3Mkl31SboWkPeGXTwLos0bD+GhUXH
amg+2NRSX1lUfGmGxB7juBJebmUcQGy5iHDLgiyJoktDC1IEkJRnpzLJ67OsiHOY6iyPhVflJX8X
dYafp8QJAycW/XXYhO6FrctkwSI+ntipuoP4EuJ5yAP5Iqx1dD4NiTkeVeZBhk98+NKY8STjaQhR
FQ+DrnDCC0zaz5EpC59B9nUU8yaM1kOLsv5ihJpBvWmiyHxBQ9191ZBkXPC8Yuskqsn7lNMkAPfc
nTBjau63fQ5TNlR5c9q56Msw0u7MqVwIqAd0B7TtFzEMpfFzVtRHQEpCZKcJemczgU2QN1Zeyyju
riCmK/2kD7MFr8Os86e86/IVoh1LliEviwxc8DB8iaOpRAG2wC4sjANxvpcmDfYmQHnBgK9d6ML0
6KIvp8xPUYxOqm1i4I/Yhhd95Z4PDF9D4eAaNZ3XIIhtGoHyaqW4riAiEnHdHPYGVgyKXP6JhfIq
Cqs75Hah9RKRVYsGDnZdsazv5bs4o5VXKKn9JObuKgKbcwl3iDxBTHxmar2WXA1HIy5yiEY4jSHp
i8zgnkJAPkWHMhybyO+AO8u1U3WXTWsFiGSWidOF531XlF5Tp5DN9aQPTM/HZYfUoaUkPkrTqa8v
3MmV+aoLca4gvLfJGrL6JF1oAx7UG1HJTg0j4UKQMj6K8xAv6qodPC4cJ8AVl59ok1vmtdO6QMJZ
RZAHHaYyi7yQu86Shbb3FLLDsqCJ9qIxSz9DfGiDPKmHtdRiSYs296rQ4s6ThqaQjiXsAo7gTxcV
T3uPD3Huyz6lflLn9XGSkikou6467KmBcgLOo9OhZwPMQDJNV3WG2BFrZXM6otb5OERB3GXrDqVR
kGemyjwdlXIBlEG+TKo1t+NnNxx5UDbGPRqncFow+K11xlB5ijNSa49RZ2y8uqxdFLCOEXGU8l6C
pWrqC6IaciWZjH3OKxnEDMeDb6vJHoZOWApfZWl6PSWq8+gohjWjOPHAQHzJUplAaNzFo8eEapbb
MgqEbv0Z0BT2axdPPVwVYhmziGae0FV3OIYQxIe8hjQ1VqkX8wIHpYu6ozC3mV+WYXOis+4LOBa+
HNqsXxVTPYCWhqUzeW01DNzPc93eQLmDZAtoaDYnNA/Vso/w+0hwuSJOjtYaicpvCpkcZsLJvXhq
VqaSyIONNXJRiNL6uHD6ldsU6AhZgf1QpfERH+i4gHwZrXk7IMjbG7k0FXJPOkic12Mh9GJ0s8uQ
T9YXJhKHQwWZpAcE7NdO264ECkpSL6/A9g5AHATQXlUf1Qrnk5dEaR2gkZw3uPSdcnStz0BFT+Mq
0mcajdJPM6hE2ClVAXM1PrZtHS6Hrl6PeV4v0DSaW1Y2ox9ByLdIsqw6aQlEuFNH46NmUn9L1eZH
EWtuaxV1iy4d/s5zCnkF8HeLrgN3gxvI7xsTrbohI0EeQpKIw8vWFOSM5G7hya5nFwPV+bJxzFlk
k0tg3JyLIU7OR5jX43BkLmhjdhaJfFqOPFXgGiGBQkApGr5kk2kCmqqo8FjftX5DR/uBptZCNgbz
ell3OuLHU9La7tQaFJULFzxn47l6JECLIbLNc+lQWrTghZzQIg5VNb3PNVLO58G4ow20EHIKgHZy
fdSnhZi8McVZRheixdiuahy9T9NSJMHUTxDKmDSjZ32KG1hWDBPPTZKkhCy/ye9siUfmoW6q37ml
68RBlTTTJ1J146e8ROOxaBO87urCHNbWGYAMhCIgByo07Y8RTwcw/VkBc9DH7crmaFrgHCymTB2+
sYlMAojnkuMeqY54wHLll3Lq9HGOchPA/ogFfDvGsLSujG5rt3MOTTuwc2NlvRxkjZekaZMC+Esw
r2lNYIJSC0xgjKLoI7VhFYgkb72mAjbJU0Clr3Qz0T5AE+u8oezw4IF3mwavpBVZN1WXx4vWbSps
PNd2SnrgudCSGfBtnrRQGgBmpdPeBGzzMSQURRRM0vTdEYptt87i1Dly6ppD4BeiLvUQHOjxDjOH
tz6k4LVepqxWi1KqqQli0vEgjWp0bYDjwMGYoORCxk19mahkMJ7iVvslVuzQ6HBcNlBfXk04Hnuv
Tsceecg2Api0xrafMmizCkKj8EmeyJwBRzPazxPRdMkNOyRt2NWentrOerKArLVOdeibkvSrSDtD
7znaRAsyOvkZtXzLIDmizvwc+riPqKboUxjGiR9VKIz9qCMyXVaWFj0slxb5umnbz2C8J6idGL4u
Ff6bCqDWrWAo9wDRsPYyoDdHTzVpvBjaLrFe0zHXb1s+VT7lcf6uqI3EPrCf3aJl8WnFhmqphrw9
GTrBjjgQQECjQeXqwmRNly4M0NCHtODNQgFox7IzdR9kBbW3YyjjLwpi7g+u5WId0rjgvra9ODFA
q/IgjKDAcZojRnzXis9tTswnGwJtziNGl5kDXLELtNhR49qp8U2S8GtS0X7wjayalYYOXPAlrjrN
EmvvXCeM/LbWeAP2VB/rwcELW1P+ue9TA0ROA4Ta0ql1LIMWAekStXkD9CnQOR0ugY7iQ+GVVqSL
lGp1qMa8W7Cx79eT6IczCyzQpQEy00uKYfQTlrpemVbxxtbDWHtuWVIgpMsWmDf8v9k7szU5be7r
38p3A7wPQmI6haKG7up58HDC49ixAIGQxCDB1f8X5Qx2J+/rL+fJkROnu4ASYu+1fmujTKGDecy7
HpIALUddeJBv98Hsx18CdMBnmJPrbaJX9aQs7Osc+3nztR/J8JxKv33Pid9yyOFNegXxrLyq49a/
8lWp9zHW67WvefRA19HmUJn7U7D6+IA19DISM1UsMiao/f0I+m85QdEbK4GtuZN7G6nw0LSePDkf
tbhKW/sM4ZDuPd8Uo9LNXc2hPTVNN982eD/ENTaJeYcbEDdLPAcoWLDzUWHqvPK0KkTXRMXCSNfn
EJF11ncD7nXDmmtVo0ZpOx+QSDq2nysRhesxbitb1HqKvs5jb79EnauSXLWpu5mDwNG9NazfX5ra
f/v/n7FQob+NHPrDZf9L///6+7sGvyOhvv3M750/3hISU4r+HSM/Mep7ewHVb51/DOyQshgtPIM8
SDBG58/OP8S8lhAO/ZbCToAmol//k4TChETUJrDNMZMPUZ9/0vn/CFtAdwB9hxnlOMKNf2T+Gw4i
IfO01n0SHpNkGLOuqhKUJ5p+k4++veP1N/Xoe97qjUGNuVqYSIPX12GGE1AwjDv50aAup1kHtOfl
cWqkJBkeh0mWuLL/KMfZ3XdRTE/tquHC9vD3foKTbN/X9+745cPBO2A0IS4bRn6/OcUqaltHRZLC
Gkx7sY/NYHezg3nahb54bEjQf+Jpp1J0uDXdDetS/+o8OEtFZCK6aw2BDTg19WGckzan2tNXk+ir
uyFpoJg2bRnm42LQb3GYctMQl49d1Nrdd4vqby7g354EEB+MGYF1hoX05gr6Bo+DblzTo15dUDjW
r/vO69ipju3yoqkPKZSImBZeB1WU+E59sClsxLDnC44PVMl9hO3yvh+SJPPntT6ksKP2cyLak0tn
Ac3BkueunjYXbB1R0XfyZ6DYXyQmLAIEpTEnEuwUAtNvHP+B0WlaYpviYQNv1vgr+rDZLIdtx/7f
V+stW7AtNyBhFLLWNs7tLW4TzmToFMEnzZT7R1TP+PKiRF+ZkeoHP+Q/Q8Pe3ESXFQbkA8wilvgW
lPhxeQdkkLLzWnwer80DdpQBtTj/Z7gXzmULK2NGGl6egngsfYtgpQbbRWu95GgC4IMJrpqiaX0U
Q/L8vy/fhQP6jifZPikEA4mNadsX/rIpNBzDiy3W4DFYSXta4yEoqhRrZlnwxS0dNZuDFaFt70fx
uMwhACLIJzvWoImoJrled2GoH8wSwb2O5nDAg7yGCzcTuh55q8qrvpXLocbafJl5LJecrj7zMt7Y
1cBIwoc4xYICA0fr4xBEwzsbrfXxf58kBse+3RdAW1zeRRPEkBpAhP74rZUBhBQ0g+5oG0qyDv7r
KeblgCrXiH0vhg1J6L+61ngQpFqTYfE2x7Zrpv1M1LgXyphbJWoLc1rSnY6k/44Eor4N04VB1em6
d6GOCkNs8ERA1kBssi3JTVS2z4Ev0n214p3W41y5l4rLYIfXfy8HwfekmflHbGfiGI1hCHErCI9z
DQIHT5cKIn8J+4RH9dGT6YJmpu6KCn7dYaB98gzGsjk1XtPtJNHVmGlefq7w4Mm7QfATU+t8p1pi
dTavMTt3CfCFuYzCQs0ByyOmpjyaor7NR8L7ozC9eEVPmLcakonsFu8uTNXyZVmWIUuApBRcjPQQ
lqwZ0GlAM1yFinZevLKHsKL+s5qG7l3MK/FVkaqHFuWny5KnppIl+hOfZr2s3PsYUMEu7gJgo2na
npqlcedVp9Ed3H6Ul0kt04x2tb2bRql/kU0bfvL1UHguBYRTil894SU3nmy9HeM1L7zYXHVdhKOO
iC5EkJ7c7MnbvlRlFjhpx4yDIcq8WB581Zy367nr20blmE3oZUOP9oR09APgYFji8NNPXHQdUBe1
vHgtTFH8rb/ekskDurFAKC18PF/yprP0EPRpcppWRj+ZMhruUUgP8jT6U5rreKDPgu1lpbAi5lZk
k6b0U69NvxdV4MHdckmX9YE0LwDEUGsKZ/HVuCYDpcGPdpn2VUUfghKVNPa2+TTCDM4Wz41JZqrg
CzX4zk1E1MNi2pu6DKsc7Y/YzbyddlOJWrvqxik3vn+lAvRBPmcsa1LHnyD635Q8+li5xT9W4+g/
lmRdisZE75ZRfAo6KXfWDE3uNRHYJ4h+aEsNOcduslcyFGnWz6vLOx8CxNRoLxvByWRx6lXYoiab
k07C0m16d+0lPD2IwYHx8JLyg6eqBQfjyn0VQAerBAW1YHw9Y3HNNt7hMST2NU8iuWtsXe8mHgUH
Mwzedbj2PUTp3s9hyi6f0FH6DxiJHCdQeDFzNfOBD9xBCN3gmoHo62UhDF6na4+E1v4x7nG7RN7S
+yJLdbCKCVoskKwK+ma2jlWZO7+Rn83M+PumJNOXKB6W93Q29qpLkvkk5nTMZq7Y2fieOmhgPHlY
+vNpIri/vEWobGqXhdPMb+KBnGSdxqveER11RefzLnPe6l7Y7Ms9WM3qBBlPFaztoQUuUwnjZKoP
JNLyXDuYLhJuZxb2+NdGTkLt6sjpq1T5YgdGdjl4UTJkevDFvmzmBQ2Bsf2tv/B2VyoUBSuYlMz0
gdipoEt2NceTg6xlkkFlU4U/26DAGZurOBqDwhq4BUHlL9fr6A/v1tSyuwA36u1S+3raQbuPqgx9
0vwracC7pa2/HmEAmM9V7Pg+6uv4tapHeZZhDEzMR30B/qy6AyyD6mRGydf3UNIinjY4OiAYOpuI
j2IGMspjy5l+3zRUgKVZ7a72UBd6oVoOrSDg8phGa87T6bUfh/akoft8Wb3KP7YNw95jcJJaofyK
2r68WlOG41qouqUgbq7iAUzkYkF255j+Knagg1SRmhlnDkTkLvU7Cw2UBoUGrFawkPG7NVawyAUD
YwT4oR3e8SgKIUZTHImYUv8wz+PmPUeEZyON0VqPogkLmlbhHcHGkK8SXjTAlRWYYdTmaTyVV6hV
wlyVUZqhjjRXM7RF4CDV8hU18Pxazwb7eh9AC8brjdsMtQ2MGb/Th1J64fVoeu9xwQdUO6/Fk3ct
Y2Bk4VKFH20Zmk2WrsZHCJ34k+CQy/1A70xckfd+El4PgjSHeNb9AZQjBCHUi/Q6dP5h1NgUiJno
7Uw12ytYx6dOBFE+t02172lZFb2cnoEqB7kdRwjHwkK0qv17U8p0zkTF54NR81IdcPlj8RkGgK7O
Zuj0jNUcjtnoJLQZyAP+ztDAlOe07MAVQBAcAMwnAatunQ1ct35jnf9tWH/WsDKwtN9VQn9pWL9/
m/zFp/72A791q9vrdXwkVLYxBRejGqXub90qfOH/+BEG6YXIk2IcIvrOP3I7CKIiHECS79pUGNRg
tn2gkpBdgF3D1v7dif8BN0BK6W/6n0u44ruS1Ed2j2JVwh9HKAzN9Fbyf5fY6XVfV/2SLDepXD0w
IolVy7K/MKTQtulJuA3nnjlX10PIhi9kWeqDw2Z5v2xks9EWBdTGcDXTBPq5Ju4RcYbwHn3CsFUi
ravLRGTU+tO8HlFAsNI+evHiJACvdMYorpeqdGgTgdcEDTYxO2tshm3p3aUdm7ur3jRmSPOAkD75
SlW81NPR4u3IDkxlPJG6PIEB8porvMlFz09waH325Mk+DgrFUMAVKH7Neo1ryehdIoBAom6Yqwza
ZATDO+A642xdxkfTsS6HbF/fguquDjoOVgpUMyqfZRdU4GOBfeGk+l27Tt4vsJnq56RhRueqq5oH
14e3ozP6tIY131d9OX1KiV/Ds+3KJqs3RSryG5qn/QwLMk+BWQbyquFzHcYwGIRF82mtP+vrIF47
SfIGIPdtxcXsnZzt7bITwuPLkwfja/V3PhcN35dMQfo+QN2vJhQ1fj/qI/E5sKMW9OgMzfcxasEx
3SgHxxXfQgdlpJv/3RG+aU4/2RFSQtH5/HcF6++H9v4pZ337+d/VrAhT6QCb4K23YN2/jWj6Xc0C
kYLAA0beg+e/kCx/7A+XkTWYspXA5L30/rh7f+dYEgQF0THjLxFkD8DI/JNtgrzVejDREINxMKk1
QM4mwo7x4zaxEClItTj/KFyfd/xry707t5SnJkl20sojLKQrUNZFWk7vifCyhg4/UWq2KS8/yE3b
ISCJQaD5YXof1I4fD6EPN9s0ge7Qoyy5Ldn7JVXnYRaF7PZcBAqkKoqpVMEcY215oxTHszlgsrDB
Bzajiap2Unn8xl+9DMrcfoQzqmKw6VUEwDCcM6IAGMxwyHz1GREK/E+IE8gq88THBp369scF1T2r
l5dh7Q81/PXBK5YwPTLcedhSRHTWPoIo4HLHfoJ5O1C688WUL1S+Lrj/DNbE0UVJ1qGoZwG95pON
YRetDwAckZNq4R0l4OrCJsnoSIdiEGfmTQ9tJafCyc1mSceHKP1AqAddLP60omwvuobA+aHwReK8
0ymQtwqMeAstrsvhfTw6r3yGfW4KMXTFPKqP4Nn9Awzgez7E1w2Rv6x8ysdG5Dqy7SFacRgoSlAr
Sfm5c8w/iCZBU+Tbz5LxHQe4dwbnA8/IV7mKBnzYuq8FveNdw79FcP4tN36yuVAsdZQI/313eTsw
5lJyfPuh37cUvKQEQyyQAYLEdRn79kfJgVx+FMO2x3s0oHVjMg/upd+iwpi0AP378pJg3GwQq9I/
t5ToP/ht0HsgX+GVNP9wS4kJfXNDo/SI8apI/EocBQKXON/vS49kjvoe5hGBRL7I1mZIg6CRTkNU
+Ys+15ZiyZcfFwlyLZtA67ygteI58xHiqRGNvaV9VMMinOk+jEtSgqkJk/tqQaViItk+93KBHgIX
4KTL8blE04/06KQ/+VThcbwzteEvg/HkazCimlGdRVs7B575EpYSRF0FnZEtLvwkfQ3GHWGU8BNV
EJmyTax8HaPe+1U4oLDorzv36/amuLi5qgdmb4GcFqYb8oS75hpwjEoO0VzKZ0sZhwTMvYndTiMq
GjSFvffssVCN2VrJuVAJNIQYOlk2dLVmO4yTc7fEuHYHJzQBCtImwfUAwRyXpQ+CI3GWnxtFJgQ7
oq1ughtQlIm14Z5on2XlIH5h3Sqv0Z+qLExWtgsNE+9NM8giJCWDqoQOrC2pfQ2CZnns4OJD0BrQ
KveqU/dluvoxeJKKnVBxeR/QJUIxGBy0NR8JBlE3Lcs0uKD4FY4hDMU4ch7iRmZFDgeJE1/vy0ss
EOLVGNzpmq5674FgeTY6YZ8m1GhrBllffWCcJWc8/8izs3S7yuiteFbBHX5OBZyhbAkseeb1Bky2
KtxiPrSF+GlgSt5iow3A82ITHTIKEKkrEojVQZZUKdIMntFS7C8hSIAKiERc/gjSH99rqeBGZHqC
0JwvVYefAW4k4rOSkPpBTyBxEI5d+dqwRNR5OEUJeEYG/bUFE0Z23IXpa9ILOuVyLJG7mryRZyYB
k4elychzQEKcRjchHm7jfloPbkzpiVZj+Em5FqkkBvwIdaIb1utUbhmhpSMoqTlB2d2wFScUbxcl
0JttOYoVEIGXLDgASzQyGTFvkNXr5lJ9aCGNlhkvZ8QowsXQZpe4uGW7JO6j4LacW1vuh7H0+WlU
MzJYvG/GL8A1vLwWiAFsvSN+bQXxrD20TYNESI+0wACoyvPxF4g/4tcDeMefE1gZa4YMGq6gsQ7/
ZdXwmlgE58RB3EN0boDhFPHJy5mncBIlIL37pJ6j8+UTo3gCcTF7iAlCvMXa1DMk3ryxvHy1RiDQ
RVmIgBWzwbweoIuxTz5kvyRn3CH154Nf0wFkoUyHzoBJaEL2wBt0IILqqj/VtDZDUUYTpbkOavx+
Tluc1gKh6VyVbfSOjc3ivV6OMkFFz4+g5GuZowLCwYYqwirzEOK5TQ2oU+AIA5XZEFl8z6Kb9fo0
WgHPC0MK8ZVinuB2TRrElG5HpIyu0y39upge/54uNW+yJOXITno9tH7Re1gQl0RoDDQYkl6D1CTr
ABHta63ar+saYkU2kbetKRK0fcZDL+kO/TSj14pJ56a8UsLlLhaj3Y0p1JBhjeyjf8nBNov6QLHS
aO4DVUmwTmWH+oChWBoTCKAqxLM8DDwNGiPYMuCd5BSx+iG+xRiC8rpJl/QVX2ZUAaSJyWNTLeOa
XeLUI5uGch8j4fc0YxUfGpt0+5WSDRXiIaTCcfjceBQYUIuHzmubtu4pibwujwODhR0Ya3AyuABn
pG09nF0nepqtfSiHfLSw+XdhKhH8wSVDr+jgLBwtxhN81kB0aUFkn9AC7SNCgMEg2IlzDCegcru+
i6tKhJRi7CCT7md8YGfvLAlZwWYeQLweqUV0tSRIrMDxO1FX00PfJlWVGzwxHiRR8rGd+0hms2hB
MMVQj1/Sfo2RNzHLryzu6FVpxvrYzAn50obx+prwycV7H1vgWZuo/pVqZ5+nMFxOqpOXKC0CtrX3
YhrPvKITHXZSi7HPWrCbh4V4DWRzrz0TaOf4b07u/aRbCsn99dd64QJ3gG2H6wSR0QYpRiQbs24t
6QekZofrEcFPnWMQBYEubsQNGrtwF1q7CVZuhM5UAwA/h1zfmggoVhimFSvWBAp55ha9XMnRJbfw
vB5J5wWugNZAkaJI5oGc2wvlCbG9OsFOhjkLBHS9wKAbFmo3QFRsqKicDXYTwKPywpESKd9Tbgkk
uwtnOiOoe1ZC+sFLiaDXq61a89Radl+Fs35EMphnlg8EojiJnyQIkKydILrf6Y10BU0CEZVX/nse
WHfNAMSuHGTstDGyYN17cwit7FPcH6pF7Me47ca3R6dS9PDgbZGJ7TOww1WIFCpwXLuBuUhxjf4D
ssE9CMPYL5CBJtnQUOMAUI6VKlrrS39XlZX9WCrXtTliUeCA/QsTDOwbfLBHWFtA0+vzxPnjcyBF
8qHG6+IRVdzw4mkDjTuo16c5oljVljYfHR7v17adpttx45RNom8UzPAxI9apKI9lOZ6HaG12MzzQ
pyX12DWymuRBkGj8OjNnPi4XMtpdKOn6QkyPZhWIlAqZK23egzwqHxDoKXdig63RXrrzPCLv2w4o
aeLIXE0D9e6MGaNiuBDbS9z92o7WnfVaI2EQLsFDU4/zB0TWyx3vqug+VWl4ByuCx5m4cOF+GKvb
2CvFDcK0gQQp63sPDHz9LmaTLXC54mxmkbtSQyc/wvBmiAupl3JSPrKq5nXcMPVqA9YHkOsk4KcG
sPjZW0L23loOvj0Wi0EQaSBF6VXV9cChGFN4HTdTbI7JBIdJxIh7Vj6Bmh/3yrGzrUaGMwQJFlSM
tjuugmnEw8+7RS4LODVI/M4m/TFoybuyYXHG2wggfQBPAI4VpH7XtsCSgfUPgWJF5aAic5qW6w6y
eZSBF0MWAPN2wCIFgaIPSK9H90lqxqfeIMyZGTn3OB/gR2J1ey9G0KA3IszUxF+iLYQgjYfg7BZM
4PBQ9uBHu6e66ZFbaLYIQ4As3A64azMUyndeNo1RqLNlqKr7zhm6B1u9PPtbLGIZEJAADowNKuL9
DXag+Vg7vLdqN3bpAx19hCvkhMjsGDB1TbtVP1Yh4CjkhhHJmC7pjGoLakxbZKOuI+jGZXRKxiY5
9wKGsX8JeYTd9FpNFfyZDuYLxq6ioHAzf5lVqrN4cCOeuAO9irb0iAOtnrG0At88RfgeRtNYxM87
P8X8h3iKQK5tWZT5EktRW0KFXcIqSAHyTMdde1CWJa8qxYnPypmnsunj/eB02cDPQf4laYZ6p1v0
6UlZZr4z5LEqIzkgXVCx3brw4bpnQNPR8YKkdBudZS+gFn7G3cQXfCvGfvOl2ZguOKuguy6gV7Ux
XyqO9TE1KTiwCxG2sWHtRomtF2AMhnRU1BtF1si5BuqeTDcWg3B25YIUyTKDHxQbgSY2Fm0F7Edf
8HwTN6NsaTXnHeC8+2asaT6IsH+cOsejxzb16BbISU02j0h4AK1kvwgS+HyfRlLiBvJRC4qIiDuO
hyyfW3dG5mUolkmkIPqGpHwYUAbcBK1CpkMulL+Pu1n2u5XCKy5Z+oEDFHxcS9sgQM6rvRbTgsBE
GN5qiZQBfDnt7aY+nK5o347XjujlkMja3ZNwHJ4r211pq69VsrqdTgN91w398DnCbnmYR22uyByW
B8OTVxRqdg8HCPERwx7gkLUtkGQhxL5xCDFdDdVqyb5O1xVsMjOqwShk2TdZF0Tr40R99YsTHah/
bHntjCh2t6kNQPolLdezmIzXfV5mN9x76bLeeaAJ6oKrOpx+SUYF/3uRAqmFemJlcOg8bG4ncPkH
XdH4sSftO0VbV10jhBmXZyr9T6NN1Y0LUcjVCdbCSdgajOnaLKJIRFPFjylkL/9d3eFPxmZGyPIe
KW29D6GkYjBGHir7bq1YnzNqEh7f80Dpezz9TmOHJ6j9CULxFrPB5I4QQBdBWgwvVmRvmSSe2mkJ
OOraGAndk6XoRMO6Cp7XJR6+pIb8FCB6SxAh6QYBEdoehp0wlApvOJu2mhco6kN/lJ1Jz2OF0n3A
xvxJeGNX7YJ++ly1GFB1y+dkoicDfAupYwTWqu6mCZsWOx9u7ALWKjN3nZnJbYcstLoyGBP0Cn47
LWbRowBkqyxRtnXR8MXnPk3R0LNxfQoirwSO6gRwWUQ1PoyqCT/14WzHpwEs87BfgZ7bIZcRPIyP
K/oJkZeJQ8PGy5Ci1ufoRQR2jGfEhsFnIbX5BUtGfk3WWT7RlKOiH/WA/x/slPrgd8y5M0dv5G17
p48GC97iw+oN07BPGzQOB4T5zXHB/2juWK9IdDAVwUCLgST9h0sv3EX6Z5PFNrXjOyOGgXMKMeES
DlGIVyfE7I28KVAhA27w+2MIkxmdZt2gN5hIi3btO53o7yyfv/ugFPPZEmgfNHi7uhKDDg7Bl/7Y
VkA+IE5gFgQIEHw/uPfYp6FO0Fvz3qEJWfGU/fBPPx38GObERXh/FF7U/peROjAwYqDd/dE0KniO
rIV5rrepKxJDA3rn4VOjMUYT4NkObdv//nDy46ixEBcZ/lqAMXcYIUTTv5y7bUJEbUrTH4fLnJbZ
8ondxEIHz8hwo20Ga4mTn9nSX48cw18y38gJjZ/kcbtNQCHPlwP6V978mbyJVyBhgf93efNpm074
/358K+BF4vz2g79JnGmE+aLfJtVRiJaYHfeHxAmbD64qFjiGJ7M4+GEaYvgflGxIBsNJ+AsCDFog
iOIIu++FHP4npklwcUW+u6d9zNYO0fwTvA4FkjoM2x8VTuwtEIVK7V0zRuYH3PhdsTITnrp2FUUM
jAuZkjl4RGp/BtSDQASZl/SUEEQ10Sbb50VEHQbDBZgQpMfkKAD7hVnZNDKXPWmgtcmqECN/5Ioe
mUBtVjIEcRiTr3YS9zZgKJktTzDFABgOiRqXlwNLIT6AO0N4zkcZxtrgCXd/lSkVxPlKORIddh6e
JZiIbMBUlN0ymfaL703ZktCXBnQkVSNqwXLCQBX4pk0fhQdtQyYz2kzdI9yM6apXCfCgGG1V5nQn
DjNd613TSqRGbRSfOu66omnW8YoZxMrGAWpFI/o12nFcTvSsaEpRNiwlPAyn0Bk4jQEACLQux9U3
fuErVuYq1OHZN8mxbYNH5ZMYlklKbjqBqrt03a5xiNLxBPyNqLbZGTop96OPoRlYMH2RSMR+NBc2
q63OuUD/iy+rA6HDgDKHXnzVIcqBsUJll00sVnuHJ7I8OgmFKA8HKG/Qvp400qU7u1SvKZS7F9uF
0ckxRGUl6YOsGnS68xfal7fKLAEazr6qDaA1ryL+9SxLDKuQhgpwUrXtE++zaB3GusAzn7x1P0VD
AzZS9sOa+2GPiVEeA1aSjSFkWk1lcpvy1PcKBJqoQ3571vbQBZgmF8ShO8TAy2RWExbfuU6OcNxH
f8yW2kNUAurdQOds5HV4RlrEzxviMMTEE6uH6Q9zilqsmZi49RYAxd7Ow+BFvkIONqsxNz3kRq9q
M9EnoBYy/KIhTnOFoSKrvIpLOUbmQx+U4aNZlcXcm3SABtLA+hph5NuHchTdQeo+idHbxes8231a
VgiJHSB1mvExRYe/RC+gBQb/yUNZkkC8AdeEsGnAu8kFez9MEoeyTEQ9IIAbW8tF6b0eSgniBrH5
d32i3AMCL2uHKVNSB3sk/RoEQDzukBsP0zL3pgHCFzI+3mslwhps1hp3gGkQ+LgRwHfBu6X6S7hy
jfCoDspH2VYeQMY41CqDnF+9lqglu1uvWQKSd2rx79bZRjPSQLEt8wkKpMwISPerBbMkj0gRe0W9
xpTnFonZJ1NW8PypZ9w7UW/dDXBW+lFXLNi1vON3ulr0XaTrpBhnpfKoItIecAD+zeoPYdEh/wVn
pF2PNQYr3UeDka+p026CcUAYZNylQduPmQjmhDReeaqSqDwlKvZsFg4IXSNU5MId8QhkPZ+g6UA+
X3RZE9JxychGXkLaHx+nOZb3OlH8EGuWVaj87zD2iT+XrXLXUF2CMNMeX7+VB/8+EP8/Hoj/kyb4
9kB8+zq83x+J+NHfXT9MfoZ7h7d3fku+oNT/jSOA6YcJhuEG+sDTgSv4p+cHpxBPJyCcIAy2d0bg
Mfo7RgACCYobpvrCkwkBx/+j8cBh+heOABk+gAQob3EcACjecAQTxuVJjE3qj26OiS1S0KkYJAaS
81BJrfbIUjDowrxJHlJYRZiSV8v61kau381tBdbA0Ik8N2VN310m/8HYkE9IxpYfU4bgiVqpVUfM
nAmPylC4FdsD+hrMY7+Lhewxes3hibobPYduGc1iSs9J61W3gvTY+lqgD1eIq7a60GnNV2yqiyWY
rhRVDnHXRn4dOgwAgB+zsL3wBnZXkcbdi6pkW9p49gpfexhuWC4Sj6wolMAJaAUQFY0sikrMxLuB
vViqfAwwI2jqKL2ya4IpfK72MZIJw+PQm+Cgdrorx1/xKRixaJhMEZye5ECzRCEYiF/cLkW6oPFx
JfSpXERjj/i9Z8NjjcI3LsD8d19rfOHHEHO+EE9B3L0ga11+WSEu6Uygl3qnVm8LZOPI3gEiGt5J
i8hOKnx3XzrAm3aCXYmBcv3dOJh5ucb2wsMdg4dTYXZlDDS27VpS5j7RvQ/rUiUPTuC4NCa9Yqga
KfHU9CkyqBmmd8UPcJfUR8KT5L5se9sjvW58sisxIUuCdrX9Pk4AU4RrfMLTXt0JotP7cKig3jUs
DY8Drt8es/hSDJOo9WGtKnuuADHsXTXDn6tD2T8RopMHj2G1NAIjANIF0auOIJHSlYY8lz38gnrB
t+O1NSyqKe7vhNGz97QyiO5R3JArNlib61ZMDPHnIByOq9eNOGdC9zAZ9C927fQHM/XBO+VDdMrT
VSMAEHIgs8TrksKgb8ZEKbukD06BIsFQ3/QpwESgB0dX1AupM16ahzP9iCECw0b6e2GwGyvPfkpW
yP0Cze5ZKRrz/bT4/Iq5RtZH6PzjekLAJ0Cwo5y8c4DRTIhVIvJcQJZMAKUMNG3GUxWK0GbcYqZD
jK5ZnCvq0nuVYDpuRkwUvUiysJtq8HxMP6At83w4Vk2/hnlEzEoPHJw6Br94TQMCMEOHiHZ8CQHK
fNCbmemNKeokYPa0xPezRYABFk7aFgleybDnCHMF07HsjTdejZGa/BNmtS71O0y6ScerEP+YTGL5
vI9L7j0t/8feeS3HbWxr+IngQjdCo29nMDPkMEeJvkFRooScM57+fBja3qZ8jnR8v8tVtiWbQuqw
+l9/gPi+lWkARpcPF7SN209RnV8H2goviXaP9VcOaslAy8jKS9s4hrmpCprhmfmE+3i8j5eZXjde
UbsAavXedPllZ5kQmJdwfI47GfuGjsorkNl611YUqb2I/JhNy6XdJumKpYyhZ9eFoH/G9DYe6YEF
h7KhxNlg25BXW7yh4YQnsH3dFBK20ck2fHMK7gFgIGazHXrZ+3M3rfx7Mzkve9PxZ13clwsd4qSF
GoVaaqu9cjqOcdLvcLjOdnYXRdhDTIfRsA0qDFaaLGi2dUBf2INLPMdSbOaqU9ftPD10Sxv6KhwP
oLTOs2ga3ED6vt9gjlXejJ55D1dKboYG+0Oj1ZwZ7DrcDFkAk6hyoQfSgGgTp7gwi6r9lszqGklx
8AK7gE7JWGcPhYufSIKd3naGkw1rqh1uwdatfV3SYxvjaD7Y7nId1x50cdvstlHUZvtZpPhPGPyU
QDaPmrspKz/1lpcyQCcMu/GGSu6K/iglugQJhR/RHOqgaPb0NPGDa4Lxxm1XqlNbftGstocixtks
xmVvj519si0Cp0XFLjHPLct4i+uJcUxgll7MGe4gvQp/L2PZ+qGIsKJTc+FLjS1ERoH5aYTndGbm
YfeU9E3HwBiNQ9hM3/vGpfkbJfMOHr94hBoQ/G6lDq4VJzjHTewcaR527+fIdMb0zMpt56KoYzTl
GgQfe8US3nmf2kcPc6PtZBjqrq8ifYgXtqYkh5XecbpjVLiLQohdU3wPNNWTnVfHa1VbB8+6dla3
4DzYsfdG14v2UN1gUISNI+X350pl+V70A0ZosfT2edvpQ7kM2B6OgflJN6FBOYiPZ4l96DUEbxrM
cLrOciv37iz+w1UL8wLxZPisMGI1t0LX/T6kMXzdyEBMG7prqTg6UxJe6jT36HMUTo0PZdyrbQpt
BE8+N15ouFMJOx1Q5yAFrhUI+TdLHuFqYmCYiaYw8A6qUunRaNBCNFXYUwb2xnNXoWxgxHEeinsc
/EyruXcB9O8mNA945KeF73X2udtnDAN73JsQavDHiewzCXt9M7S2cd4EKvlmtXb+rc8brCAj2hjb
oQugmjW4eB8LXB04KM6142OCKJ7KqB/uMTjx3iavD3e0KLzLOpC/Gxr3IDIJPkPpnjbGXJjb1nae
CtsxrphT6VZaWMUgNoOpN9fBU9jYh4lOHXyBr56sncNScnLG32XYWvH8eeZQ7qMLkr5SzWudozIa
LPM8jaYUFZqsvoWBgrKfGKVP7EZyNkhObVu5YLu3uIHAhhPbgbQdU9rM7nURouTIF5wfc/qB80bC
Ae62Y9SMSF1xMcEVBMfKKm/f+iR6nEufUor6IqbPvhmtITtTIll8dDESr6Z1cU2dei1mam/b2U1L
f9ewdijB4leZpo+GdEvfGmvz90iq+KyMPfWtEQ3Vvfge4PYE94Q+sqFecOk1/drpIHenpjrqGRy+
Ap/dKKt+KcOl2i+6P44F/cUU+9ndQDPb98LBOkumOT+3hurcmWHpJK54inHHuswY8/SGXbEXTasP
MumibWUmB3rQ1bHspgd7waJVQHui64IIJEqWt476c9tZffkAvjts43bhXQc5/j84tg47xy05wxZt
vp/6kjae4X0NQvlZoMZ7MWvHurE0rpq559zVomNcOV9zmYvzeOlpr0VxdVHRrsNyRH5T+bilLnhr
vbSOcNDKKrxqWjpOFWzt1qYVGNcRbXfPjQ5ULOpeGDPmQDgM7jEKmm5koQKkGuWx4aOXWXOII/M6
mlt6nqpiiAov9Odowq9WkNBgVcnThITvPliJ2hyLHc5qsqArFK3uU7iMqAEvBPp6GDNOuCDXrevT
En7uUEevxWYtihtcEiC/jXpl23+HZH5WSw7qkWHeBGN7s2QrI6lrt/A4NgkeqE2GdczSTo9j299W
orvpjOKKai3GMxRnnayDCT/TVqIG7MPtnDDNHTpkg+9YsQPNR9nOZQG799LN62KLT9cG9wsUp0aa
L7dY+qTv7u7/Pfj96uDneDYo9f+NhH56pdBlUSiLPwPO3qmepx/749AHwPgb7SIHtRRUcJBQgMY/
Tn1C2qT+un9yyv8MhEGNYkobPJwfWmO1uIU/TnzEOzs2fA8o5cRR0H8S/wYD/dhZAkwF6H+3XxQ4
MNJw+IiALuVS9zRW3Lt8yFjM6TT2dw2+xC4m0HVLGN1fL+aXnY3TxTQGDsokDsZFGPNDGyt0JjvD
w9jGvRMSVGGX8nEGz3p+txs+NX9CU9mvekh+FbqwPsd/kN4/Lr1GKnm4Sbq81I/PGRupwPhf2HeL
hjdYUDTQ9JpHNe1ohItHy8OwdtOaDeRDvBmpKH7+5B87huvllbQh65LYovlwP15eWnFYgJJZd1lO
TsnWM+jWbs2upwkXl+vlppX49vNryo/NlD8uylCxUSjhN2398Loxew36sNLyzsExBsCYoyzmjPA7
FaqE56pDvm7HFhfvRU9TLer67s2FJXrIDJf3UCNsPFTwF6ezlmIi2C0L7SfXW13f8QI3xcWw+rz5
RDJSjbaVoBU5YfVr/SLlYQXhP3462gMrBRlIRKxKqI+fzhs9CyJXJLErxio+7TPOh9nKTvRa+j1Z
TC9oSjnk/fztQaP+51U100OBhEj++fGqVMIqmZxG3CViEI+FATOwVkX03Uym+m4Wy3Tv2DjyOwo7
ic0cwcf9+fX/OTEVLd/VN8JEiETT4+P1B63xSU8nHBYNlyiLdcLMa3BSOPyys/lD1+00UCxBf5NK
hQuCz368VjCrrjDNXtxhWjTdo0+GjTvEApJvsKYaTKltvw6mW72Epsl5vlIjk+UUKcBZ/t8G1DBV
kK/YrJZovnBf+uHBpW2UusZq664HTa8xXwSSuJRdbg6buEh/5S3xv02S1WmGeclfihb7x2dHU2LG
hjXIu1N2QzFHMGZPHNZemeVF3qwUxjW1pq5jRrnOFprnA/pxtmRO2RtqvfLCcIfpPoTpStPBlBwv
UUrvRAdrPYqA/f1iTphljldM41EDpmf7n4+Vk0ntD1NESb4fLhkONdTJ8eFvIsGEMKTem7W4C4IE
Rjfess3ZadxMXV69NHjybzOEgy/FzAvMvVHvQmzFKTUwrT6r5pxGapzamCIs44LVvwjM9s1rzOn+
5/f5v6yCRJth62PSQYew8cNMNibZD25gizuQJF7I6TXjdFW9CDMQmD02v+rZr5jph1nsgozSstd4
ECHupDXw8evmXSgTM53buxGO4wVEcec10GgGQDIg+fYmWRON5UL9JccDjgPpSJS7IxDRQ9ynQIlW
MXdvVjkgnzRZAUyDSRBbEOHtdUycXlHLruFu8JTViJ0IUJmxaLk0DFAsqXigFQv4RdAOT/DjY/Ek
fGfovbYELP5RmbF4qVY05cO7klGy1RXOZn6ijOSmtrK5OyOaAQgqUUOCs62DbnobD3kQ7XUEERtV
EOJV4iZwNpWJHHbo7NV+WEKjO8PbpBeQNsPZIoDEgWZnWpjlw98ajafK4Nzum6osG6ihKLC36Ecg
tJnSZGYk7dhjARi5FSctONG2VxV3fdFFF16bJ5eI8MvrIQEt872yMftNJTPjs8Aq7UaUc/bVBF3z
M2IHIurYBRO5GWPBt9kBlD12c1T4ccf+fUR9kmN2R97YbY1zeL6dImICNjZZGL6jIg+DD6WM6rkv
smT0rUCpB63rCJU83pMuxEJoYagsw2ZBkaWhMyL/974QmdN4sJ3bLj1bOA/LTd33Nu0ZEDKYS/A0
LmXYQzyohuBouloDkA1oOhTk5ebOGC2Bp4RDRMm2bmUabfMorKpbFZJ+sp20HQW+l5D5gp8t227K
GFEU9hjUlbPe1XkE/EtpoHeKjg93VzrOa6ttygQsIMl8sdeFeKjYBdp45scgGZHVEliYMHltgLxj
gqmoLr1UpT07s4iEVyHR6U1VHbEBSuYr7FzqS3xDPLEP5zKP0NXFE0aAYRzhDam7rziRuDC/sUCA
kpk0vrbyEFjCbvaNjjdokGHtmObyWbRefJSDN/mkz8gvc1eWEGEQSSgtgz2C3PL3XLfO53INHQFr
jt4YKNO3sA+SVUATFr7Z83mwL+kKaGqV4+dCDVsG1slGIyimycPcw8DUsOze7Np0yVaJw+rRcLw4
pSXrwSs/FkWm80c1BKWpGQAZEUJ+rnJv7Y7OhCi4pHnQRpT8U2Bw4VRb3PgMEW0AmGfaC14qdPXZ
iKAAc7tpUpBRU6M82BvmWvwsxPWVMOWQ6dOYuDBD2jKs9gYhSt4Iz71FDUO4ThhkT5PR8sVO0R05
xgv9dlB6FQ+sOoJ4ZlRuIg9lJqa42IBtMemqXnTT8mVdvChwr121HSYtcn/UI8OLlEY+fQqm1MR2
eNfj9Nltl9m1XwO445swNqlXu4w0LWxXnNeJ0KRnCJWkGsF9A7pB+2LYrEPKzpF6NxG4Q80M9TCL
tfjjwWW4OU4c5QVlXfDcAy/66ZyXF2mRysfaXEU7c5nBMOsG1meWM2idma3z0Bei43dC0DQie9YI
J3gA/AbWB6gsPCzMXxvJTr3piF2B/0nj5bqnYaS3MIy8SwAvfalVOd1jjsum/u5ysa6R1HDeZYCx
ycVJZkFKUIt56/oqT+qcFuZBT8HB3eZ9j5DAqm3MvCg7JThwPN/Wp1okzVyoYMgVkJqE0Nv6Bc3R
iSU0r6KkQSx6d5JP9THHDSsjDCwJcAWLOgJh/HmtHmfJuxd4/YCzMX8TUJShfYtLBkOy/huGXdDU
EPMgtEpJj8KRSu+Q7pPqlLHbYjhbv5CPQvU7xe18fyoUlpS4neOUZO6rnKjv6fvyaWtuZpJe8gYh
GpFATDl0XtaGeW1GTGm3DMzrtsnS8pJhxLeDfEzxXtZsPC2stzUb5t5MTIrwko4LIjGSV4hDZDcn
z4qorkAS9+W2C9019BJzeV63DXc+8DPDakQyQyo3Gsh2pwKnX0uVdEFo9H74sVb5Dq6RuOpkzmxD
VjHSOiHz0YWINToz6pzcsV8jhRfWgW2HG6zkBL/PMwriHapcBF/o2HHx4jSFBMZM6IhQ3lMGsfN0
fjPeefbYvmWaTBlOEB7FHb/UoWADBgJkbSvXowpdIixbZqRVLAPWucuXvqbLps55nPLCQpp0j90w
1rqwHbhb9AzNGQILkjfX4XlKtTLDhJ0ptXv+5GQgActGA9RfVWNoRGd5FHAGFG7BqMUOC+kK1D9u
JnAYwO9ZcJ0gkGUaYvWYpFhG7brajA8QlxgjJ25elI+8U1piPP9pEUgzixTDuOCtZGmsL921DUi6
IBPOXS+fjwinTvqqrBPVS7Lmy52SWCn3a9z+Lb4q0LnnZ2zkvIeRElQXRIwZaLtvpzl0X0+paqm5
BkQRVEd+V+gw45um5U5OI5G2lGgvxpglwBHEfu3eJXV2WIftrZ4COZJwtH6gpLZZmmQZ1Gd5AxE0
7pZJkxsE0RJctKMokt7aTpVjmD8Q6Ye8ck1SlQaExK1OOIbY9EQQTULA3Vhy7YayzuMtP8d6lZbB
QtrWaChuT0/ITkSN3K5etGQSgmKuB95lNIgHhGf7SG4pAX0s3eZm5Ej7iE2UeCQpic/SrVXaQqxb
9l4xnrbNeTEZUVVmoNXzTno2p9KXhcTKKiF4ym/6npPM+tZwaZk0TkoiW0D7uJ3I5Smwy7Vfq75j
vharkhSpBtNqma3AV9Zi7XuSTzz4GCHLUZwyuaS90i6jtnGsTcSQ7xngxDdGceBau5FYtLM5dtA1
OrrPnPupGYsGCYONSNBoSFX7Q7sXI0EsJpNja9bb5yl9nHKHQ8CYHfPB5acxZpP1A+ZAIxV7kPKi
l4CljP7UuvZNMjEOZShY5ClFwvVIbnecV7C4Ki+W9QW8r0XrwX1Y80lPC2sTKnac09gNwoltbeow
vp1UPH+hKxjcncanjZf9gS4cPhVFbadXqvcYIp7ZI31zcHyOwrnBPOk0IPIx975Xakhh0TdDQ7hc
oXfZXDmvoQuWchoV7pSupF86Gyg96EuIuhDXUFiYOrg2x+UWOr0gpco56TqJHt2qWgJCNE6C0pFQ
Mk5VJ4Jp3BBA09g0JNFkBRxOOHuKa2HzCAw58YhfWTn6IguZWSqo2WHQ5Fr7smLQ9EnJam/F4gYH
huXuPSDRNARSVORszdlpBYSXB7GU3hgvm2SMdftGag//R40rGMQGVGzwtJpHSFQdC2kZEgqxrw1U
JrsCe0xszfuOaWYRmWQR9TNP9/lscySoOKpB/EGtFzohz93PA+brK+nP8DEmmcSmoRZaHgbhxdNZ
1w9FdCPQ3pTnBcvodYO9d8ihsVuVoHHJaDcJAWoeO6enCAmNVD+TikTyTzWtz4uf9i39f/XQe1N+
Iy3na2QExjbVSUswQW1uVMPKTh5k8j20WgR0qO02lsuRmpQ/iwk8QVtL4oodaY5HsqCBPDUVyuw+
EwPJe44rPmjpjMt0MPrE2puFR7cvrIH8I5wMzuOqSq4suxViy66Zn3Oyn85W3R5gdlUVV0GJqaCe
MuoFVxJbRHuaEda0ssPBf2o781ivi/8xCUKASAyfOGj3GDf4kiix81OoYgHK1kMBQGL4ECaSz9Pk
FX/HXZ6XZK1BnyCA48azaLzhDMe6VA/UOPla0p0SMNOQBsopBI3WOHNmPSincK0vRkszVXVUQ+o2
G24PfR5gkyypD5A0cqfTaTMJItbthbZ7+q2kxmR3QYi1Q/5onaMYDJ4Db81rOx0MQzMsqiNJnnhT
NR1rWulO6DfB0xAOoJu+jDWxUGOlxfVJpSyMrn2jK+X5rrWqJxlO1r5wJfsnjBxGax6yWi1uLB8H
rrw9rZs6SVkcMRCw8KnG7wchFYv6Kasxb7w4xw0N+IrwjeoF9iKW6B3rXoM097rLGDxxYNApLJ29
G64r87KU7ECc7aIz6UTxN3twzfbCqXpmXGfQPXJSSB7Ge4VR06pZ9cF5Wnj2uVKLqc45sE2kp3G+
2Xh93xxKqKP7zJaSqLkWSbWZLuKRlHQgO0ezKoHz8EpUYrBtBIHkJHFi7rsQCx8hYbr+SbZcORPz
YQnZjN5LZnzIv7socDagZLmJu0iuvJ07d3LPlaPHqOmnpylyl8uIBLMnxF6p3zJDWJ057Sx7NOa9
gqiTm3I725Vxu+Yuw71ddOHtrMaaziSS3q99ZTlvie6XbxlV5XesklrK7RFVDHWVvBBVa14KirJD
BrjyGdKX22A5SJoWXNYigTpQ4ljnIGW9jhWBEmHixp/IRQgfXGp8Uj/yDNeg1jEPcGHma21VwVNk
4CVW1jN/klOYcUulXGhiWwqDEytSA+hOEEWbBKeSwf0vte//5ROEuBbw968+xj+Mw7avWfy9bIr4
9e8Nnvef+qu/Y/8GrAOk5dK1XB07PvR3bBOsy7WJLNdru+ZPKw8b7p7gOEp/GCtqWC3APP+h9TkW
fyBQnudZmAv9qybPDwAvjD5Nu0W4tD4sAHRprzDZ3/BBkgLLCkhjuiYqgL7HGFDKlFaicHVX4wDE
7MzHZBqKdGeaaffSwWZ+Sm2UfptWF/Wnv72923dY8u+e2CdW/X/QytPdoC2RChEN3EXprn2Lv92N
DSE4JcxvuJZrURCmqI42EL7caDvh645N4Gj3L2qo2DOb3FuryKRhKwyWVtlbGHTFm8au84Y/I+rZ
HTLxtDiGJw5opIJvYjZI4/z5HZ9A4B/vmLYRshQ07SY0kx/uOAZaAi7qrq3JCUPfnZbsCTWwZ+3J
/iPBapjBYIjmwF9yUWQ8EJ1sWoecM6PwmwEoI4JQxr5ogHi0XQxdC90WBbtqSFHe4fMQ3WKveMwh
CbWEY5n6uY3qizQbyQGNW8O9ihuYdL/oMHzsq6yfQSGMBZnBklrQgPwB+VazEVJ+Z+31yRijDDG9
In9MMjQQqk6349TohyoQ2eefv8yPkKxjKqzIMcxD3cNY5G/rbf3t68MJD+2qDQs4MqBbgoAIjnXN
NvaC6PnnV/qIkr5fSYM+gp+i71DeD+OsIj1iIYq2vPYqE/BmJKjgEHTeLDdQxHdm3VM6o9/1aPFb
zpj/atCsg+Lvg4anlCZNTqzuKXvJ0vr4oBjr4IJT5PG1WlPusU9GzJWt9+AseYvHOq6vs8mnP4xZ
PQI5ktryreNUfD5CKbicXAvmvzUmZQqSW+RPVkOp40ceKRWVMVS+aSy5QitR2hgIW+7Sb37+9sQ/
PxTNJ5YNTM0AmfEi+nj/pts7BfkPxhWUs/w1bjqMK4WRdoW9sea5CI9jFKdfQg/jimmpI3xQ7Ylz
khjU905RSWDXEiry15LhW9xY6m1wqkgdf36TtvOPj2whFbJwV6ezDNdUrSZGfxtOLkWO2USddZXY
9Vr24LcRrSYuk4VuZeix/p1qgr/ItOo3URSpLcHih1Y2FYy5SpJqUef3Vebk00ZlYwhBLS/P57Yj
fhgxwRM7tecHFIXbvkwIvCJQMxlR+LTF9VgZ7U1tLNTiodCw05YAUEUOUX4GxpXd4zZ8G84F2o+s
V/V1F9SPncwNiwRdyYuMZ8naYPcLJP/RSy6zyPFeCJixjxEd+8sFVbfejmaE6SGDLj43vGbON+NM
+I8YHcMnK/QrCtjuAZk/AZokq6h90KKdRXILlhcR/X4IlEGU6xKlwRc6JM3aQKuN33uwUr+qWnme
4gh7LmqdvcXgy8x7K08fYh1MCJ1rO4Qp3eCNxns40IfQN/WYTztOYvVeiEkMOzTu2Emg0SOXdpBR
sMtbiwqo0jdAKyFxbKLszthqJAxy7GA3Xqeyz1NuRhey0dUDegbn0OvEkPvWzZdXzy2bXWsCJu2H
1IPSOU3mqwRt/d4Cp+M6JTv6BkUoh3A/dShGrHEcd3M49N6+KYPIzzorPyv4X8H27abkRecDZBsi
XzhdBhi5KdA8aJRdFmwt6Db5oXHTXWjD5r1bMXwMA4l2IrzErru91Y26hXWmpks3XZYsuOvHGncA
0A24Ts1bFERSLi/taEwqjza6YSkvv8o5TzoLjmqHUNa87tIuT6ejjuvlMOi+C87zZjW7SXCNeSBe
zcL12wLg7PkGAfisqSc+F8iIXwQY2267LB3rHWFLIZbPQEbBTQQYprAon9UY+fOU6e7SbTuLETWS
kdiO2569cO8aURLcDEwdN9yiEfEYcFYKL6vIEDhtYLLbyOpBttytEcDYIL02MAt7W7Z4a24j3eNE
NJKAnO/agKpg7xTrmcxbHFbMQgKo0eJYUR8y8QCVWlRL+a4MY++7gSolxv6ylN0httHkXyPoJH6m
sFRHfvq2mNp6mc9aEL0m2sHChiUdtAOcBHDxIt7P2D/MZ2aL1ffWkTO4i8LpOjvAgouN7Sqa/WRU
Ob5OCCXWMGpUxcZNlphGyysvik9JnmvIbg3+AajKOvd+WSEesvNKKS6iMWpVsYFKEHWHoBmq4oHN
2MLlE6OkfV9xB6Qqk/y488S0kJ6XYPt/lRMRFewMpkrjY4bSHxsIPjhZBFbY+wrrAQ4lCpf5TbEk
FkeF1NKuTxBZlvtEiEb1OTaj9lkYq9SFUp3Wlh+XceAvmJM7G8xrKn2bYAdgQ2WsOWHnHLONCyy8
yQKqgpDs9kiraifmiLj4KBY0i1JaSiSK8/+hIop1wfAJrXo7jfGaDkeq9O9NMRNdvomZR/JaLEW8
YH802Ib1OGej7K/dSkNcRETVXRE9z5aE0WDKDxCmxdsK4kgUwHLkTR7piyAfx0xwiS9EF3aPNg4h
r86E/cTGEyvi0RfT2hQhqICb78UKHFt1irnaGOxiEdfYXq10gSRMhofWcccvVRNZZ4PCSQpxv8Oh
svCgGeydrOSkW6zq9GWqLPuO86J4fD92jq4BpNrRLpx2g8yT+KyZJEBmocJW3sQGR/V3F7giSdZu
VNZGLXAp1l1bswbzIIS04MZKxGvigh0MVMgDQt3lrJIk2ws9leddS8voNsGQMb2XXqFhmdjJ2F/R
d1yLzxVKJJYclXk55ly6LBdaP5Mkm+Rgpmp9+PXWR9Yn7msFcGyn4Cl6WMXBJqJNAryQDkydKgvT
+K5oFFMemBLUjP/Gmio7ACAUYnODUrMiGvs8Gpupv8qNCNgpNvt62k8mLqQ7tITgIPyawzpPxAIy
abHWyV2RPwfS0kdviGOSZtAcMC5W2HgsVrRlagB5rG7iUB9S5iYXZVWkyYPHbnFoCxOvzbWNYZuS
SNfIjmJ5LPGu7y+CqAwHf24USfaLmq1DJXmtW1PVM6LI1Lmd+lUZX5NMnZJZkYftWR4Y+fd5Ia10
18Y1YDbnAECKWM6wSis3158MM8j3+Vjh8Ktslrm5GaN74q/aC53jKu47spFrJjlsOuLVpX4G0BnC
XSYLpsliBJY+t5HZ1t84R9Nm8QRDajeuK/YOdQJvdBqWYccmg2EGVt+YLgU66wZ2WouoNdXUye+c
ovWjMVOmY57ewTcl9YGMhxzPo+E8RsMx4ZsjojVRN3TD84rPMiLW1e5+KbFCv5pmlT0kQwtPV7V4
hE2Dc7aMLh8nNUW7HCraOOVV4eKEY3QmqlbwJQQV4TxW0dZz2jx6pBLBbQGQHwWSijFzS6N2TYob
B69mF5jrhyysRfxZlIvlYdtGBTY/VZ1F74L+Ho2NSBlpeDSCavwShaYxbDPVuul5jLTqbmoNlAtN
X7cxAseeQRrLLrFu0QItznXuVriC1BXUnisbpjeEU6qbdkcrkq82YjsCcLWonLWjbbOdmKwJP5FM
es1hIXmMW7UnLODmYDZbfPrIAf5Ehwj5V9Qw1tjp6HYjmGxvC10IFlhZ6WTvQREYN1P/AqDsGESN
ZCK7h6AGvjk6YWdf2UHmDfd10IKvznCx8x1ZYHxNDg60rmKrozOmmiqybuVkZi7GIqXmuaYJ69i0
McDr8hby9YZqrO+usizg/htNvkgbeWnkjwSXnc9A3DR9XVfBQkEvdXWqSv/Llf0FV5bmraT+/r+h
lNtvRdFi4//6A5jyxw/+gaYo+zeOHMxX16PBszqj/oWmeOZvxHYJ1PpIAzS0WNhhf1Jm5W/8FmCK
ie2ftqwVg/kTTdG/KcSRLicyeLOYDvwrkaR0fzjZ2R68WwvyDQxdUsP/Qb/JiBhcckRmZ44q0tnH
0ScWvpON1jXKsZK2sEww9yKhtcn3Y+di+Yvuuzm3vVKYe46kIwEumYnYrG67zPEjeuQksBBf4Df6
K12G4GZ03fkin6H8Y8lEp2CBNE9Uj4HVUIJMzF/cDENlw8LjZacWBEkb6m8hdxgvLQcaHOVz084N
8uY6uib93NwpY1meAmlYDHg4uLtGEwKzg0FTP4Rpg3DerFFn+IIN5pU6hhgZNJcw7Esc6UcMl3Xq
5/1ERnRU4P62xN8MIcKvI9TVK8p09dmZywRzZ0PbNIgzSPpCtVTrwABonXsnlLvSGJ1b7YXZxYAe
7gbz5u5qGFvjIIIEm08zIBy37IZpR+GASxG80wEdfxpup2lcvZoJf6DpSYGsq8BEReVYT17DaxZA
plwC7sqxwM9yVxCEhragDndS8+bt2BbIOHV+2xmWuyegMr8jgavED99rOKh4NgotMy2OtIhIJ/eW
YJuOkdpLLRFUNV5+RRhiaO5mRXQxzkPVQhXrmJ9AObrLvrQ/t6xaD6JtC+/gYZaQ+ZIeEuZOvZce
ChImnslIlvuEkM1DjuX1tB2WILiyyzT2Z8tMSXgsFhylh/ZeuaWX7BC9OUfLGM3vAD/Fzs7FvRpu
c8LV/Xa064MdmjR6elpobSmtawF7+0XMVfjU5NZ0MyAo2+rc3VEwdVsnx+obxnV+sEiBOepszaGo
kuLOMVlpU6rpeLRJLCURhtWwn/cFUo2HuXc4dBhOfjaaOS6VAve0NEnuiRzFQc9olR9M9ngeuiXG
05a3y22EmdjNlX6wlKy2eiiDs0QHDh4JefqdhPqvItDGvrTtoNxEXSbuGeTEu09Tfd4uIt8smcY/
EitFPwWn8pHE3pWMtq1Q+oI4m2hDYhMBS1H7ecljBz2WMvYRBcUGQgJ32cJFC/sQM2HyBo7ZEBmf
ATTYr7OovnfoPl3NEIKOyGJrP6EpjCoI9UpmN9G1NdSMG4YtexKg/qGi2F9NxXHDMO0g3cJ7cDgO
0D+axw6gL4ztMjy4iFJD8eQR5hLvWy1GC/NesdhuT6M5CiPvfsS5zoXFZmivf5AS6eeD08JWtDET
SCPxTAMzTHYm3c4LtzHVXedxoPw02QuhNxTRJGoWugQARVA7c/0hvtYAV59oEqDnzRLRDNsmsKJm
ZyONdj5P2iqS87Fc0busXMAoiJ5dbEhWJZ50D1SD9vjQpXFPBEkYGol1jXPdkLykadcsBeLpU5Jw
5JAqPFeuXvyhXcOGGWZh+JKLOCTpKRIx38coc4bnKaJ4mheBjlacwovR1aqQ3PrC8+C0sUuH5M95
9gvOdmP3VaVapO4L70j3A4AIVD4Ccyxn2hRB2oGRkOOQntP7dIxiA0O2I9Uh7d2Z8t2icJMdGjkm
lph2/92piy7u5l/t1DZ2AT/bqW+ab+FHRQtdg/VH/up4YO0D6CbQCrzLV/7ao1dFi4MN+WqUtcal
uGzEf+7RLns0KSZYba8HlTUb5c892ha/AeExLS3PxX4A1vu/kbUwCH5AX4kLcVz43BwgLccDBf6I
C6ZtT2hHr+PbJIXrqzEONmlnNLBAb3RQ2fad7dZwCsrMRPgavIMg4wqIpMFQjtN1bbkCKwE4+BtA
AsbofYQgPJs+Od5gpCbJxg0594AjZ+FSmONtR4/9LTerkf6zAsrAKl1E9Psl1QGTpCTryxsOpbbD
HaBAgntNIb5bYRGVqARr74ux2itP2KkcFUxsiFohnuYAZvcO++EhRKjjWwRPESpF+4DkZLdH2Cmb
HHVqVjWsiZZtPCnT+OJNOAPnyLM3WAThGRwNMQq7JbmExh+fq8Hpfx+hyOxsNnUYsYUb3TdqrYzb
cppvSUUNtA9klzc7q+KJ6eMudOjbOqt8TXLBRc3ujCQSH9lwdL/E49A9tYMb/Q97Z9Ikt5Ft6b9S
1nvIAHeMbd29iDki54GZJDewFAfM84xf358jxXqpoB7zqdZaFK0kMSYMjuv3nvOd+NoSo7ZpUBDc
RLXOejoRe4I7GA3UunVova5QXhOd1OhtND04VtvCFiBd7qM/QWPRdK+HYDT6wQNTC59M0oIQ5/XE
1z/CPA0v5mEcP5pRZFisviPpdLnst56dENOn03Qwdg4hXbDZI1k+T/VYr4OgiulCOETUaOxtixUa
UnL+Mn92yZkZnG6FyZ5LIp4jcm2cMWzmTWw1IBPt1Jk+td1U2bf8EqHTtumzERACmAm24TQ7lOI7
0+Lwu1OTvI6qOjk0kdntwKTaG6uKiJ4rQueumtkgrfIwCTYCrewdbAtqssJEYpBVxp1mecM27zP7
5JtMY1a0EO2vSg+wGSlsrx342SiOXgW7waTUu1WulZcUAGh69VeBL824AbmvB6KZhZcDYZbAxkO4
MybOyeJI7wdxMqiHidiNEHwsvcmsAczqJ6BNV2HOVBI5sMEQA5kER++uawLO1Uwb/yHDUTxsHJTD
5VNao3Eijw2h9bRorutFfy3H0Wk2tgia4hRDbkPzRlfva1Y5E9VU6oCBTN0p0y57dLzsEt2xuG40
N7rslTTc9vOBpL1FNK7041NJ2uJxXMTlVDc5pubU1kPC1lJRHKAkpsaKLlBrrIdFr66Tx70jPzK6
jUY8Oeuw6lXNWvsZd7bvOihcyilCcxirRL4SLUR/Oc9RV/EsgRBR8KSRm5I2sbHWlxF7vIzb7WX0
Xmd0yq/GORuuUzWlrxOn24SBDHgqGSYb7VhN9VPNia41dPj9rl9m/3iYmN5nShIglDig9cYKWITe
3M90rVEhddoXbVEaUN+hOnDhRZFNVLCn2JFSkrW7oJuKj4QEkw/gKjnDPOMm35PEWOd7/qVSKGl5
2x5YiaYHs1LNKzZY9H8iSFv2HqAyLSgnhmHC2Lf+Pmjmh4WLj3G0QW6UiL48DBQhBYbuCSl3qRlA
zBrwRX4s7sx84H70TSSg2zhgNbM6PV8lUxXv51G6p1hzSctz6XuPl6OBiMaRTQ6HqayTvev6zTY1
AoRHEeeqQA4FN1nMprzToDD1O9mF6cb2YnEBytvbShflx1aLiGjamCFurnI2IzwHKZSFNjGD+Pe6
cuKXWG815l9p/4nxQF9vaypJ7jVz7DdazAAmM2ytPdZBYK5T2cUM18ImqC/4C9CeDa2kU83usJyQ
3Lt45U9mA9mDOAHTsUp9FU+p2W9GMBNrQYmG5squyTDM+7I/EImqAhvabAhaxE8Ikq5oBHe01pCN
Phrowp76YX42uYRbeAlKXeflujjYKMXvlAd+E7T+tGkFfWDHy4Fak+4otpBFyJkvxmG8zyG+XacZ
zhg6Jk5mXMFgL65AZ9jx3q0K+bFqx4/ByDQI/lVE55tErdRd973e0vPuY9UgVN3GeTKa+wz8W40u
eBiDO0pcv6bvaqYTHXe4NUsD3lza8VXDqnFtIoR/HXr+0/l4r56iGvhlPXUNGSP811/hocTrS3/0
PiziXehUMLJmwykWLOIPPpT5m2RQb+qsLqqH8TYUhuQXVFPSpdKRgpdRDf3ofcjf+KsIlWn7Wjqj
HPl36ipHP5sKm0xZ0U96sFDpy+jyfN7qJGOVYRCODyNblpIBRBI6Gzgo9O9EX3v4E/qSh62rOyG9
OTEhcctF7rlre26gY4gByuEO3k6WbAtCuquDlhbGUKtSKtMxGiGoZ4vnXk4q0qQsEL8WFpr71uwY
IkwiZp5QIjp7tScOMSXZahG2ZfA6Lr3QLz7xJATKoc/0RnsA1eVq4CF3aYTCfFmmC0yINDAdOWLV
FbQgt9wLOiKMHhOFue2lGoElMd4CUbXeUycNPngolduhbVw0zCjXnpYcvToW8qhEuuoxMzo1TOg8
KU6FVRfuyfYcfBmukvriS2D+psT9Rq7QsaXJLGEim502cac0hKWn9KJCBPVBN6TxiF7IenGUSLIo
tO4g+1B+mFV4RA6q5QBoHIW6nSGfDwTWpdVij4hJ443WuBSZFWBCaZp96c3N13iZNy5W66jBfSD9
SmdsgZigIU8EHd5iN5oCXrfqAr6AxUiEYaIymZBsq3wSymbVSVvlwHjjeE88DZ/pJpJAk1jnt3up
RS+4G3SJ1DfKLvLQYV+daPGl2/uIXIdovIII1vM08pJjHjm8xlkSS+xRiSWzERoxi77gCL+eUIRu
tGcDJZYWnTrD/YQghVPaNB9xNNAGHhbn8ZgIpjqA0ZmnaJngJxSL07KkA6Ca1injSivtOC5DrPEd
Q/IcSGCeTM1aO5oTYOnFEdgfygQ1zjMdJlPucMFrBRKk+XvoK5OW3jMtmtLhHjCJRUZ8aPOQwS34
NIsmvnMYpJqrRVCK/xmfBh2OT2M4qKs240JPeAL5O7ozvNPsq1AFh9k4dZe6iBZhO91w/tlpe64G
BNCcWU+2DNQWghiMAZ44Ka0mYgyDhotPE8r7xbSdvclQtl+RbTD10FssD+FQcRM63sgJhu9JC/w1
1SSJ0eCe8ljpLRMvpbXfc4liWeS2vCzYBJiHpVjQADphdCISYQTgpIYFmVK4S2SsuDmGjCuGUGDs
wDR/Ap5jSirdq+tk8rDUd+oUubJFD2p15SfXaHizRXTuWQJvmxKBTz1mk9JEQQtw3H9aLuFleDcl
uCkJVUciri5S38ZPO0hl/RlEMN2OPP9us1kUF2YYK8+CTcDTqw+jRegtGam5XDCLnDvNVfj6q79J
KVzpn3DwFoM2o3No1Gokueh+K0uVHXanJOtDgccCg4y2KmFSFXgjIJOltXI0LXaDWZAJgkQDrNbi
rHCY6R5fn/cMvfhbtKW5wDRlykPcyfHxVbhQL5AbT/rMCmIKXR4X2e+gHFZzpUDG7IS4JCBYM9FK
UXi4mHIaJhtxRTz8hny6ifU0mKGUpqVzsK1a3+lpDG28Yqslh1CrV2OR8HuZzMB7nxvKRdV95g5j
a8gXYmaEHF0UTNamZiyvlgieaKqwsUzcy4lSIGP+owjLjJT3WQKCkgTNdNxCZ9CVL7dF/8sRhMp9
X44Vf0mESfUpIWXi4BlNgKQqFI+O5Jq3Uaz5OzeM6/mhIXjePIwdS6SkvcfuM+GK0jzBiUrp5Dz6
OjbPU1A4aNwkfPnwRBJntF98tp0pGJf2A+rsVBk1mkiwNBv+xDVFx5YLfLJnTmvdqFD0weMOH3Pl
FOrU+MmaVBwn7dB8lekF14sBq4k8X67SwevxtSwa46jwAJJnBt8npjHrb3tPXTmOQcD4yYxr3l4E
fvMV0C866dDi6mYw8QigkUlkZBnxhVnijujAZVe75ZpHeMmLoDrwLZEy82eHwOp68ZxZuN35nbp6
jPQDtOC7vrJgGKDxZX2rm5adBDglrkdvUp6qCucRWQScyNclLW4MxNylo0bpRJHXHcmODaHjKDkI
Diyhhd6aNndXmqL4JyaVwwtjf7fccVnvmk8DkTLGeqysOtwtK2tRhIDTBzyzT0ZEkuDTEART8mwN
knUiNdUqZfSkZpsqCstTbre4q7I7I+zE2g3yr0TYe8e6VMW1W+nq4ewrgfZifAPwyEIGsYg72IX3
Co8sZKsZ3jD9nQ4sP5LsaSPoKCEgmTPExfY2exdZ3pAzg4+QXXPdRF56N8fpt1iPUgdDVasFT4vF
L2+tjFOEpgiHCdOR64J7st6ELDHs8geBzkRWtf21YBqOW6Y+oWjq2MhM7kDEHMqTR8w8x8JTD6JG
JdGxOS4veMa4t+BWCclEGyJ3dcWspML3eG3peMebLkXrpFLuIqci8I7sus8Vpbwm8NY2KhWvbh0m
4jH3AFvsJXWgJYCgCbsSgbvHSPQWNVex9rz2OQf9hQKLpDXb8W5L2MEx0QY+LTj9ebLTUuM5UWRg
YZFQZayqKM+UyJAUCb0TmxJIMuN0MedrB5EEu5rKjNdlIbKDAWsJn6tZwpQ2E/JJcsHGAXXCTu+A
D1hxmCRrILg4N0RehtNusgHCsbPWIjomTUdDViA4uWilOd+49J9ODV7AOycaK9JMNOZM2WB8MI2+
uNJ0O7+JACOeHOFz9RoEktuhW2wDNy5VRufI5oMt80U99vqVg/9Lrth3jS8pksAPk5N9MGOnSi/J
WDPv6InnhEA1AwFic+3tXAKNvjPB8n4PXYIum8EThHYy4KosJ9oghSO7RIu9g94T8zGNLVIOqMLh
2jRBGXeyia/cOqRLwvGyv8atm+9mNE08xyMd9MHwwfPicpdETr1HGPaZ6EHF83d+D6pxug8tkHVG
CphYJkQ7idaq7xrCjih/cihQYzZ+oX/2CP+CgcPQNFduFM532Uyfq3C6bIfyxtz7Xu9cll5EvnHV
PFZs+tHs21RGWyLCCyhn7AoTUE1ri2n7NqBuOMFUM04MCrUDos7mmHideVnIWV9z0HISGirrYSSR
cUV+vAtzeYbjyYq14gpJbs0q3jhUnSREGzc8BKZVbvb5LnA1+5jWcroLCrmWucwPQmvqvaueEHIq
2fYi7zhY6GFXmMu1T40/MiIpa+9qji0CwzIAmHmu3yd1TAzNlLYfxCi0yykr0woen8PrBmrX39s+
hW+I8nA+EXxe7QkrKj7GlO8qWi/rI65vkaB18F3or1K71u1KX/PkdQATmrvOsaYdQtfsOJC88ALC
6uOoVUz1DCRo676uG6J7uGywvg/6aprbbq/7+Owt6GBrFv9ggzKNB1EQtsc+t76WYWBuRWsMa6PU
U7VaGccpruWLX+tltfGLhlZiwUiS4QiVIHRXPMB6gr/TtB/xkBnXrPx1to0KWmRaJBwUaSN6bqzm
m0ZMEyctNRTiFEbrqqTjAMi8sd2aY9da+n0/JKmxDay0RkviVPMY30cQ/mhF0J6DDzc3PahKRa0k
bqnazIpkCTQ0J4MoxOGFwwzWJd1MjYWpjuyDm3TDk5Y0Am+8ja19FSlaZl2Sia34meRHFVdRw32B
OGJ4Km03Pc6KuOkp9uasKJxdCBfWi50I6xWMziGAS0rq0cLujF5JnsmC9QReFCi39nWomJ8aSkAQ
KO6VnYCq5OHlP2SKEeoNEPNW5In70O0qhRFtFqRoltjw7rRqYY2yank7KFaKQRobCkgasHHzb/wF
VFoqZum44Ev9BWUKNX/AVq8NC+XUWpCnziv/VKQKhhq8klEDi57dJzfMeOqKDnva2o1cGewAe1vZ
RQV9vtoxz6RRolsZ+q++FghJrI4aNKzpxFLJNhQidm/ybIrI85tOuqL5LEZxhGTw6SplEvVQXb2j
qD6TKquts6KRAIKSQpE71H9/I1XuyDWMyjaKwbAyid1kRSHH59mcu+YjSnUkLtj2qUaK3EphVQyE
4Lyj+P85JVoliiCTNjCWoJoWZ5L/IbSREYk2OFjAIBC15U1AWqhn+KgEtSYMKDb9ck84YxhctKU/
59vSbvzrIG9xbem4wBhbU1W+GSz9hR/kLw6L8qcxqLHpaxDJ9OfDksvOR2lgBodXyNLI0387RgU1
6WJzayNB5dNlNO426L/eyzs5Y+cwouJ4MHNS/6MEN87xUjkIki4Hf3JAZ8pWKDaqqeSJU7lZzAkJ
J0ujioZB9Zg4vnY0VPmdmylZnz2Cc3ED9xKQ6ArbTBAeWrWDLqsgj78vPv1X1d2vD9dfnEQLBwVK
dxQIyk1xdrx6LwBYpLnpIff7jMSoCfEdAMBE2QwtD2Yo6sN8ayMOfMnMZLqvWkO5H9nLR8VY32d5
9Q6g66egYM8AW67ExJDLmaMt3/jNha1ZyOCxnoZkxgC+WS3kocU739DiAaSsqe3vAqowwZQd6cKr
UHJlhTBqHsmYbEu1B+PI/vpQSSX+f2PB4NzSQGO0byOZZ7i+nPs3X8zp9bLO6io8gNulQg1gW6cd
2rqhdtD7RzSuH8owdc0j1AtWjBF2RXLqTdHfd2bvQe/oB1y2+sRu2VzqYkIDov0SphSYM+U7Mw1q
bl8B0GrV68k9nTtbA7ZDaeoo9eZEY/Dr66Y0yuj3dmiNWYSmEu+4r6Ix+3geb1Ud97LgrXKYDwmR
A07JDujXh0OcOX7U4XBgBiK0NGkheuewv9DQgAb1jraXocUaKIoZha8LiJdrZuTbs/B7l5NwwW7n
YqZ5MmYhX2uKuvlh9GyOViBBwKytGcYuJAz+LweLP4mxnYLt0h6SQsXyDAhNx8tu6AKYpgEdMDAX
ONa30MvqwzxlfLolSGZDwT31XCFsCF75bf90ot/tRCNOfXNd/GRnvP42/Ov0rW6+TW/tjGjm1Mt+
dKHlbxin2HsonZvlSYcu8B9daAf8JP/GVbyxPyb4P4b7xm+0sh3HhZaHuQ/Q1381od3fUOxhXOO/
0LzUuRH/3//5Mv7v4FvxxwOiOfvnf+VddltEedv83/+F1O78vsZQCafOUOpAxzTOeWeigl8iO6s+
eHBqIDjUskUrSrLjRej31sWo11X/EFiNfyqImOzoFuftXYhtKkOxZADFJrExzVBlexgM/E6Sfoyn
VpRg3aAqmNEdbQJ9TySBXAVeFa/nURswKhqh3BiT7z+OIrc+2nn/khrTmhTA7LGvfAuBTTHfNbX3
WCDuWad5mZgI6FIfdD5yuBWJz/NVB94ih+zuGveNTbpuW7YUVGRpEz9MqXmf50Nyauq+3RaZCyio
5IVE8mhbaovxOoO/s2GzTy7rLDQMN5r3HTMTmqCSYmJY9YCLj0Ef81wwIdq+yN5ot/PQeOvZbFAE
qAOF2JycBif8nfMfrTWt4dWD0ddHK6lnRGyG8HDEZd1xTnAlOLLjhY01NGLDlnGK6Tx7qLdZtqpg
naeuTsJhO1/ZJX4lOn3zIdPH+QDSpT72WsenGy7sojzWpl0TtXiaokJixWo9RAvM80WyGho58+hw
O3a1ZaB96jppPYBUx2xj036/rN3G0/eDZaRPU0IrYNMHnfERayjPmmSkx4AwMBxvXGgg3+dwgAkl
K/8E/jn8qqXNeF0yO9kv369R34orW4Ha+fMo0paTkdMpI6vJyaFe112+7yA1rOlazLuo4CA37tTS
7uw7sh0oRkimM5gV4jdJkuHSFj5meT8lDfyAEYdI0NACt7GHIcJWLQYlCkWqSE6zWRz72mzFqo37
btdGcJFLDccwLo/J1fdcKvOhazOuBbdMTnHXNPhERLT2msaKtkwqrYcim9OnWpPpQ1jW08eqDJtL
Ahm9x3ju3V0oRW0TTVHJU251wYVfmeEzDhbCnuklX2hsRteuHVNZJq0VAX3gR8aYhbYWnex8b8Fs
XYGqbgf2uQr/GpfzpzkfiJ80wUMzWZbfB1sOJVzmLCtWBjMciPYijhJC+fQ2vMbcyHuBPyEmhNyP
QaxN2XOGV31dODGlZdLc+5k3XUUz3gGpBJBzq/tXmZ1FqCKDwd0brWfgzg/lU6rkk5kLxp4goRBV
5dhGmbsn/ad5wJ780WrT7jKjXZK74xSruM8hBMQxazM75fQKOhforMaw7V2kJJ2mEnd2SuYZLIrP
SIk/cXUVtxhXsrtGSUOHacpuLSUX7YC10h5HQpopMSmW3nYL82A+habalSZiIKJeCVBHqo4VzSh3
XPlKoDooqaqpRKvMvCIuKiVlzZWoVRQt+lZdSV07JXqtStlcdUoIO7oyuciVOJZWjtiC7qPhoS/q
WQByKGldJapNPaUqQbzufOyV6BYnUvBlquMYCzxzfCqUzaxEuvmi1wUshA5iWnS8Oq95mRd1rxYr
pW+gRL/Vov8deiNkc9jT6dKSfP4wggjfzko03MuyPs16WTxptjXtReXoYisnDdoH3DZirXLEf1gW
UgLIRJg3W9nlKJQHFgpj1RHUvOmVhHnwy+IuHOfm2eP3S8yJ7IaPZVYo0cgc1CeIQeEaKltHvTS4
Cf2lXGV6Ys7t1nPo0Bl0MF7hAhHho+2Qvb0e0xpAfJ1RgMNpmdjgEbqix8KmR2aXALa9ftyHDC3W
w5S9FHCCtjVmyyOcI+e6mDrtMUkYgijF8LzzhjGWfETagsxz5/q2pvg64epygS+xmAu7Z1Vq7M7/
tKwsBIT730mOTU5pwR2KQscgnkvdRext6c9gmnqqweNsbE1nWe1F0bNqTDxhagQPe3K66mOZp8Lk
dhjEvWGpD2rDetzkjJMIhGYvcYWErEf4M2hefs1jewIHlhTTBsdRu2WGOl/VCFL/wXv/j+AP1D2K
MPvfWxZUuXT1bYy+FGflknrZDzGkLsF1m7ZFO0O3mdAzfv+B99YheVvSpuqhLCJUiP/0R70kHV5E
beO5hF2e1UuUUoJqnc06SkmhsNxn9dGv6iVLbevfbIN0D2UU6VFgw9kCMXY500JWaEDmgU3pZS26
aHoxCxNQfG46rbnVaXSw2AHMGeLpELEByrSjkhFbNaIyJz/QW9f32O+mrzWGx2yt6VhxYQX188WY
2863qk6dTQQ8oZ6rQ94GKPJ4wqQMWR/oKMzkPqz6TghMTqmD03ClTwEYXoqQOQ69G9i7rXPXF11v
SG6hti6nB5nXfru2ERbqn1I5AHgm8VnDU4WVX8+zU+Rqw3p0HW0l+sya6IMGM9208NIGXVW6DwQp
zAUWC92VrFlGRoRtvYrZFDePjUsFu3VjyHukCVdOO3fwk3oXMVCjZ7l+wXSQtD/WDOhJTb1zqnK6
tQAQkbw4DTEvtSdt/lzmuhP94xn6H96AuvfufuXwwnSZ7MVvf74Hl1f+2LLovyHBYZvP3SfebFcE
2xWEND84KurW/LFfsX7jbiVQEAEzKc6Yif69X4HMwn0CdkW5fIhd0/+WaObs9sMuROyJxCbEENiF
Jn7W9zMxjQaV68yHJLfCtSRzZCXs4OnNqvQXXbRzXc7yIR59LMuCF4N/6s9dtLboqfA8lyIyIXgE
Uea8CZ3eWVNYtttff5QCP7xZTpbfo9YTh5UEgdA5obvIGBLEATU7BnJUbylkVlhcDEMKokDTIGoJ
9qq1/TjjdsC1ULzz8T8dTnYgFsRurFcGJ02tqG/bqCKdXQuPZXWI8+FRZM6zGzWbX/9C9RZ/+oXq
I9QulvwF2301gL3pG9W1NnWMviulhnkcLfmEx6NYd6zjpFpV3379Yeydf/44xv+sz7Q/XTIfuBDf
/iIZMHcYKfQPNJmqEzQro1wXnpYRHeNn+FnMDyDIqgz8YdVSb8oizlZV6rGsQTxl8tkUPoNrAYZi
FcZucuwGWFdU+L2H+zdNiS1pGi/OV6IyymGVhd6qjj1xRCcgfxfxsA/6pv2em2o/Vbe6eJoar6Qo
8yh9Ei2X12HVeRsZJnLTEQ39RBhJfRnZwQAkTzg10k0Qgo82I5jnaHLQs2e1vPODwrqBiZzc20qL
3pvI5bugDa7h3BmrIPP8TeF2KIp1q9qhOp+PMB+uOiy+O5ll302U70VkfrFn966tUSANppudSn38
HDDx5iNiLE4W75mxqd7gyqr2DMiidZ3jxGvi4Vsdekgu4/CmnGxtE3kFVhmRdduhGOzrcZQJqTq2
fxIoOB3N8E9xSMpP1Ti4+fv+m7Q173HMGzxaRhyTBVUFj60NDpVtyRqpOrFfBX6jcfD7wxyl/jbW
x/Aqb1RODupu352GCyvQwUsMJK7RIximwDu2btzRM4RE9lg5VH4hpr41yhImhXoc6xd5afjGLh/r
2v5g5o72HCY9WNvC4H3ccRSPhZH0F2kddQdd8giP6rrNOKtWeEFWENmvqW5tsdIm2Ko9LpGsim+r
opjWMRI44i46AdY/1Z/o4rsbtkzjWsPj3X3qIr2C5KFPxqU2O8FjFFbzlmG6sfLtzNyEFRgUdC+G
d5zJR7wkcqq+K+e8vs3q5tKH1vupml3QAJ1MDhXhuVdYhe1DlnMtVLMd7UAzjHs6Np/CpLamFTak
AIMfmDWTIf+dbgfxXmO/cYWmu7jtGLKJppuuINGWjPfKVN9RnBByZMNeWkXoy1cGk6N97ZndReQP
JBDNIVJ9p8HHIckd8lvHWHlG8DnukvDIy57HHgV25lcbcL935ZR8AJEarLQenKaZ5f0FsNNkFYV0
IgnbGe40fzD2Qkb6wdDL9DBlBGNZjOsvJsxolDCBVdwAlHFhEAfCdkGlB/odyrrppdEKHfSrll/2
QaxdUA6JvRwZjdpIfnOEJqhREjYim0qv+DRijekSeJqGFl2M/s5nJH8aNdf/xFYoR+oSePvA94eL
MY6Jk1YidpvB1L7pdQzWSUYJZCJYNv1uXGew7dgBpcNpFqFxiSPM3fmx7T0VRRGvsyTKN7YTvkhf
PnvGPG2DttXvkc3rB9HLzw7nlZlC8MDszGTuypGWEcNcswBq7Se1KsHajT/0yaZyjRA1Z3ylNVV5
F1d+usmr+WsUuI2Ld4soZ9cP+iMIGIDwmn43TvQ7xiI4xHAjV4VXDvs54W0D364+1Ng3M5anQduU
VV1gEi/kS9MTK1WEpb1txl1VBvLRAm4Klz6p82Pu9M1tp5XyhXXbPdJUl3vdCAl9AxKwBQnGGSKa
Y77204R2i8Ri8qEw3PSSBWk+GqMHOkNYn+piaFbCgxc7uH6xTktfbBo9pLuT70MeAKus10nHDgIm
5Wlm5NdN5h7TXnxQWsEVXNN8Hbg1+dguLB5oBBs/0dyrwE+++SMKnLlqSJZBctrpZvl73Mn+pjSb
zFsx23M3LAn2TTTF4yXgtvRoZwJeJYRzNp3z8BFdOIxZzMOsJF7MuDm1uYFWWj7G38HlpM8GeWGP
vjObd3KO7Y1MiSA10ozMVLSyEvxF2G7pTjbcJ/b4NQNqfQOJmqEWZpmkduInK7Tyw+RFRbqmfieX
GaX8OgZjt03hHO+72aHjIAneRtg69zdZ42oHurA2+lLni2NIxPBqNreh6Rkf6WU6j/TZjD1b92wL
Nn5aO/0UHfCmUH/bXnjArYq+b+yIPG0t68aOjOQQakHw2VVxydG0T6eQw9+H4weDlWsjMJbtOEjp
o3QDY42umZGc1ibiwazsrT1k2XNLJOLnEePRtV3b83OTyw0dpQGlQVnX151RtrsE5taunZyY7PW0
xkrJRcbD83vOKH3lVzUgUgReR56Pw7GPJWtGNRaOfdGCARf4eNOme60r/hlKvDOUMFB6/XKXvQN8
Fn19eVve//GaP8p7jP+8BSM8WqKmoDSnRvqhi3d+g15nU8cbwtBfhxU/ttgGW2zDY8DLF9AFM4l/
l/jKpChAm6mC3LEFdfPf2WL/NMOmu4NFyqD49mz50wQ0oDE3u2XRHYSgyOEJ4CEiNwVkbh6KDBId
q84vE7tjEfZCnvy/riDPan8m56gKkP9TQypd/rmwoKqQiPa4i/ZDR56HM2H/NiKu4MmJssN/8FGe
azF5NtnPnO9lGGH0hpFZ7d40gHjj0xlWskHBBP6u+g9+FYfSk4rbYDNd/nNVPBsMMCbTbOH1jvDC
5Vxt6rZN1u3odMdf/6qzHc1yABEg6CZlk7KLnu3QwE52SWpxAD0056jNBXiezv7O8rJB/KyevBKp
pa/84FBc3hnLcg2+3Wz88eGMztVVjEHj7He2Y0jZUrbtXitMVNnxGG5zw6zemYX/fI1YguuSsF8T
SAdkvz8fzSZwZcOQqlNlE6nUpkBrubJG6tAtcYQMaH99RM+2NPwoSwFNdfpr7L2JsPvzx1kVWvLQ
QKgVTDijqPu+OVJ8d+k9r3hSYfyL31PX/HwYLSGgMrA1BLKqL9CON3s2P0xiVBpFh4LYssioRclT
6t57m8+zneHyuxDwsJN2GIhYUh3mN5+Cmh++cpV0exn100pq2mUABnAyhFiPemat/v5RfPtpZyeN
XgfUfhwMexfN8MonAzboAQSUcYLVASEpPIrk919/5FkglrX8QpcOgqVEMVyQZ42EKUwwrw3cdgZW
hxt6helToHf+EYWue+gKUMpddc/z3QXEbTZf7VZ3T6UlD11QF/u+8/ptN4oB24dTfmGfpR0nFNMU
TG31MDN3w2oTEExcze8sTMZfnH+pmw6zZToTSInOrji3odYuWm6jaOhMEmC0Ae/pOFr9lvJax5xn
4KFwYcWTdVtuRTqan/XZARJvuOU1nUC5DsrAuwFSFbxzL5z3X9UhlaRPQamUAmf8uewq9lIQglba
gqUMtwwMrQ081xEwH3OlhliGD2Mk6VcONnMuhCj5aczj+hIWH9V2NrZE4SoHphrgVlOuryRguI2f
Yy7PcUdcBJ2or4U9awxsh2JT9W27GXA2ggOr8S9BhXtqe9dfewDm1rWpOTtSqZnKydrddqRft0nN
5EqjDGx9y1uNqXURmsmHbnCb68QkCWqSc7KrZRdtBq29QTc9HyoYMCviQST5zKl/qYeT/qwxdN9j
z9BIB5y+J5O8b902WXlOkBxQM7Y3vHO++/XV+vMy43LFYnmzyMq0f9KOjU1gddagTnoTXmtJF8KR
1Y8QKR7xsZfbDiH2374l+USQYyieVF/xvM/moWZ20d62+9pHnt2Yyu76xcvNy1oCUAQN9vHXv/Dn
ddslQ9B1oB55WHHOOQZN4PU556bdY1Mli4Pmx5F6lbASUU+bX3/Uz3cQ/kF04zp8BgYT9tkdFHRW
Hw/Qiveei4iiQMd5LAZA6f/Bp5h01chaRlzinK0vmQ4YjvBxHnd2rderyvG0AwBD9/bXH2Ooptmb
Hh43Hb/GpSVMtYhIzjr7nAQYogHnEIYnNrcNbMx4Z48kGSFjIp3MbxxKCi58HWX6qXafYc3tC0K3
3luW5F98DUoY2qWqWfmTvLCqCnOOeqfZm2PqbAdAnztoj+3OHFoYEcjszaORj9621otvS5Jx0qqO
nKX3V9k8yxNUUf+dM6CYXD8dGo+Jkwuh2qNmPXusBKamaX4om30edPlRr62tp3eQ/fK2uvYbIAmh
g4UrBXe4TittuunKaFrbkS42npsXQC/Tbyn24uuEILB5Hj7TtRNrctTLhynvMF+1ERu9IBxO+ZRe
a3r7XnHx1z8Atw3teYknQnXu3z6FfaP2GLoPHNRwug9qp9whqwk+MDLloY9jfOM3zGUZ3rc8sers
BDzzhTbbY1Pb3rErfZ/5Ud1vYSx6d8XsFI+uOX+bLT8/ESbj7WASTpuBwHCeFW26Az5avvNIMM4Q
YsvVyYbl37/g7Ooc2pQvXEyEmmCjO/nwAE4tMn/wRPqmhTqxkp2NSCXWcU0i1GhKM3vnKjgXR/7x
FZhJkMBF5/r8die9wxygIjd7kEgt7s/UtX6nrLp1zIbIb0//CtNgfIZCEX6Bz00+SbCOmQyCaCIj
sQ+andCbYlPT01a9wSGjA90R7cYH7keLdhWgAuPbhC2LpdJ5cGSytfQYKq/mPZcuAb9Gb+mXGqqe
w1wUL2g1H+yJDwrwPK5L4LvWO8f859LNtZV32lSiUH0Z+769aCzhOgn5RM2+itPn3N8Tj5hutBll
fDFbcvvr5ecvlm2bxz47T6Ql1IpnOwosqXb+/9k7l6bIkTRr/5Wxb68y3S+L2YTiHkBAQALJRgaZ
ie53ueSuX/89orpnqqi0TOv9bNqquwuCiJBc7uc95zkdi86uiav3ALg5T+0xw5RF+devX2n5TZ/W
OV5pQdPbNha7zxv7NopF40UOV1IXP+RoM09ZsZTLUULjrhwMUwiWruYfI5cGvF+/9E+evgy2MfZZ
Fg8mNt5/vw2HOG1NCkf7nQCYAln9VnrtBWzWe+ENbxx53d88oD5bn5dLFhsvqpxBI7Djfl7Tcfv1
Mk25ZDmGVxdhse9RkbUmlTuG1jj/gCj6UKeFXMeqYXNjY6AbIUGsdXYrv37rP72Y8BbzZLGoMfj8
WE7FMDrJyP070VS41hsPhzAEL9IidRw6Sfb+65f7yaPZ1dk5EjHk7M0h/++fNMSMPIa/x5esOrmL
mROEs/CT35wRf/r5GigZXEl8vDAG/v4yhAxjOrKbfscZuQv9EYfXSHA4dCNfO2DT4+6EYLvWFGVo
Ez09IWpAAUdaO80ztLNfv+d/Hsp97KTslrGWe/4/xoyTEs6c9Dl/DE4AIDseCM9uvlajwqVZGlrY
9CVarYfIW+dC/81t9Rl//3GtLaM/j3kqs9vP19oQj5FpVXpH7ZSdvDVeR6Xl1MXDuU8NBxI7Hjc3
rAW/YMWojNHZ6LbAHPWsyc0V/JskDydNTdeE95kUmcMgEDLxpH7/9af0k4XGx98OKpNolEHR99+/
sgSWjnIqt90Rpu+2wgZ5a/f0ArKXT3/zkfzkpZhN2gxFQV/So/7pdk8ZmqDRe+2O9BoTOkt5dxjI
sZpqLn3B//HbYg/KgNldJLV/rGpN1cxD44M7dMy0uwvwtZCroyqIXC4q4v/YeW7/XCn/6ib+ySLG
KyGLsEWk5eDzudGcoxg6EK+UknRfU0za3Jdxa254uhHrkKVNuyx5ul+/6E8/Ss7XePFdUkGf28Xj
WK/oKXDaHfhmWtQcrLspEbk1uKn+Ny+1ED7+8YRgp4ELyKMEw/pHYMTPGeLEs8ElYi/pKFepgb6N
xJ7mNWzqqgjdDnOvy56ccYA1TtqWk6OQGzCLVnkHeZSbK7XQGA8RcNdHsxlhEHRV7gsK+AAUrug2
SF5rWgmucxAl/TZOCoINPYCpBMsxGhHu2hqofTDiDtxO9IKok0O4bEe+zZs3NFjgVowhEj24wiSH
AZfLAZlplNLdWEGTmCTOiD//cDPEkpjxje4mJ5l0lPV1ad4lX3oYIupQVKhrOxjppb3BpmQcy1lK
bdfTcdnfOGUl/Gt7ECq6c3vY5lv+uzYxKaWQVa6EHeTVuspHO772vcrx1mKZs29BYRb3o0bJ8LHD
yLs3uhwagoo7k+RNkj6WPaEYcMZkWg8eE/Em9EVNxZnKCRVvyoaqgKts5DiJlZvJV7Fj1IVNE1A0
5KV6BLt/KjV4xegOVJmtm9JZNlcpvvdXD7qzWnnRILEm2nV33zjAEpZKrUzdTpE33lep3WF819rA
u+jYxeMNzuVYHNjEMjfzZZDSPBtT7ABscp6J2WQBSFIeUURWFvlP18wgX7W9438hSMgErSiJifZ2
MhqMURpnX/riDp13K+jueIqobH6GUqBfhsqlBAO+xV6DzEXzXXBmags8tN/KxKsukYeIahMno9on
3Zl2DjcyyEvAVuPRGmnSww72ihMZGKaA6ygyaW0hz1OIqk2bEQI3f0Pn7dx+0jeBnbo7O5jrFTtm
uvaowzr1diPfvAHahS0wpDMRxODqOvvRot5hlGqFhZTYDpMizW1vHfwIG0Ov0tvcothO6Klx8uEN
XFsT3wenBZpu4XnI2XJ2jmbcpSnJP3Dv0SGihRmvWy7YVPQeFeo29T29N99BnDm0g435hdQv/5Gf
c9QlOdndMWdOv571vN3IAbtbRiCBkqW8PE1Wsk75Zm8xIF9gulPMOfkJ+cxuBhM6CNKz8Edntq6X
KC6aF7qO9StYKkzqB+CnUh+6d1drq1AbaH/xEax3VHE7hw4jyMqrInmw9NQ89IoqNESKo0kNUuo0
xjZ31HOpi/aZItE9nh6qzdUzBP9qM+kMQzsRPZeuFnfcgYw4R+FV21FraShwsMoGfnTsIytdu3Ht
b/TM1vgeWko0MiChCeeGS9pp420bd/6lF5LnotVfDSoC+yYpHVBa9aNvp2YPGSTdp31JQUfpj+92
P0D7o2cQhSvHRTQrClbaCtP8ip1mB42hToPhIa99glQmF89TiUlLrr2WcwQPUxaJLBbT14bP/qad
uMoyFRGryI2DLmJFXcNQbylZ9k/8Q72R3BCbCFikwjGvpnjqv6qk8/oWolBkTzkAI7P7qhm0GmYx
wUgNvH2z88j2f5PenDd7Ky9MsS79zgM9URve0vDuDhkZL7+LV4UaHe2IPKuDSKlb2gk6PikIZlVB
urccqbLL5O1HkW+EAyA9TJlLJpVakBtjMv1tncKbIdeNGJekvf7m6hH7SfTdBrizXpwaHrLfht6P
XWo2Y8IZk5NaV5Qmuvf2mGNIRtwXIbuAksN3NOprSgTlF+ZM5XvXdC79lcCCXuhp6NYc0ZxzUNEN
SnHEtKYnQe0GdiwPvrKzr2PP71FQLunBMNvjTK4tTGVFlb1t9U+ocIxBMlydS7MOV0JiBe1zQv3L
t7axMTYQ2n72WjPdZzg4i4NFc8I2BQ7/5FBpx/mwnqY1dONyWIu55+aAA+JAyrfzNSwmJ6SS2ToI
sBhrDwl5w6k06LY556ZyXzakBcGlxONjG01LQwdsNX8VxFOUhjgW2iAsGQ3irU6wdpMwn45xkCX3
OpntVe11OF96Pk7tkV4H3iLhuiA5xebMn+rm4+NoSjExvI/ic+qTjqn1Zr6uB9+/shOb32oBkrH1
1L0fB9OhBVN57ZF28+ScTX3zgnRnbhDOnHNMlM7dVAQ14A3IfDvV0i53mH/jc1E0ixuPyfuZm6jl
puLbRYRvj3kZ2GcAmc1bt9TJ23NnPPRkE59S7O27mW6DnZ/woWqdrU4al+Yd5tzmzVlOmGHlzqT4
qWiGdMOOb+/Ikl+rweIxOrs9QpaBNTP2zdugmu6ZAbu5mT2v/VYbcdeuZpHwsdJJEB1j1IidCKig
JN3tnO251YgT1UF8lindn+x38RF8Bw1uE3ZoSEAQZ4D5Eqkrg8dys54oPsdO5LftCqhpVrFCCYJP
bU2usDGUc06dOvrSwOi8cR1Rv1A4ma8HipcBflCdZKxGn02kIywTZ4rfHlWnR+uYPplTB9lpbwee
/OJrGetiHKV7q+GniSHEZxG07gzZ0mEHXuk+EwurLQ5dvhSUkDTPqWXLp+gIV5F/IRoDH0vHVAzr
bG5qsZq5z5Gxqv5JKURraKH9dy+2nTCKVHEwumG5ykXSCGYupnOflsmIe2oQXjjV/JGFo+cXf+gI
WmWJew+UoQXHVU3JmZ55bG69XXXPBQSAW9/txaPeyPySLl/3QkK4cjIjurT2yAvlpKNQ7GA2sclI
znbPp+ZnibrVY0296zMIGk0uwTFE++hCA4p9aKkLvyKQw2+s5/zCll1+wQfef58nml6Oc4ckvtEI
ML97DTJfGOFMWyCoRt+tYCRNVehqNXU4djaX4Boxw13shCPXqhF9qw7liLeC986VNENBZOl1ba40
1qzkXOQZwYzSmOtbzcoQcUe1hNz03ofW6lq1XxFbGt5rX+PMNOplFrbl1L5rdWY82jENDePUGz/c
MSPkwa3X3rFazO+1iXUjdM1qyedljvhhgp51+M48rv2m4WNxeZL3O33KjW5F1aLxMJuFdgkGndXM
c8cfsvHbuyGqEP5bs7kZRtV8lVnU3hmDH5+xG6W7IRA+PU8+zUt9sjRM+NzflRYPT22aVvpdp/k9
azwsCudQq5oPz7e8a87E0bahRpxFzDU9dNOB1Bl93f4Lcd3hJgIgtBuLYtx/AJRaHptXFqA0QY43
Tm9du2+21NH1X7pmpPRlTt6HuOZ/6psG9MPYWG9OEDtbuyFz29hU85iWrEJntNydwee1YqJpr0F1
cx/ScaUuRtnJ2w/sXWUD0jKLhXyp1fdDYF+PHkui1PWUs0xHXTINWze0FR91cj5HSEcdLwsEWZ+A
RlK/xLphzYzXceJfS1drzpVyonswE/UhkBj1WHTLeWVUDBtbw9EPTjocR6WKdcq9eU0jaXdVxR65
qqRSK7b6bAEDxn9IqK+BA/Uy9yjWzuvR+j4W9rFNdYMljbLGma7zTeXidJWDfZIys5/Yb0P30GX9
FkzLnKkeAGRo5qGNao9pGZmE/ZjV6smXU3zRq2TaerLZu3XRrgMgangD23rvT/Mr+l/5lU7Y2eOZ
w9EK2CvuM5cTTugpZSdhlucAVjTdWo2RBlMZau62F8I5lTjp1nZhlnf8g4coH2kPotVclrogvoie
FxFO5N0KGluwrloKJAl8KlqY3Efif8U+Tb1H0OvlDrk0YR/IVm5Vpqpe1emUXKc+wk1tmIfImo23
RI+m7ehr+m4gSLT2U2C008jN2DfJAP8BqTBWyj2xubCfMtvBXyXrLbcTC3CdcTqNqZbYBUUQvI+5
MJ9kYxs3QRnMuBZK+6FJZBZK9rBbh7WLt9YXj2AFvDs18i1ROCDbrce+cNUNHclsKZsf9MwWJqS5
Ib1pMy6DtMLOvdJkhf2qAY2/sjGZhbIBMsoAYRXAMg0FxQihCav1lch3foynaj/kbZGtHFsDGZPJ
u1k3n4ZUK7fcilu6XHAiM2NjQ+aJm9J2oi+05LDNsMdtzhKYrRo6ry++3uHrLS3/1KuU1UtPNgne
uVVudc65bJy6Dol60oxRFfNBqXq8XnzGFXs0LeeGc6tjE8uMbjALnBvFWkvZUldxLC00Wq4XFMB4
Db8key5N291ROlLxyCFdi2O1QdIQqSZvg8hqrxRiNqc6b0whC3VZfgxIxFwAfRy7zJP7aBzAQvX5
NTkVKFEVNXO9XcOHYsCzsEaGK3RftXIhZhpSC54DZqacc167ulpa1Jw5bBt3YQlXib+iU8h4preq
I4LjvRmz+yPq6vaFHWvxUvQ0E2Z9D+W7oOLNwqm6GeAN3SmXHUuhOoOhN+3GYSzp3GM7JPdUZY3p
UbPqyV6Pnt57ey9faJaV7dZnbVqoDOAv6jPyDWE1089wiotioSbWhpO9lDDK70xAGHdA9Mg9fnDj
smSCZ9Cb+lsFKe97C8atCU1IxucWF8DRAbV8r2CfTM8dOx6+t5RDDnhcDHijBn+vaCAGzgsxkKcl
2tlcLHXsMYIkCb3UfGB/zMkUk6WNEV4CA82pT+3FQlODble+51C+gBXNQ/Si95nxlieLT7K2QWr2
rYxe4MtxCLejlHqVZobfpjmNhkl6HgNvM+dOdV+0koWhT+RUb714GOutHUwoGkImXB6JKdjg1BUF
fYkrqGgL4jp6cQyHnwkawodrYF65swY/xmVUWWrI12PPX0npFHapdYVLy+MQI3nRLLWr/pTOmB7X
vV4RtgynZkrjLZtXfvOsQcM+2BPyI/CyQGk7TS1bAFroeUscpoKrLNFtfLuw7ATUSZdvSZt51IWF
FNHL2I2QumORUopCU1z5bgrBq4rWUsZ6sq3g5c8P0xmx4q4sxpNpOPc6zjQP4g2M1qXBA2psDC4N
hzdo9EUUICtT3Tv4x6pdkWbIPTgLSBdUucz3jYEKdMZwLo3t4MzOSXVDfe9MOCr4Cpm3hlPU8v5y
z0EP6Ro9z049LoZxV4IZS66DcRjfR2zI3EomdaDXrmYkDyAgzF0lqO8ricPd5V7QRmEDwfIBNlav
9hIZPjrbgje9N0edv5FdOX91CgCFU56Slcb8D+tryHfCvYv2n6g1ugyf4ghUbGCRMPvvKaeXdMUf
C+OiH/sfKc2QxS4QHY1xIijTjB631JRhQeEI+12+znlfof8dJxh9+orrkB2dk9hNdoDwjYjSMVvJ
WFxSp+NWtzlw8xDm+RWWhEfyVeWLpRB0piz4TMRWp8aYLSQpOHNYUYmefDEy8mltUetHZtLdfiqF
dVfGvrzCy5Q+zgROv0ymPf4pq/+fB/V3HlRoOcwz/kca/gcYY/ej7uK/l3wbf/7M/3pQYUtiJ/0z
kmkvAOZ/e1CdP2isQJrw8PgsfkX+r397UNF++1oMCSAL/Q8MD5BXqAj/yJX9R5ZTGjH+puty5KFJ
g19GiM1GvXYXkfkvXrTArGlOrAEBYZL+CtBdroaedYgh4XOluffdqO2rRffxS+NZTSivwoPBgDSE
J9rfsKs3D9YEb79fFKSKVtlDsKhKndKbtbcoTcMYdO8qwgVJmwGn4kWR0hZtipGyftE+9KpFubIK
dLXGT9NthEl9I2Lvki1K1zSn8N0GkMBTOvHbxHJkbNtNr5nmWi1qGaJW2I7lWfWmg28ARS1DWusW
jQ16h7OuvckLDTWJBzMN8jBeVLlk0edshLppUez6IX6ijgcq6aLmeYuuNywKX7Zoffqi+hluj9iy
KIFs5Tc20qBAIhSLVkjFAyIn8mEtDDJKaN/rbtEW00VlzBe90VqUR2B3bBEWNbJbdMlpUSgnG5Wk
QLQcFvXSXnTMdFE02dS8miMaJzLdkScFFYcpQmW2KKHzUMUbvtUVBVPVpUQuHZBNUVnO0aKjCq2V
+8ZCk5ME3y/BorcOi/KKL2dbBtPdbAzlJcf1cpUWfidWGO/BOUaiuO4aK542kHtYZcj/PAtOjHcM
6u2D1WtDaFH/ROwhHrv71tKie9MmQG7nimeaVoJRiQe3ZdVp0puuLqbnKGC5xKgaPMrSyivKSATC
TY3qlYwBfY5TzvETv8CdN5G+qQqLjURh0n04WH7z1YOk6LKhGYvHisTjySlQ+nWzgB5WfTzxIaxS
IaI33RVikb+m3s/gwwtoSuG8iX7Qm0117PoI9sFM4ve40KXaVetXXkvaMJ8+mIfpjY6yd1IMPLbm
5GUvnsn+Yk2BSLVhZhQ9ZkvHrg/NeyPLtL438tq4sVwJQ3h5ArDdzV6aZqGc0nHDIyvNZ2NbZhrA
XYTGW+VQuQTig9YMEduSDsue749WlD2MvSVhgv1z3bU+veKAVh8VMtdbJ4BbafT5ZqA0Bz7VjtQ+
xe0LxltoIcI02KMAi8IDWhEmv4FfiWdCibVeQTk2Yy5NR0Qq3zv9yJtvVawuHkVx6aqsdU5RrmCH
WTsu9AzF90A9C7/QwEDcbgiFVRs1lgpQRtl8Tbj/dqnLYA0LJCfeSKbEsmkCKx4bo0pvKEDkgdjO
484QVvPDkZwnI1E354+/LMOd6xPKM/j1hWl6d/GcIBE4neOGVpT4d7ZcpDFtKN8hr9jwRirx0Gf2
FNYupYphurzxj4MqM9zhiycJ9FHEmJkHZ2QRWWPTVRs96LELTnb28nGlZc7Aq83Y3eAkKs4rqQQ5
S1qyPk9NwD6HzRkaJwLLI9s182mqljnGUNreXedAMa4XVrXBnm7ddZxKzFh49r4Z+VKFsKujVi6e
CDOamm1BV/Z3GmnSG1ph3DORYkWpjWFeIj3zL1OrlZuEK5JincCJXgITnWxyygR5KZL8otHnFT1F
kKuIE+2+nnE9UtZQ37cxp7G6ADX88W2VU1nfp/FC8+3zqBpCAxdmWGd8csqznSuj7SmCAdaYjIjr
/HpBRjD0CslVDyRjxQzoq4/kB0q4BpGWzTd9BZejVYSfenhD7NVHp36haYg0JU1ZgX9tDoJzfXyb
UGi3KoZkX2bduzMFp8DiRDKwI65M7yJ7i9NDsqMK7zHuegprdOlfuQj8iMck83tSZY2qQ9+s6gtR
OkeszMVXbaSGe2H386U3MljPI2t4bvgxqbKGFj4P92NaqptUBmBKsnUf1Uer8qJbY9Dk2ZAm1Z91
zLRm8t1k59Y5YJNgtDcK+PrKY668H8eiCQeQnnD+qGKtYqAwrfmjrcb61CZpc8pm0W8qszQO2Gy/
dcawr3znjsdkEeajsNiXxtFXLTafKZj5pgRW87mi87oAUoIbpsIIXFpqzcGZYyTdsmPYuG59LwBZ
hWOSzd/L0WG7xvxt8R1sm0HeV5lojoGX7/CBgRuFbrOrU9fYylZEq2xSOZkO44ur2LSzaT3kUpUH
enWt/cQivNZ90WxklS8xLsFxdG62FMV8bXXBxLCq9Sugo96x48JneuHqa2eMvupG2YZa2a6Eod4h
tF6a1Pd+gCBFAp1a/cVDtFsbef4wYGh8VUqzNtzrREGtlq5jUTGAQOg+Uu9NidQ4z6wH1ljsY2pS
2Lz6uh3OqEtBdN+W/fdEDdFGr3x1wzB1IsRBr9MQVoOpw4+dO0AIo1ldET+lAGfK77isuo3uRsat
NSt7M5miqtnrahnB9rxZ06pCu5NhNj962G6buTQPqqxzImTNqyhqk+BgH6wzY3zWI4BLes3TPuAs
gRFUfCOa8bVNSPKpNvoyGZBALSsfyTqj2YCr0K472/kS4X4OXW5DTlZV/Ew/dx9WvbUesCtcTaAm
NmwS/O/AksaLxxnrC601yx6CeD4TRVcdpyGaUCThFUucLNmXzBMcmnu7/NFHXvYDvaw4Qmr2aJnv
ySePhJF5pk/bvOdn45LmZYhFN16U1XfgELEZJS07K2txhjSdf9OMzfRS6ap4mUyDNgTSk6HDDmvV
0dwC9dzCwF8OKepxUsFpjJi3BStXZvHVyKjEOPbECuWKIir3hu5KsfXjttS5JeLHwZXa2TUAxFOQ
KFu+RHKmURdr0I4ycYXXyuaKqSJg8q3TQJufJx6DUtQ3NT2rR5s5/yaiiZqy9TZ6hCU0XNCX0mwz
921VIZRX2s0Q+86BnUK+M/S63aSyiMJicmoKrjr5XpWmeTbKePgydem0bxKvfXLbgbEsa+GaYyFn
W2/q15rdpGCwiXPTkXFCRdaOes0C1sBT2tf41MKmGzJmPSpi7mX4/FkFNgi7ePP6wl/1XTSdc+g5
111EMVtB4cWuNbF3iSmPQvYM15KpPAbWXWzGnIP9+WvWdXWzzqqRAfbUduFs5AZh3r7YljYVnlDh
7B31adcyTdSOPkQeAyJa+sb78XYGu7XKx7rnyTX6ZzUx7ac2bGJemWtfrSG4Maqm/zF5KRsQVw3b
AJLkVhTRUr7aAtykXmMtuplbHFP9MsO48AStz5UH7rcJhKLubHIerUbuJKU8a0hn98q1vBuZLhVH
vp/tcEjuXI6YYWF0m3qs4x9AqHfWwCNvbOtiM6aZ2EhdymM6Gn1IvVF0mNroKo3bix05ztqL/Oyg
Zleeogz3KqMNLcmNDbLuJchZXY2TJzQ3XXI+SWE0u7ycsvjOcrN2zS3ck+LnDdvj0iqlxTwS4lbn
tBvosUIomAolD5L973zlsFXJwywuc2ej+gx2tN/QnOaIXGYFpZ9C1OvSTXE/9fGYqG9J7jOJWMH8
rc09T8MnztJ3GuH5bVkFi+QjpntCrPPGUHN/E2dOvc1Gx75GWHhuZyvdzI17IbivAVgahkvC1HJd
BE52br3Geevlkms3q/nN6I3heiqpBE2N8UcXK4Zxjjle++NorT26fI+25PTD0b2/RegxrxBc2kvM
VmVjwv5bK817IeoWkZcX2es00O+VMmujASqKjqWWuqs40/Uwb0nPjiOosgh9gUdlU5DnsNOd7gcP
gTbIlZPbp3mh8CELfPdMiMc2XTk3rpGHRW1/SwqzR5NPg6OKZ5pdM2PZ9MdIKG/U5VHlkTvZ1TTB
0jL93t5bbspwPwvudUI1+qplL6MxKx/ywzxHfs8mwVZXNtP3O9q656ei04vrPim/cQCNy01ttgIR
Y1g0miqq12mVfGvLkqe+1pbfvdFd1qxoGLYCTtm2M/TuK9sXd2MyebgMUUCXmmVcrDRzzgAWYqLE
ZmEddTto156audNENT26AD5PkMyqq7kYaaFr1VCc86r1HBwrVvKGIYR0Oq0OckuLOo8CPeiYOHE0
rNkHFIH/3Y91Fo4xdowLswb/acDL/XW2yuptBvYDXyyybI0ln+6sUOhT9QDtDMrcMtiPlhF/z8JI
Pep8SJfxf7MYAerFEpAu5gBjsQm4H44Bh0ZXhkrZVCNz1lxCMZuS7MNdUC1GA0S7xXQw/MuDwO55
sSTIPw0K1mJWQCUa35PFwOAtVoZuMTVI3A35YnPoF8MDqvpV3glaIWPMEG6pj7cAyZsLHGyU7MU0
MS/2CWcxUtDdSsPsYq7gD/vCwS+iuCWpt1q2pMw/3BgfUsb/qT6/UX1MDx7Xr1SfS1J///FfaByv
FRbFP5FFh+///f/+9YP/pgsZf6AF0b5FYpjiq+AvhC/P+MPHeq1zTKR9fCGl/psvZP7BTxg0ef0v
lehfQhBlp7j+kJLQXIEV/QdsL0v/lCSw6VkFZIWaSx4XI+PnPE3bxaIrg6Dea9SOrjKV1PdBbg4p
PQycEVPTeZ54Cl8XWkM2XjTPRexoB33ybsxaFIi+c8IknS0QzNOyui2E/uhEOlMfRI9sW9MTt56F
Zh06WPyhzVq5ZcwzUa7k3TTQ6lamNG4zOXWvgVVeu1NxjfeCShgSakPnBDy2S2dVjDTmjV36LnSR
3pR8jiFrOCfrqm4xofl4XxwTB6Q+n+pAv3WN3loF3fTK7G5ZVZnS2ipnTJW+90VGJI4Kxo1X+zee
JXcTYGEmVpjs8+oajOklkg5zqlRs6ZC5Fmq+tTN10mP+LejU9JCkr9SlEwhq52/OAMdvNL4R+n9u
Vb+ti6gIuzKxnoBn7tPOh8KuA3iu+wiBTPNvjMF6zsfi1YMvv2X2edG7/Hr5BAbqvtdQBt7pWmJ+
Fw/Z1iqY41olAgl6GM/yaXyIreniVxJkvenGi3HrG3zIgKClvad75cQMj8LOpcZLm7Am6Tx0bCc9
mkvjiszlg0vYZWrs58RizCaL167N4Bs6N15iAahmyLyxeUOTnb7Xg7q1C74rZQ3bNmjoarAXBimn
FiKI5ZIbBHdb80GZSRetokXAhtybbNI8GEKhceIayPxsYm35LJPyldMIU2gFa22YeO4ur9XY/Ata
O99OvX47mNMOL8eJ8yCIuFE/NR7P7TFP3i3mYizY6XWey5PJl7P3a3pns5R3yNTmcY4GABuDy0A5
sHjA9bwQD4hsnQDcvOqc7Fir+REvS7RKHPlQ6s5aqmoKq6SDR1KnrxWM7k1hym9+PZ9GRJQwS7r0
Jm+951Tqb35rnZnY0TCDAKrMYT87otu3cnyYW4dxbTNwoVr7uOQ7gsfKUXIA+yHEfHJrlWx4Hmsk
Jw2LYyBXgmQnsmrN0lo1vf5Yxca3wGLOV8qOTXRcHA1vfGg78UDY673UM5pCXeIBopQPVkT8Iicj
taXKNNjMrpaEhpECeF0+d6Nyb2hHfub5Q0zNdmDW2t52WH6O97lKJH6wyXKfaSxRe5zeNCkZgG1N
rXnJIs71gI6QmrRoZF/HZVfIOArReJxQBcO4p4x1PLa1Mx760vUP+PUBgiSq2CyzzjOdsmqrJ8V4
pJi4Z5ZXWN84Xb6osXOvDB+uPFdNnbb2usuTJlsHIGbXXj5Pr5FXA0qJ0SndXWa31SPe2MdScp5b
z0BjOewAsCXejvCXv9BCghNSEhdIUCvY362bQXWb1paJQYrIdZE8ZBcfyVPAGPbam0JLbqvarjcU
mD7WGoAi+mmczSicV1mp7ltVmYK7Mks2hduufA9toZkDF721FPTt1ov04EBwqbj858zE8lQ3cP1L
zJ3IpK40ja3lUXXKX8G0jYEihg5DX0tgC2fAZ2InTS46lXvPnubeCCyBh2js3rWpO9lufvzLQ+cn
LvRPeRJW8cAk5knmgjgNgcVPNv40c22RTXm9t2mXJvzVDktX7k3qtLSyGu5vPOGf7Ocfr4Yp7cNg
bwNX+ASEDOxJVK6C7hhzq6/h6hzZ3VFwY7Gg//p9LZmAv6STllci5Mm0g0kKTeEfT6+/zCgmz5NW
BgR2bw75a7DAmpblODMmFVo9Jc8H/knf/vo1P89FPl4TMLgLdAK45udEVGxVQeL3EYSbwUk2aKkP
teTG1ix7P2nLlJD3y5D71PWsbr9+6c+huj/fb0A4mDCGY9D28feZDOz7ac6UX+17IGjrDFP2rYow
UrFcnChnzfd6IL9NDGG2+TQyIBh77tsAzni3nJggA8bVfBIxiBCGG/uAqsowEx0nguk0QaFdUWLR
hDnCYVtn15XbbUu0DmKtj7qTQNOX9o2gtDuUdR3sHKduvsbEP0N7GYj++p3+5BKCd0LEjQCD7pif
A1BmkQZlbdrVPjH7rV3rt3ow09GHWPqb1/mUXvj4RG0DDB/AdzrdP7M5cP7TaI4lfx8H9ID2NAEq
g1olvWARrghGrelLuB5io7wrRnXrDXp5lywtm/Ycv7cj6/KyVcFJmXOEkSdoDTRWMk/C0n9jdeMu
8VnunSYtIb8n7q6VJnW7jql2ZWyi3lF+cBJ611+Yfz/KbpGTzdQ+kt0tN5M7ME2o0vcoddxVlePs
6KRf76SWvUf1/OjHYjsPPQ/vxtpTJLKnAy0luoRagCBwyj3ctaaYbz3VWiuqk4wtOKqXzgFq7KFk
/+aD/MkKs+SowCZCiTGR+v5+Zc6eVrc2BYX7eaIHju2EZGVDK4I7P1n7X39p7LD/cdczlrT5thDX
nM/Ag85UKX1NqqJZarzYfXpEB/zNgvlxJ31aWWjPM217+c/A/JxVg1FHXoUB374ORtxbqYQ3Hs3f
lpU+nS1czR0MeNPeB5p5M0VBsiG2fNRk9NRn/5+9M+mO20iz6C+CD2YgtkDOzEzOFKkNDklJGAJj
YMav7wvZ3WWrqtqn9lUr20VKJBIIfMN792UfPqzYAHWMCnwUQsjKeIknqEWDei4uhhH/WFw89ijp
5CG30JdmDCKDngDSc566W3rdZ5/xOaoePz7aLH/CnNDBALsvDEHR1DvGywm7w8bc9xOhabqZ/nDQ
NaIVkJcBlZR0mDJAY6dAhaAzOcjgyrVFHfTuoSrNZGtby++E57+kKPzZ52T/iyeWz4LUD7Cpuv1P
hjY031DY5qI8GDmNwpAUaZjCvUEdJ/mdkfXAE3QylET+tXBw80UtNuTFKG67jHuZvPit5pb9boyW
MegIEtr0if46ZrW18Vd/pRzca4QYLOwj55oQQrlxFCdRDUcbycz8opvjJ+qTIPXSR4JWqKoY6odK
m/Yy0VmgcZlqVpB7lsl7nDIPseOy4VTcnzbKy6B1B7CPmp1tiigXe2TYL6JWw+8U3n97kf7FQ8I7
Y/2fgevMNMy/PiRj3Hh5Nw7lYSQgixKHlJiRH8fW+yCq47/5ROCV/vNz4vMW5lhDdgWu4JdnssFD
Z5l2Xx6U2Zag0vBT+1F2YuhBtCafDxxj1lAzDdJgckxlGRVgnBPHRQHYV5GLTglSZ1oMzVbAsWc7
itilnP2PVoJyZKCZi4JsIEG1z8LB2lh1+1lky8OUzzeFt76Muc1iS75H41qlguzPFv3S9PjQp8oM
KVe3QNb9HWbC68/2crEna5M6fKFQ8uRqbNqyehx2ddQjalm65Dgh7/rZBEXlVG1GIjFOZT8+pR2N
pC9jqO4NrZ6zjE+qi5F7woYR1vBkSuOObNGTZVGtGV7PwErOm/UftIL/ggaBG7Luh51hq3a7Pkbt
5FyRBzy5JKwHP1kFvluvwAKqJTj7l6kBtOfVfLXSnFfkjDxiGNXOwpk+1YpIIfCMEJv0grWtCNG6
8srI7dcsGR4Qt7PorJCbgpuGEnlaCtbSTBZpf7r8RFO8LyLeLNgRuDF5Otyxu+SG8zVpx/IkDec6
tMPGgtARro3RhBZ7z2S6usFAdIWY/2pCpP+b9/FPtccv5yG1juMIxBfcUb86zvPZyhqTQf+h9ebP
sh0eWp333kCbxZA426z1189Wu1ozFjpBpffzmS+TbjeP7YhGkm9rCgudcZlthRQbf1CWt8m7mCRU
0y+3YurnQ26wH0QLyYoqttMtWMH4kxBqcakVmMsl5r3YLXDPSn72cPGsq6lxxmTd/DJYlFu6surQ
1dM+nGLgMLlPZR3TGPI+TFiPMF6mzPay/qkj4zhQZvegfFpSUiUuDJgfbKdnwpcz9EsVONpmXG6K
ZCSkGuQ+lmBShar5023ZtKm6e/DoDg4yda8DLxGazP4JAcDdWs133v++X/87YfubCRsveIrcfy+r
Ikm9/P7ZpZ999+f52u/f9o/xGpUJ6Cbc9C4u9/Xc/UNZ5Vm/Ua3QOEC1xm0vXKr9Pw3YgA7ABLBX
ij7/8H9KK1v/TWCLdoiVo5liYGf8J0O2303Af3m4QBzQiNP6GR6cuF+rXepB5oLYtA7ExhsEXqT5
NllKAm+67nV25YevA3eo14CGsp8E8fFui/BiliffQBqpd/6TP/jypOWdvEx9fh4IVSEEnT1fowho
0bUy8DICdObengJ0g8vOtgp908Q1JFC/Ebsah3ko3J5WX5j3P01eesLIO7N9uTUa4sxiXh+BFuto
idlZhbre6JtMtq8kcz71BC2yQeBId53sA5W/vskLvlwaLGKrwSOUYlCvho9ueMF1EPxMtCgi70Ub
9QfImB8DrlG+l+lhxXQJ9wMTAS/F1msSCMwywsTcELj11G111by6uI4CRvklWCl+PZap1MDg9TeD
5h2V8o8ECnasIrk0YETx+1DKL5n8YUptClx8IUHlq3ajI1JhdsglsGX8zK/AZYD4WqQkbxDRi2AL
DH841La2TSKzDfrErA6ZrWoGeXHO5B/T7SDtezbD3Xb9zsyO/CAVUGgXE1ccaLqWMSeRSE5nLESk
5vdizodt3vJX5oQK3Dg2lXk54knqG34ga3Ud6Uv8LNtVcusx8xNV+WMu8R00ljJDB/EO4JgZk7Lg
XIxyjSUfeVCIfjpCrtE3tICew4R38M7ufD+o9MFkLinap4gK68wGBuWrli+7ekF9OvpcPQs28WZ0
vKNvaE8/b5K0mTGF2k27qT3MfsaMbHQAdaF08TT6+Ml5mWIq1537IeWHijPkWpZGqq6R9e2miovp
5Amii4ea79Y7vpaK8QogDbZv1ZpbDzUEyAd34jJxY/V5gZzcca7czz8mIddehR89H9MPGg4++4V/
yyKigwdDK3nl+y3814rvKbhKrVH7G9PDT6c3xFCpVr3+/LwRulKEkjkediO/b5xwy3iCFK6qaQhX
Qhdz0qnDeci5q12+1schhwyfWwU0Om1U083PecK/un72geudz3/C3TXUEuEWl8uzvad54ZNnWcrT
RRTPafSL5YL0rg4Z5r16TLNCBk0WDxw3E1G5SMq4GKAHBtANfCnL04+iGs1tpGP4Y33nbO2ImzaX
JIvNpTAeihZvgFmPrLMU4y2rq+sdwgcTbXClbwosQJCeyfIa46S98VuK3dg1jTP5VGnYdIu5lR4P
JRKCczpiiyh74r2skv9zGkt58U0eVEvnIPCHJN/KOc6x4Mofej6k90PiXH8+XuznloNu9OZ2snN/
01erfr1HmKwXfNx2IpgWJzrhMzoInsFYH0PpV+HPzxaliQW+GiMZGcgcIdwCjMtESLY8Y4b1Ll+Y
9O0qXu77Nrbldi5ysXOtJIcFx+388wZY73Ae8fvUXkpy5TnG0Hl3W3tZw8DWj7nrARp3ittoYjOx
HfC9vdfkzh4cIhDDhaTVsOwN7RBRCYaZk36kM/8wGvJHLPn5hMXTo7PCDgs28qFZgmvXCeo6k9w7
XZ3J2ftj9qHBEQ6Iti7PkUR+Qk5YGvaLrh1AxKFdXRwD3RVwJ5JKsIwTDn/WGFGGCz5rzt7ivWw5
HIyFqm6y9yLJ8bNhfDlHxjiEdmu5IaMFC3EZ3PXGJEZspPkDhcWkZkoL/aBXMIQ07DKhF5O5htBM
32ge0/2oN+8xyvr7xcDJWXccJrU9DKGDoSnEkJiGY2/wFHkMyQqfE6zwGCT8PJtMgV3z50M7pHhE
tFh74s9O7uDe6xvl2PfmnM34PjU/cLpqfe1QmM/NRDvspnx+8OCBt+vleXLt6dp78gdISy7NzBPw
81ojLsZ/XfBH9gafq10CmrfRJW40eCyI1J0m8HItusOexHCpAg3tR82PBh2mx658y0OPkyblPLG1
PN0ZSn36uuZsy3VYWzXeCwHD1VYyx9XG/uqtg12SVOPTnE50JGSz5exneyKnTMCF0Ax/nxzny1fp
5MXAEBiW6RYYEBUnNvmMrIJq2hh1Rtg6MLInJ5Y505+xzi4z2eWndAS8H1h4rlhpxIbdQ+VvcHRU
aXdHIrSLOgbaduztFPM3MsMkWJlpFnQIi53UbAiaRjvRybxrLJm/tWL4tFO96oPYmuQP9gja4nJK
LAt4AjGNhw7A004UchJ1oLTGCrFF8cxnTHARBpnIrAw/ughipDR0LFiBrtJMfO+IBbktDh1SIu11
jtH3J8z7cuS3wgLoqXJcFM0sm/TqDK7JDsYsI+0BWIU8JZ779KdS7F+Mnddx5C91jc2Y1HIRhbuM
an/pd3OGIyTTqf7gpTPiGIyJqeTlYpX+U69IJ3Q6njobv+TfdSv/6u9l8qybLsOB35eafxoLCxxC
bCbq/mCsBu4J1CS4efmtHBl+T7X88f//lv80+fBo2BgTueiahS5+bbPJPtLsdCn7Qz5zg6yVgJCR
xnar1X//vf7bBPxNE2DCbOGq//su4Pp9eP8r3/uPb/mjA2BPDuCbuFEB4FuASWQy80cHwOrgLyU/
94tHYWkzM4GK+X8lv+XA+na4nTB5U4Awl/5PSn7jV8Ygpgp8+cC02V+w8v8n5FbS2dNQoqu/eLAi
X3ArOMfZMjTF7IJjdU4YCWymujqBdG6MoDKaYUtp2DIV9iHom21zZo/em69Ogh6l8nKV3LB1tGzK
hWZyNj3S3hfyEYfXThLhguoIF3s94z8Sg48Yq+6ybjO5STnsEQYbwM7a6q0couF2USKaQl8rxz6Q
CwAd9lZq3KWEPR88lRVhr5DDBl49d3sieWtkvUk2YZ6IK6Zn2oy63Z5nz90lkz/GB2EbS7+ZZKYT
U5C3EHpnKb81GEBu09gZoCmMxXQbRRWJGQhs+d2LumASkk2p9I7VrGxgBwZjzn0LNZ96pWWofOp9
FO1N4uAkj7WS+QP0gEk7+fyAzMyJxSwo9IrCujfBpt8LWIEPdADDbZPjU8gYwm3GBKANQ8hqVYkr
71CInOTqzK6I6k6nbrpTMFBK9IZq6uqLJc1niq/OW0ARRHrVNYfIcNKeQQ0RL97ed0pJSLxCY8CK
j3xUlKSS7Mir5S049cNuHrSj3RoVw4o6bhIMDOzqylJuU/Yp+fSlraEdWw8DUtdAwfus8bCm0TCx
aB5Q226LPFWCFjBWxa72ayAiCIstFxiclmSk3huzthsiiIBj6LQUAVzMfvC6c6trAzmaDZT66qC3
EBVuTJXk0YbmZ1hvHGi7yMGdZadNLAhxRiKywMLT9X2tX425yDpLBaptQYgUZCiaY2u8xlHCPuFt
SnnVq2/d2HRFgZCCwMvo/udT/N8D7+8OPLZ7vCz//YF3oQutepX+eeZh/v5Nfxx5PsmA6zweWDXQ
fk7PP8474fzGcMT8RUykr/FmhkuIgY8YDdnQPw4+l4NvtZ7xBWTaCTYh/4GgCMz3X9/N9HowPcn6
YHkDXtX5dZCo4Hk0AHmT04IxoEHMGLvMnuEMmHNQu/bwpiOWuGpsFx9S+FbXZRTA8f1CN0J0ndkW
O43+mHWSjBllTvI2IcpXBq5WZrCg1R4qlXXqqPdJWEnrZuP4k09Ph089CSI5ollJyDMa8rE66zGi
q6Ay83OdKHkHhd/fg3lJ9pEXeXvkNnbHOo3sFRBf7n5JE3WUPHOXHj0eYNoW04rVAzsLitE3b+bc
dL+kaGzgvxQm1ngvwvma9JwvGrqQoayiB1ZkpEul2jgde/1DygUwqcz9yyLJzQnY7tHW2GMM7cWd
CPKZ3NsxmuBukXKS6yGADeDTc2QfpDK1z7FSDfCNVCChLH3szYX6Hk9m1DAAqI07bGz9vrMsxYbM
Hk+ZJG8buUGG7NbKzO8ZAaI0QxlAjry2UPDMsXuFGwf+ql60z9IFNhMYzHSu2tKUxzltXgcxNQ/0
AC4rFX94TuquexSig8qUa4v6sCMvflWalMiyHBtPOsFLIFBKwTLBL4+5Lj1sdHqqjokjpMfQ11Dv
DWqvPjTt8YtrumS09GX+kadddxBL2jGNT9PPRWeilerqVlti5yRVV59UtCw3dZTTTTvkMnmTD2EO
FTwIAZ0YKsWHGstXsAn0+lylnj8NDNrObK38Zja8KCTyy+UXJUqHCULUn421XcSSm+wnAoeeqpJw
Y9mlK2SxrFFez2y8twXTLWOjRQ7K0cS0JLYIbsBjo+z+AuCNwr2vaIKD2RiiXbLamvMYPFE44qzZ
5Dgk4sChsv+RZmavwnqySkw/ebvs6ywp71KXEYfdzN45VhXovGXGGKP84lJ3WnY2NYsscLTVSDzR
NXlAyEgBf0HgzAZL4CH7aOCD1YGsHZeEHnQzVa0Xh6VeYm8zoNnFXlka16VwxH0czajpfUJlk4L2
YMYgpJxrmtORlPCvjrpqm3DMNA08Z9vPe7tMJgicndvuMtGVz6LKoletcGOgVI3ZMM0vPeNbg5aN
4G197B+GZawiAsGk8dYJWHBhXDaQ3vqy+Yr7k+VOPRrvUrEfD4e5mx/a0cv9g23JsQ2Yx1eH1Jxb
QtisCcMjSnXMS5FhUc7oFDl6Yn/0Lm1nYNjctKGnlvyAQs//msGwvEiHzKkjcyTxBP2LPeCceRHZ
dgiQ8k0dt9XOT8riHX60eFap/aHpY71xa2VdjN6dvzu1mrEIGkZVbpmZla9wwFojzFXWYdvIS/XW
eTa7GWJ/6iP22G5TaAOi3I7NyTkxp25Td+reaNF0so3leVYE0IUzTqutn9dLWKAnCZaBycmEk2Ed
n2CDGTswTWC/Tg4QBbRLSeZzHexsX/U9xxrSJi/URK3DgLHTB4yIDjJkXU4bTXSRTXq30t9MmSD7
sjlRB1Ov8WuVq+Xc6+r8GM9WA2ofI2cgKmtdeaT26iQtsi8yzZo5aIzOGjnRov4YxVPpU/2N9dfB
g+l0sCHWHBpd0PQ6+tzCDlLaZ+V4GOExag13czNzG8QiFkFmmQJsoQ1pQ/OT5qs7zuP3Jk/Gt9ku
jYsFBo/tzUjgObQAVFHhCsC4TWYRyQ2zKEYAyYj/1tQYMxh6/UiiNyQ6KcYbhSE+LHLZbNBqn2xK
T8CxJfNUbBibIU6jYyY5NoHLNsyhiqeYiPJ9q8YI45JtYBtSqcKLKmfIQd3gbhsy5L8t1jAVTKzc
ZkNkfLHVq2QwGZb7hGbrBqLSGxtjAs46G/NS+mXBmozmx0Nspr/6s3RxIsCINBjR9z2GhdtoirC2
icy9NbIxomjNFTLtXH+gFYjvOBanvefL5UgU+Ytjl+VDw9LhgeFMZAZ6CmdnhKX2yiTVR3dGWvwp
mWP54pcuLoh25LHy07q80/upuGMD3+zauHDCLpX2VcSsYauBeV/mgJANDF55TMRnJpWm6HeEgzYZ
hXNRXDOh8+O6UtsZLc7AoEW3y6MuTELZ8OqdG4Mff5k68+I4JVtghW7t0faVeySIfXyKe81v0LdF
yXdrgdwO2agvVs1/dZ71ObqKqq4fGVB6R7LF9c8aC+hxnJWDkwG/0RQ1zF5sdr9sabXlEBvYkzN7
NoPJ6Ppt00X9VnYO51GfGssNGD5vdWNjAhsJGsx7eqPGtG6jKm9tDlkZPYxLdKzgg11AqwCuKxfb
41nrq7t48diJcj2fVDUZZ5EtAMHJpthnjUKcKPFubE1zdO7xpiffInwWFP0a1l/FeIu/R+/m07x4
8z28Dxb0sxDHwejbFxVVxd1ArvaB5wmCOhNVhdqGPEw+IuxtbNNnCOsZ9KCwR6BxD40U8zjZ2yJc
tTNAZlL9kBFtctvLIrosnpiOLS9GBNHmeC2F/6mDJvxEomxWgdM6zWva58lXHSXvsa20el9aMHkJ
keSo4fZb1ZvEZDghMxBvlw6ZvItENX6tGUizaTXcN7NK/VtzLnny1lldMIrcXK3Go7NslTLN6rGc
xSs4DvwJQ8KK5qZpG1jC+PZMrBPFKN5SLZIgO0Tb3LkKp/KBdVnDzMx1pRMWmdHoZ9PFXruvBeNf
oIcddkomn4IrX5nL/KiaeLMGBs47K3E9lk3ualErWUZkxCEuhlllN9AsGVv1nZagGrKc9J1s9LIM
Z1MSG6fGRcXkPrtTs7gIaKZp6PZkxaR6f+KWNRELeAPUsfa9iZY3at/piyQl8TMbJvNFwFN7Mth1
nZomfWpKb94WVlMcvaatQ68fsCFV04ObL28cgD/sNHnPOvfNw3zyQV41FYSNAzhonf6NLInswNgw
v2vgUo92oZ35cMzAV7U8lrJrfljstxhI140k0bIhcy9I+zQ/YFju7i2H1U2IXThpglqJOH7yXbR3
xWIu9wnDbEC3QG4JXfxvC1V2aTf/bQtl/10Lxea4rVag8598GYQ70fv8o4eyiRFB9rBmvJGH9I+x
kfB+M0m4YKzp6uhraLH+MUUSv1mrlhCbtcla1/H+tDi2frOFsBz0PwTyCv7k/6SZQsXzi3xRp0Nh
yonNjEEScknjF4kPqbmC+FCixUsdsl+zZi2SRzvh1TyknTHVWzoWXJQsPCCzTRSR1tZlSfB9Ii6k
DYolxdbE2+sy0VYIlrhse75AlLHtFwOUFJvB1viIfTN+LiZ8pWnsOl8G2+4ujR53d2trFhE4m/F8
VInmXWIcebidSRuu9yin5QEvZnnjZRObmonDVnXWhzbaEY4JaEp+QJZYdx4yYZfPlkTddW6XZtHD
nixFaiobLNG3bJkBCpotvriVTyQyNmBzS7WClH9jKd0iTcTq3+DpjBBKeJpXSnQKZ7DBaFuvqCDn
kbFSgeIGw7nc1nmUPhsJRR4JIuUSqjQb3KPtQk73VNU8IpSGcut1yd6csm95I+YtkjIc8nqTshLG
lr7PzPRplhYcMErL7MCXWBfqwajYdJOVMri36AkV6V7bztDeJ7nu3PWsGFfwiLaei9a2oUHHfw7Q
cLNgdXWo3LT2wdBz5zKgINryPvSMYy9Eg1ViEdHLUvjeY+05Ebqm2fSPEFCxM2Rt7eQ3vA4p2D0V
Za/DqKAyWqYXStfzuAb1EDQ9XAFXVDmmC49riRCLPsyFCh3ImSDhrseay/anRsOYustDU6K80ffw
99VBGiTXdgrxodmNhzkblxLP4zwkiCHx7/hzFB3sqjBfazSRGOJbbXkSOeJM7Aq4Wqke8Ty8YHXp
y+cYMaenb3tQRpO2JaJEtO3e7DNapGMSOyVhy1mOrfo9bjnt+eRyTJVODu+gZaoJAvZKhMqIVxW0
sCtK45gOy4OfROxwEqKTpazGbKVIEFjL7C9M3DXArO9Ijc0XzeIljAloS3bFENJow9bSvCfJpLRw
zCMep4sz+yzuAeV6aXW1m6Whi5V7ewJe6klw3q5sn2mJ7ieWwYHir9nFFEpMGeY3Qx+XneelJOwO
86OeZy1NYZLgwmiyc1No+hG/hUTm1pgnoZXwx1qjBVMDlrywp/QEe6rakfSQ3mj5vBz1hkfTdHPz
Wczm17Lz7bAxYg/Yc6eFdpcNu6r0uu7kWFZ2bNPxQ0GvPdHMxDeNi6RtWQpQMvW8r7BuALPGqwRE
jRdis0kLjW6s0Rip1EaWhHGSfAd68epNAGpEhIOBzgqKiK0kfn/bHzeYjOMzZMASivVc70HdPQLb
w7CJu5pWw4kojzPjjp8+u8mcmQF2xMD0SDJN/53JwrzxE4uLw8N2wGO6kdAcUGws3YFF/LEcHYgx
+YP00/NiRHuheoYS5vKUurzf8UadgJ4/sEc9llSVCEHZV2Vc/dhNQn+wn9um2fvzdMlMbQqEQ/q1
qnM2wNFC+HFkv6zsyWAsi3ZjFIQK2bBEzXJ0N1me9I+pVl78xjBoCRABNJ3DIZjCcF/5fFkxTYGO
7icwfdO+B25ZblcXDvKYYeTeqlsDcQyCbrOl9IY13x98lX9SMaasb3VxcjkuTz0IeRLMrAzBapcd
ekyrG54K4x5j//2QtVvN55daqvI60e2947G1QtlHhIT7Wavd1LVpP6Rm456qGj4EHxhwzakWb16T
vOpaO0BPmX4kXWEcYq/twzYFD+sa/sxQOBKnfk6tbcuxfk93xyJ1IZxIZt5D5Kr7kcyLHccEAOtM
g4EEsrP7wrmCswXA5xDUVpddGVMMyAjI0tL5oHa49vsrERPJgzVNgpJbf1hIH9/YWfHWxiZSTdHf
zlMBqJ2iacpq6Htl+9C6NJQadvOo17NdZkmLH6+y3xMbF5WV8HYAxzZJA1x/1j3lpXR3Jhr2x1GO
lxo0bEhzkD17WvbsxHh+cm14bxfx6sYkzPcI42ujr3dFnkM2MMddOwI3dLM9AmHcDFljX00jbvZI
XT5LZ3a2jlrag96ZT3UErDBgQoCyj9nAjcP84poY1kMv6nPeJi/0d7DB84W+kGEWJy3cY/EVOEyL
LAGu9HqW1pp/57fWvk2z6WHio8OdO6Bn5Bj1v0qWxK+547sbdI48ahq2CtMbLriltkNDxeqbHZzM
xqS9peFvBtol9uZVEso594kl7ZdjUnWHrs5OQxrJPXp0hClCWzPktR0vszxcIuEF/mjTf1R2b3+C
fkb22FWYCedFt++TgnnR4qnmkoOcRAkyVNs6c5KPmp19iD//PKUN74Qxfzbs4YCVG4geVA9MxWJr
qu6RDJoraXzF5zCVB+HPrxkDy+3A7+NOspI4CL30Zpito6EKY0dGjY8iCJLJdXLsHMBG1NTQuBPj
xkmdeAdPZA7aPrbeoqrHuqwb4J801YHU9anXaTes8g7TEHnwlWJJ0vFeq1OQn3PFjocBdk2sQt2f
TWJTw9Q064OAtx9ElvacaKhkhmFk0OWKAIHBddQ980VjZnOrx/UAd3XObYyn85L1D2WmsaVt5XJi
Z/ZsT3r9oQE0iw8A1Hu5czw484GVG6MKbJuErAPvWRRNnfhk3HNnJAjDOnvsHlqnvMPCp4WN1O6L
Oelv5ZR+aRlt7frJrU60K19w2+dPbLNOpoZyw+DX25hl3nzleMUxxDz3PVtgM4xOpGCaazTxFfgc
d02+8P0aCy2tZpi2wxstA4Aa3dcu8TDKl1p0SNaH1v/h9k686dmLASGw8vcKs9qjN4KVlb3/Zkmk
yYVfeC/selLGl64eml6SPZUxYY8TU7s9iJsisCwE1ZO9PkR8YEgpJksyOkg5kAU/XqzaYltk32ol
P2Zd8x6EKIcvVstaUvTJlemus5kHXtkMxowi9FMFCHepAYfUuspv2mVBPEfzQ41Qxhfs/odOEnir
Od6aoyiqB78wIV6YftLfo3bwD4vnNl+0RRxwm05P5CzZO4OJLjLFRaZnFH7fUGB/cjrnWFBdwcYz
6p8JkblxS0vQipJf6IDt3Ua1ywsCgu6mM5H9JOTYEnJQZea1tCzo7qbTnDMD3G3etfO5sEdxGCsD
IHXSfOZxYYT9lKfGXV0PxiMHZDttrd4CJeJ2Y5IzGyWpzGY3ysur1cq3BhjMTezOzi6nFnzRR4Z3
IRA9n4B1wi4fcf8aH2XuuB82zARosB2Ds4iOUDNyCoaea26uOKqF9QkF8HDy+kWjidRX8uctUmti
oplJk6pwSojzLKg8yERLoQHD1zSKMblRPUsOWQzxo9AoRI0LhVZYlMOLEsvRNcdvCPvdPXGlHwRb
N0HR1SD1otg9RmVlBstERicvyj2f3MnJVoZOSh5EXoFUmOz+6wBED4oRxPKyJhrLyYkPVBG+Tg1z
YWKXdTBHq9XCN+AGdoyVEpUNp1Ift5GyrlmSWc+p7ap9Xrv+TZoU1Q3oo4IIC/E4LwkwpUY9qGSw
97rxQW9N0ZRFsE+L6BmiPIuGxtxEmm0xKgRt3ToYbIaM7BR3LrdeQ9Rbyb0HvboNMEQaYaUhRUrt
YePnDEbJCHcC/PSMvZoh8BeZfB1Fd3Yp8ne6z2UuRP08VWW1JZy3hsFGqgY7BZhCfrGhXQHu22lw
6TF7817Mq2NV2Q9iLOy9G1ufedk/VzUkes1d7jsYXZTMzrxDaWeHChsw4G08O7WjLhr5GTu1aOZL
Pqo26PKieJ66FpinCfl4mjU7yAwm+FC1MBs7aFZQJlVnWSzPRVNPu6qlrkvB2X6TytgYREjcLyl3
+pS78K1J8nMnP3r2jPzcJL19VWB7w74pf1AAo8lNWjRfC3hjjQEmVOTbKWnJCcn74lnZWUo6Th/v
GrsUrKIoeMzGd8jZyPKLxIkbzCPIQcFM++r60Yfeqngj5OTuk1FO9ywvtJ1oXSMEx0rlY9TiVq+z
aznN/dXUGeRVzQgjVskgsfX5ambipKHiCRe3IsRnGAY0mt54ZnH4raLnyA3tzfSX97hmp2G0/ZlW
d+ZikHwAlTny5bBdQPXkyQ/GknDdXACScKvqQyPVXZNaN+WUcEQmsKv6IdV3dU2LO5jK2lvdsMeg
bgRWlt2s0brUCvpJl/6zg90dsdDyPnn9Z9THH8TtcP9U1n3fXTwyBpizYuCeyvgrYQmAg+z8yOwL
LrLlnRfhvyI42CiACXuItuBAYuJ/o4gRrlbqxtm26/tspELT2gz0EjkVaSChlFxlVI2UaNodq43B
Zw0/LbwWwBjhox84HnStTnaz77dHxR38dVZMYFdUoRWNM0EZKAYDkJFk+SZO8ZZXWVFt09Qorry2
QBBNlZVT5FXKQ1yuyvuxWzeSGqQnnYCKfZaSzxLWptKTsJJd/WaSh4RsanBodOrmecT0eRwG6PtU
1vIovKTc24TS7up5iW9GvXd3quyfZrUgO6jErfD77K5MNeOHk7b9zZKk7qm2fHUwEX+ccBbNO2e0
1ZNdYib3lflOH59dZGnT5Mf67bLELIbaKj5bk2eFPYyLi4EdED/5NO0t3LabbKBjYq2lYTUBHaoA
p0dWWe6H0rI3MQ5JItLQAKbgOzfMNzRIyvotSCA/dOuM0S8KCHhXnXvw8vnDL3oRMLR+9+KcK0Zh
eyl7Zv0qm4+OGpiCj8PVKCpKizbxeB+LryiuU4BjHh5cMhsCrXZKSiGQ4iRCUHQLpr88OzFWem7X
YgQWATu8w0NYAYbcJZWeH6kdj15RZmGOGHHHceVsOdFnPnqn3OYSaFtS39JQsSLINHtPO8zUxZpI
UZFCUE3bOlp/1lo+oB2vvs6tuCnbEv2ZzOyNGXlOwIT5f9g7k+W4kS3b/krZmyMN7gAcgNmrN4ie
wWAXbCRxAqM69H3nwNe/BSrzmkTllSoHNbszySQSEej8+Dl7rw0sgS0ISPj60p1ac6Wwrh7a1Bbr
pqnIl+nwDYNT745taX2t5/5q8iFpL/sLwkuuIWkGMAnC/DZpuIxlClgB+MdWZBkA0hH1OaaFjngQ
z7iEtHgby1wCMs6vQuU+lR5ZmNTYBBctHCectbtCmPtwpOeR4ZxeV0407fo05ld5vVzFcfdlLqs7
iAZXU4Xbvlmm7KGFJrpmr0VY3jo3chrYXcTXy2jZWO3ajDRvZccMDlGZNQC4K4fCBZoaTypOQajs
Zt/xjnREs6EI/Di4ycfYdS6IfrvVXakvYlRFG7aRl7yin/A9FDu711u2W9zJgrFbN+Bd4mkwrxEh
yT3ZALRSZhZeuwNaUonzlBgXHgiteYCbWdckGbDZmYt3tW3QOhnH0dvJTDzw7jxLgJt8I/TaqRrZ
fXnjOmzYEnbgn+eZiFS6AhsRxEx+sLAAuC8+wiPy75LQ4EJ6zr4egRcqbc2PnrBv3RkYl66EZLRj
7rrWgQveNIlaUywbGwU4DcejmzzkTGs8UV+3s7xMPfWC+GNXZS+dIEWg8742xFiw1QWjUYg5Wbe5
v6mTYi0SWAxzPXxlnglgykifo9qI4CmAU28xwqWyBM424x1058QPN0VBPyAS5K3w1nrGi37bRLyg
gSo0Sq8rotVv8n6QR4O6vlrpMJMrwgjazVBPzUJeYDM1gGr0zYrchlYXzSZi4jrW6rICMcYUda0S
jfhMp1m/o5MTHlmyHBRqwq1Zoae6Pxnl3OztVmZI/RWQ+zirg1uPt1q3KlvROGiUojryVssQoXsw
yNJodzmq+WmHamFs1paIaLcp9gkTrw/ZxwynfFEDtOccOTDZYOEA4D71CIexQGo37dBv+y1di/+d
nj1I6esX4IH/d9FTfaK44D0Xdf/vx7+23/4efikXJPUPf9m+9tHv+i/NdP7S9hk/+s3KuvzP/+k/
/tk8/103HhsVYsp/L2i6/vKxeWnTH5vx337oz2Y8wiXg8DiLbYitpgPn+l+aJmEi73RwcSkcWa9d
9X+ZuCzUSxadeoXoyX2Vbf4XwqkFl22b/6T3Tp/njZAJN6XpCCSlCGeUwwfj378TGWdWbzDzjIaT
lc/+ECHiYZzGM2/ZeB2LE7ky9lTldCl5/qLXwWm6zFCJPlUXS8DAfZZ7C/iHj3/VLHNXuUxg9esw
tlvmsvJ1RCuths3+HPfv0XXn183rMHdY5rp+58XXcpn1pq9jXxBuiP9F1K7pdFgAF5kPB8uk2CSq
iwG0Wdx2yxzZfx0pEyCYPtHZHVHXLyNnvUyfzXoMnnozMiSSq9I/Z5GXn7FJPqllct16ghn2Ms1W
tTOfGZI3Zx1awc5apt6gdvQWs393TCsAb3q0UkYBQm/B6dPQjEnteOhplLy4bl4T1lYimLfhCt7W
ddXeIrCO3tV52gO1KZNqAyxU7vzIFfcuVoazo1WyHcyFI2iYhT414ShPXt0+IozsQqzxknaMPVhy
bVrVDMetT9em0B/Jy6PEBjxC18cY4lMdF6jFisppn+NiHtmBcQ1JCEnya3CC0c7oovnY5AyJVtFk
hRvAc+46IYxy8SAZ8a30SdrAh3HDQp/smGwQ7hY5vDYJvT+YYzmedFT0JywKMd2kXHmrLh+nezL2
+h1S/nTd0Ve68dihHCZZF1dubY4nErGnA5Qv6yWxrRKst+juCdXOQP2nRgqTtqKp00S0/fMKrdHM
xHVXC9fYFEFW3BkYR+67ye4+MIzKvk6yNR/k0JOpl+riJm8d49qK3V3IUPs95wptSK0L/7Zuvfy9
1YDnE15FNiVY1i2uoHk/mo7BDKHRSHra9kZ0VXlKUMTCKRriGrTSFOI/M3z/E/1nhEx1I+j3GTMG
NCIeIyweqojusAhDCVZ+TYJkQMRPbpZUOYS7sTOzX/Cbe5cFRfmeOVp1bTc4OvrCZJmTM/nwbah3
Whi+3g6Gn5yq2bYPWVh5B3NQ2ZeEnJVbsyIiJ07D+QauYVWBUAgMGE2Wl2POaIW/qkdFTxDsR39Z
xAqzFoFqR+I8gcTnQQLFMnPeUyGb7xqd6JPyU0KA7ba/AviFEKus6uGuAVj5oc4q4PG4kfQlCZnh
A6GNzo1X2yh0llSmwUW6RWgEspwIv5VjdcDfh5mlTIjCRaVV9yivOwYNqu3cFJlAQfJZ7Knggr1H
cCFprlw4U9JmK5rR1OqBroF7qibIn3iNVLcTCTSHAgUvaKLc2ca4K6/cSBQQsYaKATYqo23DPOsm
D/PwpolsslZrZT1nCLpw4LPZfNcGkRuutNdP98zsrXBdFZmxnRMRHRwV5Md+ZtS+ynE3BWuyGZ1h
V1STeZMEFt1xA2lzfm2wS3lyRVFXrK1lQARKXQe8SeJq3sx5+TkTCOdXvcr1lTW7MGnj1InTTYLu
+SkcWthWiXB8iK9GqDdWLBI0IElRy51mNaZr6lX6Dnm3eAeYneQayqWmqneZKhGJXgmaIYiNVzjp
ey13zVCFub8Ox0mhjdRm35r3RMdion0M3RxjdrfILhkw5Dztx7mSTKXWnUdPH4rwgBnovkl06H2y
wzSICuaHGRDVxxxKR+1uvYoN987o+y75PLlVJdI9Y4CmYeFicfuPsPl3dYAQPkP0f18HXMWfojh8
KX4cyr/+0F9DefkHr19yDNj3+e4ibv5XHeCbf9gmhI3vS4S/3NzeH4JxPdoP33qd2PMp/ioExB9L
zIX1pwN8gSz+VQj96XGihvq3jA/xJvFZegzR0d5TYsK7tqkNfqwLam2gdspacVlgxOtq8KN5rA+N
w8suwCipaNVHkKtPSSqM8fE1/1JXU4TsqPUr58WNh0KKzWQm6NNWTqJeB+CwIxISJUEhMKbDa7Cq
i7Zp99+d6b+xay2f7Du7FpAbPrC3cLQ86aBdePPJvbYfs6CZm0srNPVZRLDpvuXZDK6JGXQCcf/r
A1pviygOSeQJICsalxSInLMfT5YRZ1Zl9GV4qZR/KjvGPGuQiWIBvtm881ZpbdQH0ZjVB38EfaPp
t7DtP2BVR2OLiFOUF4FL8wtNpbvkTamgn/eyo6rwiti1tsRg6dsIEeBDJgG27m26nJcJml862hQA
wwoZWaMYlNf5vIZoDXc/pGOXXBpq0OdsJvsKd6LzwoiibFcJO10SHQjdDbcNs/8c5zRo/9WI9IjW
AlekXudd2/e7gG3F1aRi+dBA7UFOa2XOS2ORhzfZBsGAc1cJarkyXQydS5bzGPsoGGlJ6FsUruRA
1VEoH4QwiC2I3Zbv1jZJ/cEgOfg2VDS2V1rGHs1oR9KvYR4wrxVU3oh2Xs4n8qkAoTaLSD82NR4h
xpKGFA8yiUR7KUtcA9czanhjp9xJVe+l1RfRsWta7r+wJaHLwLI0nOemkA+GxZjxHR1dbTxbsuPM
xa3m80zsn0v2wF6erwfCimYUGgaHJpeLf636lE8nExgnaz3jUqZuS5LoNhgEURFlU+TRxqZEhMlB
isdLMoYUnmAQngb8RdQXIwOlTR2ru0j1/Gr0IpykeLK5CsruuvY96o2hOtgzgVNbziMJVk68JDDF
RkYgina6Ghb2TFbqmim1FJcwxDNMB8slcZeTA6U85fpVVnmJmo1Iq5juLupbZkhXEZi1O6KoUZTg
Q9IHK8RsuEE+xgCnbUiwXWW+4FM2yh1dQO4yo0vhUi06qNGIitHTg6LFhovB1zSMkgDSAGDI8iVM
GDNPSO2fjMEV1+NQZbeQ6MMXCVfzADzc9phrFe5LEabDu8oyE73DNFxeRqOpb4F8dt46SkbOeJ4F
6XSUGtX41ild/4kEmra7k/FMTInD5gOoT+Nyesc4V82NSQVi7VoHt1QGVL+2BPE0cNtmOljckfIT
LiyuXWxV9vgV229ffeCPefK1ApJKqKgpHhK1sEPLkHuklcAR11HpiwcEelyeDHEBpK9g5Nqm45zl
xMBCh+PM8HC5ScFDmYJqCnb4kar2Pdk7+owekgfBQKmpEXxXi60gM8tLh4yEiiqoJeGEPMaUWD+J
pcxy6kMfzZM+WUzoQpIXAQdsGULiYBA8bcAz8V2h5QMUC2/RAYdTRKlsHrAlGcaT0btzfepkYzS3
k/b5JBBteP3OVOc+IwkzT8/BkDQHnRsNY9jBsi7mweYFMU855xKkD+dSmyOpbL6/AOCQ1zeHIGOy
sLN5q0THqnZJkXu9kYkq5sIhv+A5VsPyUHQNFlGmbRbv0MIu5UPckwe99oBiqPc6owFGueXzovBC
omQ+udZIfCbogRCCWM4xjTQkDx1LSZM8N6IhCX7l9GH32Qq8Ln3X8IYg/Q1wp9PclDnSSrocISKA
rZuFBny/VPCbTG6nY1u7XPMua8R10oETf+f1QZ1+cdxCynplT3jwtrClpbzJWX/meoVC53U4JBnQ
EdWjTBOJtjUjkhVkV68IxjSfY43gIo5Dj5ma6b93hp4cypmt2xDqcU3rtH+cyslA3dtGG24MRuh9
GF1YmR9srAAMGiGW8LcEHgdnE7m5czDaUY0nHIVQm96Fkd0zZaschRqeNgjAhawqLyoy3J5axp5r
YCbPRoH8tiuWDMcJiU0cjdo7iFSGHzPSF74s+1RSqJripsvUqR+betqmWaPpN7rhs2MNCDxYpDYl
iQ9nD6bDs4BMu5OFCesUE5+zMju3ufWhNC35znAD5JxmV3EVZo8yaV06V223mxdQuzFovS4aYqSR
z5J5k835ybGHfstkLoMeKKGqMjO9H+zsdnRNneyhf9u7eqrRnCQlXey4jO/DVmWPDJfacMeAvDih
2xUbJPDzMTP8dOdZdgzBH547EQkYa+LBKh9YdKr3hZNXEYlQbbFjelu+i5RaTm0e+ytPOUT1ohHS
10xFwQDEQ74JA7f9ij6+2WQ9+yw5JyHzFSnRerSuvYlM0HIrPVEObNpGDuiD83LvZfXEdIoAhQuX
1Gd2l+KOSV21N3XUbxq+4/skbciW1RJ5XTEFYgDu4PbX5NoH934Vqb3RzkzaASWujcSYvR1ZpOqa
VO76khf2dDCLYrqgx+xfzF06EgnQNOCu7H5d91NyiIpWPQwowD6b6K0uofUA3CwaRqK/rlB+KuZs
Fz+whRPYRbeJIP/H+qQuiQhNsio4ImpCDseGe22OyIKXjRVjCBOUccBTfvj1UZeq58dCzEWX6ABr
pdJ1bX9pPX3XWsLAGrnR6PhHpoyED9sxL4aqk9QYvz7OG+c61RceZAyCdNQktj/zTfU1RKXqW6wd
RztdKgzXbHhnF7r64OiAF8Y/PxgtOoZpFMhs8t+cSoAJrRFSBB69DKRyWZIe1hLcuTbi3t/++lA/
F7JQCAlvohY3BfX8m0K2Dn23MrSpjuCKxfVrn8FB+L4mTJmIK9jev7lL/uZ4iwJYcJswh/oJtCcQ
vxHpmTvHGRzx07clqIjIe1w7RUs1gnSO0/vr77icrh/vEb6ct8A2LZuL97ZYn/LQJsC+IydWFVRX
rrEEefFCZQUutGQNZEDCemTkA382jYTl49cf4Oeb1CMUcOEd4OiUYKt+vEnxyGGjyVJ17PuYeMkR
irsWY/kbiuHfHgXYra+UcCQ7kx+PkgVyBFjTqmPYRc2BrF5CzTxmw//8u7ChJBeYPt1iTf3xKArH
dM2+Xx192mIbBV50LTVkoV8f5W9uEwy5lml57HbYbr45Y+nSkKji0jnKAGRf3ETcFMM0upoWWSeu
UWIM82+2dD+/v3inL085eO+lS/3mi5G+EUxjpuyjgezjvcA3f5zNgVIEyam/JZvJlCuAdtwiv/6q
P79ZmFgiSUfnvkjg335VX45Y4StHHlPEPduA4JnLjgiczZwo7/TrQ/3NV+TmcKES8qgzFZA/XjsX
EQWHyuVRNyhJplyUl3PLEDuzuWHSZQenl7vm1wf9u++nPHhtOJmVct6STQYzxojjK3EEDt4citwm
etj0oj0bnd8+6a907h8f9SV5YRkxvM4wfnrSIq/xCCQ3j3PTwqBKRO7AuHTN7EzLv7kukbMWqwC4
w60eqetGaq2WKLdBB0QZtTabi9J5yUJSFxkOWFSdpFpHt16qyJj59Wn5+Q73yYrAjMAbCc7GWzJv
AbsznnDIHmHYc6A4iKsPiTZYL4fE5lYDRfa7tVL8/IbwTZeniuXZ9yzvJx53Rr8kYI07Gp5Brcs8
hP1Dp3X32WswYiLWDZb7PYnFNamS9YdhcAhusYg1PtetBDpUh/1c76iS4n03IcP6x0890BGHbhAP
w9/A/cyapvfg8dTns0fRbRJ9jQjQOrZQe1An1wjwfn0Rfro3FUgRngZaOdyiWPd/fCDquF2K/mk+
Djbh8a2ZoISYaiKAWdnZjf/zg9E3skwaNLxq3t6b3iyJcsICcdRkXt4yKfFPZuuxy3HMil3Srw/2
06Xmm5FHYgvTWlY8582jzjREVPgWpqMiU4LgpLjjzuJBZJf46wNJwTn64ZFTvC6X4gEqOEv628oI
XH2sVeWOVBANwU4me7ieGXzbpY8Bc+b2skoGOiF2aJNaCktEsyNxrWZVZ8syWNb6HMUpfQJjZLO0
bsVM7pDbNAyhFK0sul7WzsRfw/a8TtkcjxKeSVeUPqmCv/4mP98MzCh9aBKsa5b5UykUg+ut3Lxt
jxjxvM2IYfESlWC8D83pH1ddChOgp2zXlrT0rLfvfHi7shuI+js2JnHrnmTEghyo9reGXHJRC/3b
/uGyen13lWyWNVTSPPquJxwy/Jb75bs6GVOAJWpIZUdVa/uLUnI4NnbgP702RJTb0tWp58x5RHUj
f/OQQSN4e3AeL8hWFkeWFpXQYs367uB2RtiWPcbJkZwNtHkb4j3xiOwnhYpTrkcdeB/J5krtzYD6
oMWkW/IEWk0YE1ZAaBaYw2Q6m31OF3HGAbo4ltxlYwH1gywnl/uoAaKZ7Ht+/63bTcAPh3KMHZDj
IfGWIiXn9M4hb/KpWW4vJsZUD+AoRHUcmqlaLCStvnVGTWusDVL6fimNIyzR9QATwGOAml45ppE2
G2TY+R1goeS6UZ2x13asbssJ3u2+JJidsWpXzCvTxdiAzTdBPtsyVfPR8DXVqUttV5ArWs3jppzq
mQ30HINCJBLFHjIHz3mPrIJZXU+QeUfv2xzG8sVi+FPyzIiE5lFfiUx8HhsvpSluoPRZgxVamqFM
qKPbAUJEuHWJgikv0AbR9PYbP4gOasBwuS7qmX+dSeH6VnwOaUDnBR0Vi01d8axFiG2nr3TL0Rml
aEjZuE8Ng9iL0DP0udJzHt1aeZmhrwzrobtrrZYLIiuXp7sUeZWeS1iZRIigI6p3yNAIyjWldwoJ
90zPbiXaz7o1+RajBUXniwXD3L5qarG0osaMy6yJi653fHXnxSG3c76viAD3t6lM7NPA2RzoaPT0
5uK0S/VOoXzKN/RB6FwBOqYR7uWTsrbIuPiNvYoC8XEereKi1klv3BOcwqHrdGbV8k2cVbizM6uV
NwXive4sYiNqNym3C4w8us3NGk3TWK0NI7YR9OFHSzd9N2BKq4qKDGbJK9yZQ+6gohjYSEiX/KOT
PUApvIi0gZyq04LkYvxG9LS8qgdeoTP2sCuJwLq5CXtTNw+iAM2+92JiOq+KiEiJayNuWBte6wB6
9tx9c6hoNUSqpG8GtteaLhEqaI8klanUX/1uRrgzD/r2WwvOyXo+jBVp8WAn0nmJgygKti3hghgA
Xh8rhSKMO5RnZnStxHspnJjW2+hM4kFoEcUHur305mW3yJca5XAX1Z5iZxZlDudVtkvP3Era/uMU
lwDHdUwf/ttoRhDCHDjWUkhAqKQfV7r2Sy6SpRPb0J6HJ8X2RwuTDvzr8ueqniZjRO/KPTku84hV
asao/kovNdvL3A95TPPKWBJ+J5sTaweDbUHWkGF81xY1H0RA4cTqAxH0XDDs1889OkjSTzPXSdMz
ugzdXzkaVZlKEtTFKN/j6YtnMMnYJh6U7rtJVHSBo4na2OL5G8ktxzvvRFG5imhXcK+AziCCOELF
5r6jME/RUDhNV1ZgGdF7o58MgjmnN8+UPDlmTUu3fspoSu7ooM0eLQlgt8fcNDWtNjrknUeDbIZz
On5b8f8zJ/3dnNQCQffdSr8osv5UWi2Sr//+PzxjXfRfm5f0rYH52w/+pZlSf7AyoZZCPIIfWS5A
u7+4d4tmyobKaLI9cxcn8/cGZhMtFaU8QCiTsBnW3b9mpc4f7OrYjfBj3isp6p/MStm//LCI2vT4
2S7QiHCBV1HXvd1H2b5XtUq78jSj+ArnfdyGU0c2rjRXObZko+NVWYEs7VaD5yTkMBEp8MEgEUqs
ZSwOLffqCYhbv51qI9+FU13i5p/bqzIkOqax+qNXM6GxM19dln1h3LMQVCDFQ+OSjBWxYsSh7snb
0I8JHHgWKexwe1HV5Qr0bs1ED2Adv48MeIY/BW6bwAIhgY6Bz43hzAnhv0dXysqbo/TB70R1cDfO
9Y0maoE2mImFoxKHuuW58pBQsU6qo7CDTdADwI/C+nPviHHTJ3TESQtJ1o1VTFcE7zIP7ADJDean
CDAtVWVrbIMkIWLMnOc9ohJGnaHcg74r3vnTkGxbuMQbfNvbTDc3TUp+MkVC94J0y9plbu6htqV/
aeWK4+fwYDlT9qYrPP8wtX18xp9JuqoQ86FKpb8mhC1YjVheDkTN3TSTb65rzFJb+hdiBVOE0Ayz
IhradKxNGBtkfSLMWA2AOY5p7F5Fwg+WjvPZN/Nx2wHT8vP+wGQpXQWZBJ7jsxLZDJkR8pp7A9PO
Gi3wk9MN03roli9RpeSm9VZAXEgfrhvHUFtmJB9zEp4xH+bHqhDxZUXMwdqSelvO7o5JcrXDylps
gHXhmHEW+7OjDj5OyG6CdeWlEuPcHBhPkwWu3DJ7Z9uWFUTXHmmytPHhGATcX8gSbxQmJuRuwhs2
gDRArWjh7JCRTJtWm/amQKC4crxwr3sF5sdCmu6L5Blvpn1ZI+umumNNcax607fNiI8s3EdWz4ig
BkiWIb1Jk/qhbNWTp+dTIkd3FQ7K3hlFbG6FOUd7t8pfZvaJCd3yfVIGDYwWEpdNPzGOtfS/2LOR
bDqc4hvuiYesBWs+ckt4TXgHnKnc9SGkCYntfZ2GHTZzMcMYzsyV6JyLWibiebJnsU6b9lIb6cd5
sjWxaV61TeJkOjgFgRUz4GJET9wLCOYIZQ0rlusZ5q3NAHpNy70mnb15b7RdjqdXB4B5WsS+VIB7
4XEFSwIldwoQ4g7762NDIOFVYTJPsbyPod+a7Bbdeu1UynigfMBCS2Vjb9wsjs85+Ghit5W5SgiR
28M3ax5Q/Hkb6P3peUbEsWnb+aoFGLLzwP6Qshup3Zz2+caRprstNJytThomRK0G9yZSrC1tgGix
c0tExRYjJDdRF0JCIGJkNRykDC86Z5CXrWESCCKj6pGCjLPo4XCSLONrFfrjxhkJpTCdEhaAk5iP
ABNMQu/B6ZKPMu+6qHLJkZgFzJy0uE9xOt6SKGIeRdeOzooOFnE08Gcj+AvYqnUHkQCTQbq1pjbd
8VGJ2TYI6vKVQbhFnO1R218Tq/gxHjA7A3jDgVGj4uo9+L/uzPms5tY5uFGGzcEyv+ogotFFo+e4
yEBXieruEXVf9MWgjh4z1oViclZBUm9H0yqxGmCImukMbmyIzCtZ+wQsZOcYdUEgenI6WddNWib7
KTa+5PY87bKGCUvnQhLn/7dusR/VBAAHkBHubqPBdQWtaQqGdhWxNwTOFb/UZYipxZvv21IyvFw6
YxmxVKsRYv4a2CAJyTHB7U1Rc0uFqrmapLvrc/ni1xYe6DixcIS2zn0go3BNrud2cXKAxEjYotRf
hhaYpzuDHXKahGj3TIhj4GUMjDM5QDNnBzR1BMePfu4dIvwfZSaflWpPSWjjm3f0kzcyt4N50K0Z
BqsLrKTFg+8P7xDBjJuqcr8ApBrXQ0Bq/RhmD1L0l67dNdeVJ49xiR3NKcvsKoPoVZjNbUZgwiaw
Im8d1PXXBis7mZN4fp25L/e2jSAzQOe3rSEfnCaalrAFGsjaVuAfMuDsrRU9+5PnP0z2dCizQlzO
Kul3g5zqXedlSx42Ryzm+aEe7PgWxza2RRYhbYBWT0ef51mE2a4hxBA0u3MPXR6zQFfHl1PdXrDx
Ie54sMhT7DBbZBHLC4xZ9SFL9fsx6EE0T5iueomDKMyiXS87kmUKbeyw2joQDQefwelwS9Ipmlnb
Xj44/uy6DdadQ2ZcDtwQV9kWw9xO1zEhmwpjlIiMd/ipE8Qn+rMV4x+zsr6/8Oha8q6JSV4NAnXg
/Rsf8fyN+9DgLQeZzqGmRcjpkWm/J23L2YUYcvFRVGCt7ErsQzd5Nw6xczEb3sPUtZdtiou5MsKv
llG5x6zIgp3hZjPZTkrs6AZ4W2Hn5tGr2BaWOC8xKZTBrlENGULehHT1Y6baontk0kZuBPeswZb1
oJHZ2FDlO7TQ41MXDKR4rpOaTTmNDe6+3MOR2fiY691IpstDhvHKaa1DDXVpYFdcsS95tPqxsNCF
T1NDntfWaSF2o0Gu52pk8E3v0jlbdg43HrmELubi2FhD6/rrpCT+zFkVhAgZEaqBqpmb5lsg1X/K
69+V15ir3V+V11cvzfRTZvO3H/qztHYdymeAJUrReGLI8R0byPWh/FD7MEmidkam+K/K2vL/YFZG
C9OHKEMP06Rp9Gdlbbl/cD2BhygKdUiF/NMb1eGvVIhvGvEc3nxlVZsAyX2a3287Y2afkDSczgfi
AoDhsMUsTqEOp8dc6AFWs+P8s9bsckDG5J65zOigH6k3gyZMxtBJZjUdkOE0d2jth/VrR/27i3D7
rbX3fcrcj9sFZJ2oiP1l4mnTUBfybWu7c1pzYB+ryd6sAbxJXd+lJRjJ2LWrrWmM2UpQcW1wYBgL
VVI//vrwcJp+2K8sH0CwJ2LOQHOdv7wdNvX9hNl6csGXZMjLcfdGM/V1ZB4GxsInjbvyiJyc9gKR
7Tn7i8AKYFpWKBQhCFnOfYlFBVhS4E1XLW1YsBwCR7E3j+kOJRX/NyNDD0IrRNUBVH1CjoyDthnQ
nzfRxuqmlMB3D9OB9mb81s6Aw0PVR9Ck9fsgrqc9L6mlJxGCbl6VtUWwGPRxAjxqmifsw6rrZkzR
AWqaK52Fi3xUbfWChA+fPyzsiQx6vtFQZMMTNcC0b5PXkAqiJGkyeIKdgSxOEQTs5wgczAcRmvzg
qGP/1JJtuRVKoQof3BxAY1uZ5QWnipFDyGIvSJy1bWsvSTUj/MJdkmBmxHgMqwi60GV049RzgeTH
R6LPsCpbVW7c3JXZYDEldcduDYLTW7Uqmq/QLcWHgM0F6qG4YcYo67s274Lj3Lt6r6CzXbzGnyC9
HJ4SMx+e6mRW91wduZ1bU2KpIKi1Byf3aaLdsw5dglngTEyPUReUH0hi5MrUVWEe1EjKiDsS9mh1
hX9SNHwO4E2mr2NfTY9mw49MZtO+U7ysT4EO7Ys67MQDksX2XdKRFrJEpZ5y+Avdxk9qO2FHSPjL
SpEdskqzrGLnRpmOllFuy1qm50pFPi2bEEK4LJtPNrkNqzBltETQjoRNbsC6perq60+arfKjZ3RE
dMAIvChBaF6jWKe27BkIblqraNgyqBaraYt9pZsJ48Axq/eGCNJzSP7JToHpvCaM2FlntKW+pOZE
TAZKN3gqpslLQ5RIu+rhCSrJfOXXA7/KWmrynJwDofnG/mhgb06Xhx3fwM1rPpTt812UvWQ0+Qxk
hzTlVhwgzX8RaTxRUEobKy5XgnQSGAcFjKCc8Nx8k+HU/TpiM39xMzI49MiOF9OsERebMgqCszKD
+hMBdfNVMUbToxxR0xZ01TZZUyPZT4vuM3Zm8YBehsZeSOyPMDi3bch1hD3PqV5u0azQw5ep4dvP
r0lK9cyVsEnj3tuC+x+4Pb300A2OWZt+GA2CP6K4yW9C76vZ+3RrY8i30aoNcnkRtc6zSX32XgZB
/xRK7s2VNLDuShOJiW1nz6hChy+djT8X6go3JWooEqu5UMo1ul1Q29VNlVv2DSgP56ZHJfVQxG31
Aa5N+Uzvg7t1ycdpZFA+W7lDsrFlOPfaY6azMuhYrL2CZjpgrbZYxxbFMa3xdPP65byIh6AFFXDW
U1VgFI2T+Ypap31XtUZ6nspOkGa0bBFFR+CNziD7q9EEX1ZKGvo60PHe0XHzqcoUzg4bZxZsTcLC
3jPt8E+JOaGuVhKybKcwuct3gFpFqj4MZTF2n+Kmtz/EosjT8DBYc0HcfTcbxRZM5YjJGJeZcxxD
q7fPFgwyCko9PQIu6tYIkphlC0cjgMamueM+dNhmSckEodQdr6a+uO5LH0UldxjWtfS2M1vjDkf1
2XD6a/otOYRf17mbG4d3J/nQ1+Ab7wMnuM7himzIEg0PIRrTi1ymj61ji22fAR7t7ekjqbtscIf+
cxrJ/MIowk8EpkUXEbstpIN9dSrzAYSYM2gGKogvBT1lZOTsorsaQSmz96OeaeyIqXHXNGtDPMdh
fG3P9nQFv5fuRjMHR2A/RyOlE4A/lblK5Qf1BUPcbAPECtKXGTqoIdOBFlSWfQ2ruaNF4RTuvm9t
sL52cZ4KN97K3PAvkyisrlqVjDsV8cDWCVbZeAoAevgkx84TF1KKwbwwC2Mg+KecUJFZ3rYcDbmu
FqvUULCZikwXs6GRm5ejE/uHPhT3aGjJYcK2d8LQbGVbybn/1FbjqNZO7ROEmM9cw1UIceAgK9xl
SozPEM6bU4//dl1Is78I2ZMgNPUpfZ0AyO4UtJ+scuz3oROy5rGAe7uB0TjcJoLdkkLVZ8ZsgiZF
2u7CoUd8HaV0on1PP3sOEVqoxTVIhxB2R5amH2APlmzNtZr2MEoY77jsrDe+w1bfpaNOhWjVd1Rn
HpZux3IvKt6vJGvwEmEHk+IKWlU8V1c2eWyXgGTnLU1HeYHsh4ysKOKparchAVGrAg8SO0nBzlo1
+v+zd2bLbSNZt34iVCRm4JbgLFLUZMnSDUKyLcwzEkM+/fmg6jphq/p3Rd33TU/VIgEwkbn32mv4
ohj0BG2Kc7bXEeSar81Bq45666jXOhf2wZgL9VCnRDUEeufvJ2X7h0KG802SmWo9hBKvZ2R8gWPk
Bcs9A9Yfo2zTYexy63YWzkfhrJMK1I7FStTetgGV2sAkVqvRNuc1RpXpV9fByAg3NIwFwnlYSR8/
qCbOq5WMyKnWNc7yRIyHJMHEh/HdsI60yH/M4Rbv8oQV75hVTBc2hRuY0NaZsTNkUuwk7op+8q71
RuF+67VDvrJsvPU2jdMWP5BjXMehck8+9sBkfo8jTnu5beCgZ8XZue6UfsBQHFgniZ32CqM981mm
7mytXHt0F1Z83l0tlsYeCYKp+FEXRZGvLbd0JkanYjiohmSwGvo1E8/cfh5xrALSxKH6ZPURwbJm
6oiz3lkDLhN6qUf2sz8IsR/jDBMNAW8Xj42JqYob28NblepV0OfjUhfUzS1skCWxDxP+jTcU+OxN
OUThENdGl+VXxAd6rvYE+avCrGXqEOOBpCR7vLDDLkihbF1mI0z2Ki7rN6P2tC7AXw97JG0QmPtS
IqUYmwHtAaCmdgdZl66OzbmGg5KQ1YVWzYCjILKOYI6aXfi9zMlSq6HK3NWZu7wDGWWCG4o6XEdL
oJgbExlOhJd9UUmi3WkYK3O7iUlnjorYW0dQToKCIg8VhTPVb1MtVY27MD+SrjidZ3xEjn8WX02C
8AOFfPed5JMUPYuNa/ZKJ+eY4eQ8GxvKUOd+yhrKsqVgLDfGQLBcGhv5Aey+PIH8qL1FeMiatDo2
43YhlBS10YTr2O443IlqJ0Iq8uVjYpjRBd0xOW+2U1/jObdchd98NTWHshRgZNmUVTG/k/u7hCW6
lCc+tgk3bIPld7N2qmGtkQjBqT2wVUYLmb9Ycu7mDkPDWNfkY5wIfjsdoLUM4ODPu6hwMBQdUu5f
DuOaIBqsDym2nmsssoNuXspf4jWf3X7KD0bHLSx6jgevmOZ3b64TEnTxGCrxiFrpyQjij9h/wQlq
Mz+Ahje3v28i9P/WQyxZpPRLpG2wA/1KHGgNP6uiSOv3kWY0R5IpltEliFrQpE17my8VjTKhrQ38
MC/dDM+4ZHAcMqm1/6mh0T8zKJZ+ZrkS6GUQc8k//fVaZGVWRQ3MvMf3uMPUTUn74jqkN0Y9iYZA
UYLgcp4s5A6ibaOq2KSdbe5VX71EYcnCLM3m2JnDfFWOdYMTumVdBmIRvoxU3P9AytEXRsXPdI/l
YjHjgfmDdy6Mxk8XyxQrcwfN7PYaiOdq6Ernfq550QRWlhcNfHfNUcQC0wdWPFoDby04p44ZUdGv
ab0E8VkUQb//NT9azl8vismaAZ+Ti3KtvzW+kWxYI0nU7YkbIqUNFjmBIZ5sTmrUhh0wYIyUCxvB
2TQ5eEJJBZXWNK8uXnlIcIaMSA2rOZq5o/Zkm1ff6yR3bz0nqjfoQdQ+1NqqWewptfXvr5xAq789
TxeXEcALmmqTiLZPPbstNbPO55HpNb6/wewmNfBk4c/bagZvr5MS+8/YdN/BIId94pnRFhrUq5fW
T2OJMUtiUy5pNpZ7si6q89Aa1jOS5PIMZJddCVGYL4aVxdO5jupyuMIR1TuEUGLWAi3MNkH0uCvY
SvbYOtoXocf1pkV9Q3p44Z8oINW2nCAGWDHVfNtI6CXLDoMCQLsbota5xzpufifESdhLPiw+h2bH
HutYDnXvWOUHKdnAlswUGmnIBAFy38UM0VpWSBsV7MQftTqQW3OLH9+yp/hL2Z5R0PvAeMy4Euee
VIp6Y0xhjVml7p1SCdY/6EAOEX5Ijzg2RTHOo0b+wrAR/nCfK3c4NSECnacRRQxHUoctAlmCMb7G
NfIfbb/I5s02sI0eciYDBlkaj1Vo6asO2Ds7uI7Ko0NGSbMO1fI/hBT04Vp0OAQEYeIwlVrZVNxX
zG8xLc7NCTU2k4U77JtwGQoRmQ6rqPSrzcQmHK9y4NWdC0GBjBeKfNppsaf7ZoslJfgJdqATkHlp
M9XQGMvhgabOH0xaL7bqtznFDrFN+mRRm/M+Ie7ah6qnoYhLRz72Sf7itvSPatLrZ2/MzWTdzslA
U8mz8zN4QEelePgcOtpdmxoYRXJw3GZYCezCjLDUwLN7HLRsr3rF+ax6tWBgUu+jP4HGzu9p9l67
iAa909wIyEQjTb+Tl91TyXz4aZp08yBw8nnpl96uxEGJ9Jt+GANL5dOwAmeXCOii4tB2KV0L+SZ4
ICXubWG28lFg6bNByla92h2EbGHRYdU63TMjCcUJ0JOn9WSkAEoNLgCkeieA36HFbtKHJTGGXk9n
FGKH7QYVeS3DvhOy1PE94x/2QjXfPrQUpMLmKwxSOxzlLKT8MWcig0BQOUjS/mrylyM0XjJ77Rmf
jBwfxK/j7HonfQRm6WrSzmHktMdkdglSJWSAIMVi3pXM9XEWxNgPIQTt/TgncG5AgHyPdrPIwIfc
hDbZw+X63eMtVWSNwRPLHBIMJrd+62VPuy3s6KIv8cqwAh3cw/nQUlsK5+WqJ4xFdQYxFQujypff
wBxB9ZdXdVr2d5FlDEoAS17sZiLgoS1SLKIEkbZYO4CMLM1rAgGqXMdMbG4FRjpjUKWUIh9ncY0F
ZbhgPfNVhoNLvBS94DomdrwAq9wdHkZXUIXm8zSArn0sQwNfiITl3Yj9hBvP2YpAPMxubm4/EJ/S
ZPkU6KwCRwc5aQq6YGYpyZ7klCIgD947ydCx4fIAD5B4ymOwGjpbAMdFSAWQpxJyCrIaQGiM4/fW
U/NZ8bqVGPNFFCMjNChEeqBXop6yO2yppyVdJvPpUyjJZOVONw0GECiUen7iaMTqa1LcEXwLmG2R
4hWsULc+GCEehkA7OBvVUqs2fsoSLAHuxk1Z8MZEU2FfjMyx7yl4BOJwZ+ie+hS1B3tY1nxVpgVQ
ZpO+9i1KQVw6QWIxviPgNkabH7QFXDExYV3sYI3w+IHUaPD9Vx6lRktWRsInFQZgT4Nt1sbU+foP
/ObjkJwy2NDlotFBV/JDCLWUy67Gz5cXFEtNJ7Ltn0szAbqsofodykoPF0+Y8lRXBsHEiBFOHg6u
XysdDE3vIjA1udTKY2HGl8Gi0woi0bO5azDTq9yvXqaIYqcVjX8aXfbZaox5hKT8td9EiXfnmGVS
33S0T5vOoTzvU97pZT03OHUsmEzVYYaeg0j6iUvNm7X8OYfofJUsCnBMxm34tulyCtCgvegeS8JS
svsum7B6jfUwuriyBjZql/WTocil1QGMdLidcEG/PspbzwchjQjquyvGARTJ4ph0XN14+DgbCNBt
l3jC+OKy5YM7AaIOmm1dGJLaHBWj75HDTRlCCKvxMC6xzn5BSqtTUQlbtMMYlzPTr3E3w/aTH9IH
ID7MuShPCpH2yTYoYqFxMsKlPHzuMDyuMZOsKM5Hnd3MigbSJCmTazxrToKZ5wOuaWy27GNfq86D
Eenk4RH8AnvdBRIcekBLz0DiFpFask4nys+O3YQ0bI3JdORNrJAKB3+IgpByeLGXVDFQ0CrnpZhR
wL3kBhM7craHRzMJaRV6CmfTgV0HA7XecNizeD622cnlaYAczVdtZUVPdPUzhqFGsfQT3QQK1ZIe
2QLafKmXYEKNHCkYId3AwxRsb/HAe5T5JqeWM9T0eCZrTRPh3TSCl+GXU2AUTqrwccR5HCE7lwrF
e0nLNrOL8oyMnxIL0CHSuo3Z+JwPMZAJ72QLOl327nxGI6Q/mI0rf7hlOO16Ln1VUuAhZcD3ZV0j
x3vrCtzImP+p/JAS2LJC0hNfDLd8QVjAU/tg7mJjy6syZDyDHmvcdTmMzVeqktRaSaIWOJRF5VO3
SDvBWEGwyWLtNjxWVUgFOQ/zepD84DOmS+fMAFL/+K8fLyaJjBwxmi7bbyQeaHd40li4o/fTzWTg
ZFbEabKrxooXOqGqjFybTWawWdlW7So4enaizrWj6MhGF3fSLnuXlqqcDcIQ7m8Bit2ufrEMOlOy
BNDTTA0tWY0tzw4ggTseD26ejnvpWc/Y9MdrtUxiegCVjcQ7kwSySnrHPiR04qNc/d+o8h9Glfqi
Yvypsv8bE/BUyaRLXsvXny1T/vNXf1mmeH9QHCIBsBjNfbJMWViAy9zO9Rxaq49u9D+WKSbeadie
0RvD0V0iI5mY/mdYafCBKDgh3oO8LtNP/d8MK81lGvlTD4Vx96JhtHSbLpT6+7NsKJnbUZIngBFS
GWLnmaaafifiRp09Mhy3VZN6/cquXfHWaW74QMx6e5iLMsRMMGErQ5QMsc4lbEg45S5DtB8Yg46l
tedl2oNX4zLIwrSTTSXId9fjdKLi0eSPtDV07Lqi/BHedA/NkEj3KCaVqRJWPK1LzNppPKjUmXKR
AtUXZFZhKuTcS0xFrn/6yW7+vNefB5uf5rU8AVpHQod5DMt887NiNV3gtorm6TC1+nTjhJ2/i2ZJ
Gn3fL/fFdf/++z7JQj6+z0ebh/2K47mM337t+w3qhCnKsvowaq252DG+RYpBWBLyDH7/TSyST7+t
RZepMwenaSfA5lPTrqSjq0XnexixiV4baTov5iTazmN0dz8YubWbSbC9+/2X/pfbQzbtghewmOhw
l3/+kzYjFcA8RcmJCq9sxqRAtjiQCjxN1nKy2/nfaWyWh+kyKEBsBRnccT+rRyPfG5OS8JKDLkYb
zntbqO3ktPp4kbn/8Ps70xf11q/vCjfG2+q56F4Wkdevt4bzSh4XMMoPTTzlJgmjIRl4TVMsTrqY
esRzPF1kK/XT2GXDXuVEAGLYwsH5++v4+xO2mcW7LtNBEl3ZVH69jFzv3LmQBJA02MzG66mbu7UT
heGD79R4X//+y/6+hmyhI/8ldxv1F8OQX7+sbfzc7ElJONS6UreV13aYpvIG13GdxYe5S0gHcEs/
8/7he//bTbqOrvvMrTEn+qwvwnNjTCKnTgkqIZ5hNfBrjtB5xlWZyPTffdeHqSXZUPik8fNiaPmJ
sWGRCqsPMVEnyEWidTPRPK2wzp+vonk0v/z+eX7abz++C0kYj9Jz6Wo/BKc/vx5F72itxhpSsxr1
dQVX4Zgn5qCvf/89f6NrLNRzgDHYjR/L1fj1d5NO3rVONSWHUDDAgZ5IegQeI6XBbBkyRJwkBfIB
dAf4N+FHHG5EEcX/ANB9WjvLvaJKY6NbgM6Fz/7rNQwEBSaN3XMNZAis6esaYzHajs4hiUXHKvLs
deeY8z/s5581u8vXLs4N6MOAeA1BavIvO9AAhl0prKkOMSzSJ2x5iyOazZk5cBnvWrPGt6PXKmJ1
xhkubBCOch4Oo1NO33UM6Rm7Dn5xzEJyvCKhFceQ7MxjqFLtn8DoTwfPcp1o+CkN8LeA0OJ8ejwY
FoYjJau2h/PvvM0MPNtgaHIGrGHujM6+1NLaXeFy7LobrRqzM94wM1Z8ZRgeZFZZV37vh4cJdPDa
15yOSSCuEikDe98ddr9fTX9ftR7UIsBK3aYigXf16yMVPm7IsO6SQ+ELXFiypTWBKdz1m99/z6e3
nkeCcRs/GbYGi7/C57Mx0QweitYlB+podevjqEROb1bZS9CWff/77/q8nX98GWMAY/EewKXks2hy
9jq7s6aU7bxqs3XkhcNaQIQIcl6VbWjUmDVO43ylIwF6ppGDc17Z/T88WB2WFs/up1NluQwTeSiJ
4RQFXM6nUyVva8zsGyPck3vYzpT4Bptp709mTThWjRkWpnpvdhwmQZJIApJw00wj/nMGhdUphH31
Ma/x4UfdwEs3JFhmWuMNmvcyCQzkkec87sisSBrjTuVm+D5MMn/05hwyDy48I9x4IF23mYhJKTz7
amgFG25XjMadDa56D1Yi9lAW9FNcWrNcCyhVDxhWqts5Ck25yst4uNCY9a95OIs3pVHGdRr+9Ct/
KkNgYs1G1Fbg8rbCNizcq063iDN2Y0kog9suNUKVQejGkpJoIj/Uv5WyML+Mplk3RDhBqgpoUK33
fOgtWm2C3uJN56XxOTJ5swGPojWgcPImYzbvqovs94gQHiMoC8rGoAyFF+HE5UdyK2LH2o2WoBgq
3an77rmAkHDs3WekKq13V+kp6423P8q2DAX5+rputVvPQKy3Ep10n5UV2usp86Ozu/xtZ1dcxmyb
DGoZX8GJTnLtgaTf+cw5kz82zTxePh5v6Iw9eGcsbhmNx9kR3UQeH0LIRubREEVMxIMPpN8Q/1Jv
3I/dSur06j0h0sGH/xuhQ6zISoAm41vPtFMmzEEZmHkJI1Eh4gdrSqwn2YpcQ4AgyhszozVepxaf
MxLmenb6OsJw3U3eWuGP2Ba07RztfMzZYOvaHAppZJpfgDVbY6UZPNvCNJI3glgMYBlio1J78UDk
pcGnPkwKdUvIy9QHfYbCEG7gdMEjboghOunJS+70bE0E8T7qs7Dyjbmsw4Js6iMBBWO00Fl6RsyT
TgGDSRUDhwFX5xXsNUWU4cx8NKT1mld9N6jbwtYESRWgzmsZM4wMUm4A2JRMvBDXdOK0RRfXr/EI
vE5EAavXJvnvpg3jqcK5jI7BsSvtwYkzHpiIoIREWp4eMy/f+ErL1lNrTRcc4GB7py6JXiNsaujV
dgAq3t7ifpIchNeWV2M0WkGC7fHaMToG4mapjrIRzp4RX/gQ9e6GJKjsleTiDANCEszD0MZ7Xbm7
LCEGrllwDeKGzWc8VcdFALUTpJNiMCYhx2iTCtBqkb/slO3WnyoAshZPrYCnajxCs7gkUTkfU93f
xnFjbkcZV0efl2QVa5Len7hYMFduK8+8NoizLCcUqCfIvIMI39vWc+t25hlDzEuLZnAhpE/rYSbg
jgPH3NpN8sUJnQKzp9q4yqHoCUnEbN1jdkvOpQhwe49XsRLO2q+xyk38+K6L5ze/Nl7BULtNqhXm
enasEnOuwQC69L7C1sYubGDQBZThcarJ2niBcnVUTGYJA8Gm2WHAlFnOwzCEVyTrRV974A7MgOfp
GOcFG7C11EiFMV87iWmee9U1t3qC1kkbwM+Uck6Z2yyULPzy3M6H090YUfejEVm9n/UqJSsnHEJy
cSMTsXhlVfoq1CL3JO2cC6pyvC2wgTHUF1shBJ3w4JSbHofvq17XmwuFkkVsHO5+CG1E/gXiQfRF
GmK8n6sllq/qag9SAaldZ5gE5iYsiNi1st77nhZJe5hyZzogwAZiQvlpnttI3DENGO/ccZ43ppIS
6smU2mSE1MQ6JnVT3GBUrAKXNw1EUsNlaWVkxCmQx7CHvTFxFpZOFzjCTdiKShQeVsiJ4Ea+u69T
Wh/J+oMUMpdbXwlrJ8cBEn1bG8UFjPoRWn6z1sdlRtQoLw0iBt7Q/IBb062dGsUVBoHZFpdu+0bI
qcOgUkbg3tF4hVBr3UOnOKajxNPf8Eb/xUynDolFaXRJMLBPHkq/jY9mQ93OeMXr9mooWJgptQMt
Qq7d5nCzNsXcfoU5SKYds6JnaZXee29N2bxySnBco7Ddp2lUvtoJe0lNk+O0IrCMeqycmn2tlH89
4Xd4S2QxArSqQlDdN+6eDtrf+5NukH8EPvejhgi+qcd0Pja9eXYLS5x9lCV5QKrACWZNSQmz8Lpg
O97mYQMqCFvYpPlPYwuYotUftARhjQ6HCoKv699PtlRrDmHUkBC6rG+TEt2t22ugBugaCakhHclD
LB466UcQU2TvsPjMoXn2A7KKxPqSzR3h2H1nrkiLSg/IgYwzTzBZm/CZGnTeu8G2Wdh+ecZHVwRh
4Rs3UZPbexuJ/WlJIIPNrJDk4HS5Lryx2uVC1Vvort6r7LklNhosb7sxwWamr1poRaHtgdyWAOnl
uCgPgZ4fSwEvTwqvuggVUvb7ZkWSX6el5WbOSAdckcqa7/KsdJ9t5HwP3FqEVo0pIfPNBQ/X/Ble
JROp3hzlbQ+tlWlHTRoaQVQlZzo5fcw4qsG+pmOvd1nhujQAenXM9bnn7err85gW+U3t2P3FI5xk
b+LTgtrN94iqVe1h9EptNeghCYnNFJ7B8b0d2HrxlpWN62yy2m+erMhefGPS7N23iyQMahdXQg3p
FBl7efu4AKnA2tOmbSoCSn1bQY3rQjW8itpKRzaBTjtEkF4zDlfRB01c2msYCvJKD+dkscHf8Isn
m6zAnhP+4DqRNaJtAhCIgYuiBa2W1Rum3MNRTam29nzOwIa4zd1sk51ieVl/o4uhe0sRhB4JHefU
YBPAXhVNoOU2mf2lZ2Dpdt8ci15xJbDoiN9jbW6IlSd7gBe7L2mTeu29ceLyPGG1eJ2MtvyiReHw
ZrWJ9xxJvy1XZelr+XoSyrM59uYCxSm6waLca46FSalBQMimcIYnWHTJtciKZq15S1Zc2qTVigGS
HlBFRdezMbvg5bAoTMhFB7siQ42r6qe9VabijNlGjgPiyJlRGfPMOE9Kh+F1VsWEP6XNtNfDsYeK
V9RyDXmWJMWEgKJ7z0yNOZhsQx7wY+UY0UGHWJe5z+7TKe0Bp3SxhZTD78ahwMyg7o9MNeW3mt6I
DiPO16VW8BRaL3kJmWTg60KJc47dGjWra7TT3hFm+DjjsveqGbX2bjhyPEHyjx7sklAVveJjJ2vy
v+g4ci2wf/sS1lZCOSl8pLXJFwrjEKUsqsc4a+4c8zGKFEJZxfYKT4tFVTziwyhWpP/ducOUrVKX
8GLUJ2S7EvTXlv0cWJkoVhPFCaJVIuR0LChXHj02DjlWhadG8pblBobnGn3ySsZ9xVEZ7Q0iB7fS
GX/gBurv6OXhoEJR2ma4bQVZ4RyNjhwJHT3TqrDl1ov8KMC5EBFiyHLGoFa/mm2iZJT+itW6s4rB
/3eQovH0LGYC8vpkum8csuQNpmLntBzecbA3kT+R5eMMJMIkALtQs+PpmKDJ2WNjwYEzDTPvcyt3
NUq1t6zH0J8en1OHQuhoycrakArbbIux705426anTJ92mcMU0KTgCmiqyfsbp8voCGJprMnZ220T
wxcbkBCQSZlLD642peDNpHdw2nJypRlW/uhbRrE1Dj873UElXDT+C36/xbada+eqr8EOVCQO6djd
SlN7TVDtVmFMZIX0r4mZPUIxfh4LdZFZeOwr50vdhme2XAAjYiqu0KO+p030qPv+nWuUu5pqOkDf
9eqLZNypDJDS7f03DGe6gNmKXPuajnlNjlBOVMbbhPIR88+ITT42DrnTIikwxDaV9dUUuyPkT+cb
Or16ZRSg2isbUv0mGqV8Uqb6Ng3JAT2hsW1Q2Y7B7M/Rk4Agh7UtxitHrFxgS0DFxnrU3OlYlzbJ
V0QiHWO/+GQ3X4Q3yIfGw80n7pJ714xiZBHkWbTNIL9qRuttJtyJ9wM9zEnKVtsTq7C85rM42sRP
fHU6q9wlKA69dRcT0po0DvDomC7thOvHE0MrnRI6aTMiInVHnfrB1totzkp3NlZj3wVG1dpRq3MA
HWaAnSd2xmCM5hXWEx3UT8Zn001utMvnGU2Wvs6AziPAhR72h6joWdHumNXtClTTShdxa46ZRYfu
fZVRD+1dBNraNZwIN1l3xEOSyOgDmjrdSMuZETvZSiN89ogMeO9ChxeQb2XEYKM4bSlFaKTWhlfR
FkUse7mu2F7AmZaZxlzJ8FkiKdyEmNiQ22rYV2mipuuGM+4Rq1nI4ZZNl5y42qafG0dcp5qdDJve
n2k7pMu2NHZoYUt96U70BP1CqozxkjqzfsK7h4F11GbHOBvD54gUB3sd4clzp3d2v8HqhE4kUoMg
yG507HMfw6xemX7PZDW26+6pwemFfETNIfNRN9sDtT0frTmltokrGvS1PUcEOOvwGsTo9C8OBJV1
0lL+QXuobwg9Q3g6lAeoC2kAL7A9GFnHQdqZaGZiG+YBfuJnT7pgBMuk5uP7htrSNnPltBDCTGY2
WT7sMHkrvn78X3yshu+EQ9uPUtvfubat9gY8rFc0PvRgU2uAEnjmeCGOvFtrNJvMehRsQD/jYeKr
iAIWH1kcVwCK63xijDLB7JII3teLm7LAqzj2dxpUvWNBcuHRgdG0c+B8PZFnxg0kKZ/IPqJuO4CX
G8xk9K8F3jaU9pngmsepPSAvmG6yiXpXaQttBBuvM5Q2NAwYj7YHqwALr23avmaI6ypA+tvsKNXo
7aXMMdvFqQg/hESBigBeshlIne5EtP66sga7OWTomwrWv1Daya8QxQD+wVHKUhBFT135bdvhFJP7
PZBME/bxkqpdbbHKHa1T3vTi2tZHm3hnFAedsgGviO47fqw7BDVw2KBBUP73+WPe5uo27slpXg0T
zkAcDXX4rpWgawTbWeo2l8szySVTNgJKbvmtpusKNffRAaQMLB3CGASyclctUFwnS0XEcTheVD56
66qC6ocUWJ17S/DZPp7at3meOveR4Wskt+MJyVQdPN+FXjaVrvhaCP6EMMD24JbLPyUVoF3rzsSC
hcI6nwc+aDOrFveDhtn511i3rXSNexIJ0h3rPtYor3VMx3kjl4Zf14zwXekWoBJ8kZ2p+NDFi+gV
KLFE4F8aw5ceWtHJ16G8DjAGX6HQTTdLthMym5hX2DIls8kRgVlY69Vr5nY9rOVJw0uqG3Lodm0e
6nc0B9xhaTjAXyHSASrgcCx3hKQYJ/qW9qn3l8dbQF8mBJHHRMahcTdmfUqlxYUbXRZ/L1RRvxK7
y1dPshuOeT+Hhx7ItVhJCBmvao5gzYDI9Q1/57dJdsXm+yZt7BdiPaH16OtvJYRPODCht+sGpGui
59fpUTY/fQiQQjmTC1+U/q5vCaOLKghWJhD4uS6G8LkdSY8KlKP0K5hZ+gXtcni0c5Mr7+l87DW2
6v5OkMMFp6nlJ7aXVTDWQHN2bQMp4GM5BJnX0xOOvmSVuEq8RSKtXxlFavizxDXvdNXa2LzQnW6l
YH/0LZ5U5ETag6IheHfDmhsm4Io12Ao4Mq4NQSWJFl9bz5yhhrgLSR7hUxJAHBt+eA59ckCDMX3t
qmR6mXBchJpPQd4CpdYRXiXEKK0MuM5EhA7ldTz28gGRhPe9xibxPakm/zjYMdFv0cjJhISs2c62
OxNFgGv4YfCb8Dl1bLijS7pziIs5ADeStaSa/4Sf/0d0+Ceig6MbMJT/72iYq9eye+1+YTn8+Sd/
mR1Zf9gew0gb7YMFLPGL2ZFBQBygPjNaPFsBEv+/JNtijPCXBNv5w/cZL3gY+kE0R2H8b1gNuvVp
trI4koKpeyZTaGZAfxtYsCt7eRpNzlWBZgQpluNi9oNSah6bADPsum9oHlQoaUYKswqvq3KGh9ti
yscpoHoIE/d51Szjn44RVUu6mgIlDPdeKKECS3OAs0jqsYKbHENMd7dFOxBgfd3jPI16CjcNoEKr
05w+2vZUK85psJruWxaNdMyJG9IIkXhhxQBGOaPJedsBXoN9zfeap5R+UoCOIIa+XgpyAHwjJVpF
bwnZxWMlt4O0E6QUu22XdPu88WRzk2phdt82of/MmW/GQds1cokaRZtBLHeLaVs1+1+ZJVgVX4FT
4mbC1j7ZwfYS5cqcy2JjVol3yZrSIUrbHdeaX40vyUC4qLJ7d1tJ9iYO+LZfwXnEiKQyY41BRaXR
46sCRhah0S9Ohxra6EyjWulV4n+rfO9bPs3XnmhToPUMlx/+JTwP0jEviZ2IPeMxfdOnph9Mpij4
/5h+cys5QsZAzLOglYBMtoJC5aOqllW7yq3QmQkGtQcmZKq4kbrsHoleIdCLTL2dUu5863fGDJSC
qGOF6HXS8FRDPRznafKd9WDfpuhmcfarDO0SF8ALk+20+67iJBrDvnyIMZTYKU9WNxWk9WCYqFUD
y+uNM7Jv40nDbclaOY1hXuDS0StwjGKSAs4xJLq6ImJ1HkAMsOzRjRKefjyQU4NXyNYcTQUdNp2q
YA4b9aLNBb0PM4NdkzQKDqKhvgnicJG36vW9EhisSK2pTpUWyWJHuzlfJqkcUnq202ChBctWf/17
nxmA72cNRxBGWIkoXALjmgHRYntMaTbG8liE3ZhjjtWHTepvyeO484iARpMzoA8b8evB4VB8+9gm
/rej/tOOCvGbcfj/vaMywfyVNfbnH/y1n4o/YGRR02GqRibWX8ZxvvMHeJADnwy7e6CChav0V8iW
+YctECBg6sbMn79jhPufvdUSfyAxWUarDhSOhYP2b/ZWy/xELWBvBfc2ERgztF70S2zoPzN85qLv
B3Sw3lE0xXSlpZgPjZmR3U2mnX0n7l7BN0J4DTHMJq4ww+3w2jSL9jlN4aRCZe60Gz1yRbSK63m4
scw+fMyUEWLglUzTt7hP0uiw+CeEAXl0phY05CBvpU6kSjjlLlBPP97Ktoal24J3MdlMvfz7MMz2
aWik98jQJ21XjDYR2faebsxr/E6LALTyEPtWchjsId+ksdkQ9YedGGVjYTrfOZPyH6VwD1Geq+sU
hupTnzTWXRZqIL+SweV7byrE6NpwJgcXpfRcJukzUsvm1Qqj4WmKGpzHaH3fNYYy1C4glM2qnVyA
TkaK62k2u5vUjqYzbsQ6U9fWmt/dQkNAXaYjKQIDMNxAwXxw2OxwWO48HY/qyrRORpxmKXiPAoqZ
mPuA9uCxl0NV29hEnD7rxGVOAaJiik7XNl1UgU5+P+txfJE2yBvbZrRPRrzQSGLyjvC2aPmqqTbJ
D4RTV8SRYrsr4xy2wRwbRDDqhoTPlCH1XBOZ43+f4azVAUw5VwRxPsgrh/yDwAiz5ijDLEWZBm5A
XnrlBHkz+VetGkBL05nGRvi1d23NlZ9sw8GVd8MSQRrNcbXPNNG9xRoxOhTMBVsokaT1fZMvQKLr
aYAJEw/Hz8HcNWITL7qLU+nKg8d/SRxa+yCy3eFrLgXDA2n13pUeV6hElqQihgaR6x9N4YT9OirG
dJN35f9j77yW7EaubftFUADIhDtvZ/td3pJFviDIKhJAwnskvv6OrG4d0eh2h94VIdeqIjc2TGLl
WnOO2d1WKaGZ2YJVYyN8bOByXmhC2Fk/XAwKafzGT5fkLhya76A49Hiyh7XN6KSI+jtG4UJuBAFL
REjKdXitOuFbp5gmxId4XNR5ElW7XyOtxLmp/OkLrNnwzp+7aVc3lXeILNEFG4VP7eDUEVyNJUOk
tg59oj4wroqX6R6iUlYXe2e1huEIFiN7wIuS3pVuhDHnjatLUhUWG3JDWfZllVr039ZO1/R1/aCM
b5K+jSAJ1uxNJbOV2Zv9c6gd9zkJ+Yy4J6y5WB9lv4A4xKyBbtyhe3CKK6c5kFEA4YondIuEILjQ
g8RkUOaMhBQqTE0p3yQ5820Kchr8ssbz0OCShV9wUIxVN1aAcTFbohF/l4AnkTuX7hA56DmdgPmW
fLAlrK3Z9q7WRsZo1zt7v9hkrwIC4bzDoWqwxEt651XYcQdKXCZkeNXaBzk30pXucMXDURjQKHTl
HlhecBaESV2NYs12M+m1x9YjOXJD6lh76VP8XLhqLB80BhvCSmvfOzKZGR6sqL9fUx7MvFbf11A8
Y2vd+EWYv4WMuHfKxwpTZ6p/srCw3RQzGWKAYdNNtnjOI2ZYVq2wrEgC7GW0scnF3sa5m24YaYfb
yZWwMsf8TsjqQ4RFBHk7D7ZVi5MakgefbNZ9icYASFlVYW22J0Z/fRGeutUnqQ03BWe7np9sQTK5
PenoHNRy3buFPx1BersPPtRfnM5rvtcg5c4II4nh8iIyUxMTn+qZIFXgxMuVLr31oyikfCHQSe1S
E726mBDWYByCJ8r48bJ5z2iN3vNag/fs1szEuNorw0iefMJd7ZynNzOBrwSsF9+Ag4QnyiF5Gk0w
LC1DMmITExcbo1DfDiZCdiblbJsQN3zzblYIujK8zDuX3Wek6ZESeLvEyEA8E01b9ialVpjA2tlE
12K4Ix/NTwrOtotNr8MEQdBtlpnM2/A9/zZbiMJNY6u6yry0v1V9OL9NNpG5kwnPpdFo720TqKtk
MB66npDdFjbMXfqevJtw+V8Ug0cX8+WNZwJ6HRPVq4uE0F4T39trOXwKnEQaMUx1D2sm2WuHwN/C
RP9O0CDOypYwygoTDUwjnpRgYPXjY2aig0Nk/F9Ezy2N25QsYpeI4RBm/onZmXPb915uaGYjT9Ws
HxPH5BOXJqoYzc5wZUfxdNV7RXyyTaTxpPqcXlTIkkneMTnn6pRRwN6hFIDDk5tg5MREJAs1uHSu
THAyyqX0UJow5cwt4uf0PWG5bAhbpgDO8s1qIpjdiTDm3kUNTKN3+VoORDXjc1yfxAQ3vYkVSc4k
zUEkDsh3brHOX61pPOOnrUl/hkaiuN9MJLQ/Oo/QhNzDagKj2VQxA/H1kH5s2qa/E6u/3KXvKdMs
TO2JN/ryheFK8SRSk0eNLnnZzyak2nYl6GbuygsQyPfDqHt1m3TCGYYXuyUY2N1oH1qO/aKtpKhO
9RJ02UfpuXGF7gRgCW+i3A7V7VqbGrsSY7lnfwbwQkxLuW/sZX1jAOvvCeyr2AxlLMEpezu6Rp1h
aKR6PM52+TQvS3skITzZc5PGZy5lsRurqrgXjR52EEAuRvxqu9bv/pRo/7c+/pv6WGC5+8v6+KOu
SxaXH1sOf/6ZP0tkdLr0FcAX+7bv2qQeoKv7J1/ZcUwmPdJTMiv+KKD/WSVDjnNoMYQ+UQk+lSxi
u39VyZHZazKEAIVj2HH/UZX8s6iPdChk05TOSH0lDRFhhI4/yHxpLDisp+18M5ZvpHoCO//6w27h
37gWOFk/qgZ/+4BfRODdIoqyWfiAEN8nUfGQSL4g7MgiKoS3v/6oXxWKpi0TegIDARW/JxGf//xl
tNPTcwAWew1IiRSChoWLZAg24RHGrtb7DIaDTOcUtNpgH+0GWu+KgdQjMerCFnablG81C3EAngKm
DxrsI5hl+6jDavyWIQPNyquxo1ciL20f9m/RRyrunkJl60tfUpg86XY4KDfzLvpBOXeqrWklaMVb
lBK0wkweis5DlDL51txvZhoIPLNFiczusQXtPnVbZElTUO84CETP1I4YgqvRvSCvIXvWSzHSoTdO
1HXCtHwoJzJCystg4M3pLf56Ezq5N3+2sLhscgsB1YZGQMcAmE3SrbSCZr1U4Lasx5kuuwS0BNop
shp0cWpY4mNQdNmfMTP/XTX+ZtVwTeDHDzfvb4as66yn5dVnTZP9uHL8+ef+Zcli8XCAGApUjSia
/7VyRORRmxal4/LA/tOLxf/8Z5eSbTmeC4bELk1OP/DC/2SNQDn980PM0+RhO3AAWLBSEWfFgfy4
SmT0aLwczdW5VFDegoR5IoZcchKYRNDdHxhuDa2hFrrOgFHTwbgqYX3DAUTKpp/pX1LJEgvLMwCz
mCIvckypnscu6scM1ySDW9JvmryDS9yrbFwv4yzQ4x4Uu4vvGLFlFCCa5ChRXGqG9fnNOy4OWA3R
JW3GOKhLBeMGRUPggazeAP4SKsZwnkmIMB7zdyod0Kf4Akkcgwpk9NUVh0m3nglM80VETLxws2HE
hHlx1iRIOmyzpFU1p0I3ydg9OvE6Whfhks7ORiMcDN6mRCT+YY4Cy/1gT3GS7csxWZjR56nlfWIJ
YdNj/LxDelkPgjQWKOhtM9+1bsCENUjCOblZIysND3WuneQBYah/YPZTtsibktIOIYpPYHiZHgrv
7Ejzmwmm9eBl6fKGeSSizk0CTs7b+DrtEHLiuUFmPIdIF7ew1pwkw+vuxzYb9bZKvpbMhm6nQNcY
3dYiY/qh22bjJG34so7LYO0rZ6bkQb90HP11N/BPJo4FI6lqp5uAta7fsrcQbOqFcw+bEThuHE8v
XXGPcr04sucxAKaQbI/o0HQT4r2p8NvLrpwPrWwbtEcQtr0BPccG2Xe9tXQU30++Xp7zxstfbGPF
ClBqbwVZyGiMcu+bVS3qIQSRscGP20JWt1CW4tc/DyBLPsFSyjfY8OtdFnTVOUPFdyHj4kT+UPFA
IzW/nxayUQk/RKCMRwe04exf9HV1XiL9hM196hjjR/1Xz3jTS3gTu0WI7Jwnfrm354EF1i76fY8K
dktGdvFcT2w3WstJj8lSR68+/K9i08WdupvIV/6STI4HG6/R9g2o5jXd8CqwLiA68Ke0Xdn3MLD1
cYZc90G4xZOyGveTD8kl2QJCec1oqn3wQx4qOQtJVR3Lc5KXE03cBUCFmL/FMTK6dcmdfYSJSkNN
TGD4rwhbVzJGnHSWm7yZLyeZerdF3hcHMa0CmGQS16eOdJIzicz+NVg059OC3ObGCSoqTHdmWqly
HPqSwd8o6/6ppxlzK2aP/ocoBcpsvdwQZbyeyqTx7psmdW7oNqmXtkrVJ65ocVyWUVyO9VqcqEkZ
OKyyeG2Swac/1iUB0h2x3mGzma7KAXQRQ3bq27gJgwetBmRnliVYVsB2Xoe6E/cIQ32AbjwSJwIL
YmvThFl2UcF7uh3Dsb+aOpF9XHobi7bQs33d5FOGdCFvn8Z8nB+zzG8uBOrJvbVk0adaavWhm/zh
cvBqpsrLGKgLew1WNONlWt5hgInPzbrg4VztZGerKDygW/G+e1PXHmlW6o+LwuOfROhH86YERxJf
49AGpjKmNlNMMradKjm7UYPWydbbOBKbJpfj21jNMK3zqjjZCf2eymvqncN88dhlVXBwGSMjL/fb
r1CKxksbVSqDFqR9fiXne1V7ENXyENp3N4p7chr1Cy7Y9ZVI+emeExLfsg1GvRNoB73eXO54TgaE
yIs6zfTvj4gI/RZHfp0/NxmJO1x2nhaLwWUU5M2bYO5zXMNy6TEw2GK/+AthBWU33NHWqdwtYQcG
MjqlECE89/vqphF0dT8euZV1jbTIeWqWfLpO4/KumYboxq3d5AVNa3Fc2TwfgPOQSYMv3772sxxt
KxP4Gwud9L1eJuxxTq+jq7p2imNULLdFOzZQx3hQL8YxkbsVtEiJ7WlYzhng8oumhl1DPKwR2ojq
emyHTRQIlpqqqC4tnxQat2Ue5tNVcLf2YKG5b339Shj6wpzZClGajr1SJ3yI7dfcD2jsKGRN2CT2
cVu7nxXgAqo6j7g/mWVPTqf6hyQYght30EQ2g/UBLqPz9rmv0HItXmDG8431palHmzeaMz8UmYnd
4OkJrqp51m/o8pVGwtt6p6ry5guqsukY9850Mw0dhgqSLhirtO2HGUnt3WIkmVgT1qPIlvSeN1vz
yTf6zXCogu+a9Kdi49OI25Au/jbnizLchIhtdXOY63C81Evv7dg4DFuLIVi+jYx4lKIQHandF3T6
ytAp6P7Mgv4FgPGLIpUtTUHEqDVT8HP4rlD1jFi1kgRS9dHUfgyTyvf3sk7KryJJwiMg/viaJnd4
ORn5a2GEsCmKWMb4aB4BNfA+KeRQ3CDmiG4Vyqvr3Ohpx7CvL9raGq7jgeAhJXPvZi4C2k5TNX4M
gTkzeTfi3P5dqNsbzW5Db/lqNTpeW4zFuInGjNd1ZIS+NF+tpzT1mAHSizwu74pgUKaog1m0G39j
NAJ74Ds1kI1K3GR2XLEsgU3ATYE8TBnJcfCuPiYjCiUyUpMWWh7zs6UOwi+5kSzbmfgix76+tpLK
ewyNspn+sriah0iyDGr3jjQz5FxxdW0u4EVbCOe4DuN2ouduWL7u9RgO6py4tdh0acWYLnHFc2C0
1otRXbdt7R2tdyk2cY17wuFcWpIZgqUaV5V+125DwnwFGEJz2RkaOvzzFD06HlrEqu1drEJowL13
OXiJEucufxeJu9OCXtwoxzHU1NvZFlfhu6zcNwrz1naQ2vjLRTS4UO8zq/2WjhmSdEujTo+NTj3A
0rftjXa9inV/16xFc0dcQnsC+eeeGKBUWzAR1nZ+l8DH0FA+Ugu4T4uIMG8blub3sLTGT6VR0Md5
84JRAHOgiu6FC2aJ72cP1B1Gfe++C/HVoFKYHKjz/XehPrviLual3a6vWdORqtEbVb+LvN+reb3p
PEy4NfFnlcYFEBs/AMqW8nJ8NwnMDADUTrybBxYW4RsBgw1LUYeqHFDv9G43iI3zgPdddZiMG6EY
YGNYmROcXLAlt+9qNhBDGBiMaZEAcmwNLf6GERMqDIAcz0PgwAg+e0XibLmzSWp/90dg0sErEdgk
DqGbI0LeyucHv+vSzbwy2/FtTcA82A+eE5IjuTmi4I3CN91LmbvHHPrsdUgWEp33d/MG3cL5cbKL
5NnO6+JZutSAEk2y3LJvb2+JwYku19ynWkm8+AyndSw3SGkE7OiaN9gmnOJzNk7duiPfXl2wBYza
DVLdbKTEjOpT+e5EEX/6UvJBO9hUYAtexRPWFSw4HdKetL33LWw5Unb6BqOYs4vyLNkOSYsBpmIm
m1D4v6x+eKmk/5QYu8yIb4awV4dvKS/KPHA+Q2B3GYUVxbaNfWC9QUncsDHhaCtAWDanYtcai04j
1i9dCms3wNNmTDxIwPxdYYw9fQu5pzZmH1tYcpvj/1nYIlyiviv3CCmeuSziMBq7UNRH404UFDdW
kcESysQ1KN9PjrEZLcZwBNug2OXGhNQYO5IyxqSihDZDu6bZEOFWXSTGwFSN4SE1lqYQb1NqTE7i
3e8UGusTOInuQM/H3a7GGBUbi9RqzFI1rqnA2KdWY6TSlrscUdaRghGFx8jYrRZjvGqMBQtUd/7F
6oM98IH4qURmd2qsWDP/wryVGhvXlDBRWY21y+oxeSGHDg+6H9YtUae4vyTyEDRwyU1lvGFRrvSt
Z/PlmDfus3Uo2Sc0jMH8hp7mD7vWf9PdMZ7Pnz2hPk5XSPd0rxja/kpuSGOpi2wMs7Mqe7Z11gIU
u0PiD8HTWDKlXbWvDbUUTc0Rxs1ff7jpTf364bi1SUig64OD+5fW0ppVna/XJjs7Cxj0VXWgfrIi
vQ1zUoD++qN+9xWzn8EXQ+6i7YW/R6S2mfKRbvBRoOkwoACixquik/rbX3/OO9jzl+8kaPlFbPpp
Z+GJ/3mnndeakUkeJGd8HPqQhp08++M7kjwbYFjleXQ1RamdcdHLL02QsKOeV0hSVpyazXWccnR/
fUi/X+KAlG7pMOWnx4Xh+ecjwkYVpgO7jDOzhvX6naYq1MwOmsQ0wlPtJO1el3HiOjvoCN8/+7/9
o7/tH5G298Nl+r1/VFfDLzgfw0/hz/zYdXYNV4GwDdvBs/1D19mH52OQPBgbUEy7XNF/tp2jf9g2
eSA2qdCehx7sh7azRJyB4wxQi+15/n8ofJMC2d6PDy+R6KhAeGrRaGAlZwH5+bZq1joHia/BdjUN
wUQF5hl2eylsQa/1c30K6lxUkIwTaFWkVzXXxD1Y2yJL0rc+Dtea7gmSuW0IAwjz4tpiFaHs9l/X
zo320MwwKwF611d1y1DxY7bK9qruV/tNIUEA4jvmy7ixPSfQu5IgEjKELL9+DoYhcM+Mp6fpYhFZ
N193rND7lNhVdu8uys9c+4CsWSa2zhhDHNLWlT0CCMbyhn3bUdXq7lrdfZ5Gt9u7boo9clrYDmoV
Ot/ALIzehoGYPEQhD+yezpOXbqWfZtfFVM9nitzgZHUoiae6pH/NFnG5n1rryIzYxdEUQVVdxDG1
iqHclolhQ2i9qo+LR2ShGEWzG/VylUYOrQBUGJ3joHjB3bAb6wIP3yZ4b0A7phdNkdNhIUGNtzpM
NyVn2V5H544hnHeBw6y/g+Wu/MvZCbxXzgj8xT/63Wgf1vPwRx886JIl36vOpCTOMKaPXdikoOAX
d74GZAZIvDgFlNuOXR189pkEHs0yTQcGzexwcM1t+7yZxuCS5lPVRSs4dMchrQ9g96jSCW1KRxzC
2SlzJ5qo+SNFEtdmccgZf0/nDYIGMSJvdcaCzkPfE01WwJ5f3qIqaNT3SDn9dw2oeRY3btV7pfOI
/sA5+EMW1LDd0Wm8NEDEzZ43mq6QTiBFrsaGE9XlcbrVxajOmYwqse+K/N5xalw2GaLlGCPFba8L
9rZZprgtlxynVJMnW4u+0wWZczVgeBvdP/iDI+azWydrlocB+QfEVjLziP1iP4AGZUguwnAI0GAK
zvbWVSGj1cpGc10I7Z3Lxe4OuEz7L7XbFK/u0DqCFzxow02HBx/dELoO8roUhKaqj5yLXgzzhtzE
gnomUw6uuPFzquQ0bNdaendMxOkV1rJJPiedtC8TJctDucBamhADkLFid9e09hrsPc5yX5EAccT8
wOBSOnGwKdtwHje5ayMop2c4b2bak7uQ+ft5QjJxQzKWcjdw1OWVH6r1oqLEJkbLZtOFGIhjVHRY
S+cwFsmNn/YU3aP0r+wg6F/SJY8/p10aHRBGTMdGYUzK27y6GJ2geSbB+obppndv7uxbmpz2LrBF
tfdb53pVgd4gQh22oWg8ttONi/RDNPb3Gkv/be3lyUvSZCTTtXK+qqe8OPWFD1Mw85OjUlN+jDP8
wTED4Td3Jp278bvoMZFEVgJuca8ASn9YXRuRu2q3gRVj5V4nj0qjtU5K9fNHrwVCSRLhwjA9E+6n
0jO6nlGvNe/mwhYPQL1QWFa9+G4FIby8gbNxyFc1nMnTe0WOHG2BlIGitkbdRozNffnYCCQ/+Oyn
+lW+ewSVTGya5533dShruJtR3/N3NNaZnpy7pWK1Nu0If3K2/foiX9B4hUopAlTIuhZVEp6QjprA
TvwSzLXJGh68BKstI+3s0onS8Yk9Zr4tOD9P/dLec1vXD6GriW9Jra2Xk0BnocoPKY7b4CLsLLC0
UMnDtwVhxF1UhNlpiuvqLcjsaFfYBBVtmtK2fRw8kmgE28HFox4Q/BN9ycx7l3N3Pzow60t2gdql
fSDi7Tysz6GtnJ1evITYvaDNblQxsbKPtvhcF0QFluloAQlysHPgofE+eTi8dwJ/yQPq/Gwrg27+
mKc99adQ9TVxcHm/mYLlFez/tJ9cMXxHHmSxcWgJc4A3guXSFS8uMfG3q5NFtxMc6DtdefXBKZLh
zu265jK2ZvuRvd6a01DqckxD0DsIBm3tL+Rbdzu5jPUDXpl62Go2MduU2O2NZEP0HUGgfaoQIX4S
7rBau5Vba0+oGwTiQU8+GjFwmhWuq3M4G510OPnXbrsmOFEtwS7PaKJaOorh7KUXddQ1d62TTruh
tdEK6CjV3+DiDY/elLRqC5qFSB9bFwR8Oz2Ns6X1Nyin3PPaAe3ZQrD7RoiT2FMuRxvhufX1ohq1
BeXbXa1VPd8XuMtoHEXX7eSiNwx0lsZQOq38OrUdHPluqz4X/QTGtC+a66AJ9aONX5veGIlEDzJa
MPeFdOvqJc4kxaiEbwmZ9hZ/Wf6xpG/zMQmr7q4iTQX2aJxdjktLggfTimcHlSEGjFoddTfpfawR
vrO36tOd5NvSlGEbPJyrYsX0kgTjsyRwDSei7KudRVNo63tovVo7te9aJiBiH4RxfVHNlhy2ZQ4c
B41fCaKiA/UZ1lJwHof5RS6E53lT6h/1UkI2UG28XjiZ478yLLcR9sVVhhUehbev7OijXr3+ZMuV
F31Y2cTW90mfHWhs+lcBk74ngnw6aN5eh9w5gZInd+G8XI1Qew6MD8Zq+9/iuBqyQf9NccxMlMH+
/1+x/L/Flz7/WbP8/if+WRm70T/QJIfUCODx/qhx/9BjsE3/B9fVgXXlIaQiPuD/CuPA+QebXH49
kOw1zSz2/2atHj9iOsBPhQgkmg35n8xaf6mLzeFgcTGkQHZbEonHL5vaMJh0iY9QfkvpQKrvRYly
197Ns2u15B0P2NQ/qCLJhkOvUVZsqXk873WJi6a6cmoPvMOhsTAWbvIWIxVmxCi2oUaQhpMuz51N
kU3CkITu6m8yssgmC9j71OLGInWTkMtdpsbeRcEaNEisEruxZvLORlLjCzUmA2MpHWUusbAj2+Sj
ANjcog3MlBfhoYJ7HcYAchBasz/tyTq1/rjlX5f/Sb7R/CzYMFc/IjB/QWFJ8sYjKjk/5N+oFtjf
/LxrqHvfqQe8it+anj4oo82EdFv8X1KI/Bolc8RHLg5cge9GA6WfJHtbDs1FT8v3YbiZ/F08xjsc
7l87dg4pgPjrBdILPeoBhmc/H1Kg3KWs+y55c4j2YW8gsyS/WOXY9tCILTph+IChrDtmKNyElE9q
Ic8FBDrW7i/1ApYci8/omXa8PfV2ul/jZB0J6l64FPthWNP1Q9r5sbXs/TVv/Zt1zR1+rYwkHhYw
Qf0YRH/T1vm53SGpncw9GIEa82ir8Cz8/J0ob5fMyovqmz1b2n/0qsyqH5Cw1+vdD0/mv7mgPFE/
7ALNBxmNPgw8D3HBv0GboX6JEOHFb4Kr7Yh9U8QGseXaPOGLCJS8nfvaQ3irfa+whm2DIH96YN5d
qe9/fSQ/N5Pej4SNKKxnKGeBjzPh56/siETb0aL8t6kPO//GaxhKDpuO2LlAXCS9vzKg+OtP/O0k
G+whS4lgJBNwFn5RK1lOYgXg68VrMbZdrdk2NhaK6SlcmfP9zWeZm/CHm5TzzMIlHfo4rHwGH/vz
t3MzAE1N5rlvJF/3mfyGWRT+w5n0ae67pG7NKS60P47R33SPfv+S3EO++RdgThbdX/pZAv5Nx2C5
f13saAxXmBRFOD3ErpVxdv/6fDq/X8LIoTsRGqAri/ev8i/FIDGfJ7d86wvplcEpIy/ouXCxRyAh
D5I4aW6XaMUzfVVnXeXbmBKIP/2gsIA20G4KFsQY0z9Am3sE5oFAxM4QtLjKyRJhBDvOUpbd6a8P
+rcL44EqjCSsVumAov11QXMAkrJbtqvXSg8dR9FZtG+/T462vJe6Lv1a7OJyqof4707W7xeG+Fmf
Pg90c8mm9JdlKzZ036bzrK+rZznuuoU4mo39NmAD34E/EYXbA9rwZR580WmB1GHXdl0X0cC22JI/
gVWbobqkxNMPXxMi4iJ2GT4pDV6pJVuZvzlL4a/XlgPEtGkeE7R6oG5+eVi8hNlQOXb11zTMXB5F
RRLgetf75GOvm1XbiZ6OUd/0BKIDDeZp6sl74WVQkUDOYhnlMtGv3ICl+u73wIDN60/mKyHUjkRh
/8cCLOOG1cVboGS89EkUxUBwyiDnTp2KoefqVN3g8xrGlDBxRbDymSWalnzKB7oI9ML7OG2G5dOq
TQmxwRBktnUAjU3IKomhfqsOrmw9nu82nbPlrqHxUn7z55Gqc4PBqF/vePwj76XKkIp/ANqvOEaH
FnoF1qEanZe8r+GD7tnCFesHDKDB9IRCwZ8eEDcW/G5aKVaQTZr6NdfMTRekJhssI1kOjo5dIg96
zCiWL1PbinDAgyalpfI2/axcftN3sphfyfygL/0jMYbpcD/MQcnLTCPZZwnuO6kSvVcJ5mboU3PE
rzPXMp9mJSBQbgSjofYT/nSMj7EEEnJdQM9C88JOobpMEWeNF+MyLtxLC1NJTh05NrD/wgnqB9y7
eDDvzDaMcVCcmrAdendbkwGa56c/v4CnUJIDTIFV6audbccMLokDqbj9MI2YRawoAzyxe+B4Pv+V
BY0u1bZvckVf7I+T0Dat1e1FFntZuuWWq1E6iXQ1XqhRZJqPxojA4qhFzXdK/jirkjATzpzHto9f
mGfkJhdV0Y3kfaDKMp8o0Fmq70RO+ZyWRgctX4+F3twudTTw1hJ5XXHTKLbD5QP5H3UQHJTA5QLc
CrYZz9RUIUcivo2IDq6ZWGz+QhEGNGAOQzIgIruwICjq17ZcJs5hvUyKz/fMPCF+DAsb2tRuDcaw
mNlzV1MOsXytTO2mnEXwM+1TLfIlVNT4y3Ur4qlK9rXVmeseuBOrwL5bSSwsSTs0aqNdJ1rJPyVs
/cUEq2OS/C01G3sehVGhYWaemwzQHjadWw8ckubb83/OozLHIgmIkv7WDwIeQR22OXcKyntfniY/
FBwenSqkBFsQmpiSb3oZcv/jSuUftpHQAYelZGTOcTuVnMFxmUdO5xoG5p6DvhdIfCsLOaoH5HPm
FjWl9fTUhBX/2TphwQMcKMZqN5SOK1UGlCiec93p1Swe5OrlX1QrOvNIy8j8pR2yTK6E11M3VpsB
6Mn0FGQ5AZgAT4Km1yeaur0qryfUxvyFbdd3HN9KLWbuapFlgHeaPFod77SEhYkqVfZTlJKdOe0A
hAdmZUqLlHwc37YOHqDORhyGXCcSI3G6QopJJggOd55G1OESI4l3XO6jci50RaEw1z6oSG/Ku01q
Q8OytxDhRHZbOymNpA21urnCcKRovBzQh/aTdc56u8g0KOV2qPvtUvS9NV8SJx1wjGDGuDYtRo7a
w2EP+p6AzlhRrj9GZRvL6qbu62gJIfplci72LMQsN/tBJAoSWNKMdRRtMDSEiLFi1x9SEnrUaFyV
Yc4yS1d+9iyZmsVW850jteRrliKJWNI0uTJwLie4GYg5MjdPpsySEgwz0sQDrkxzX9pg/riHYpG1
eXJZr/XKz1p3GjvnZvUES2XfVpylHZ1icJebxSb+or3pZ5+exUFV7chVqhzp8i4gPXvm74poK3CS
iISLuHPtrImH6YAqYeY32cK0/GzoYrMu5fZULvcRUTLcSKkcE5anBl4U529ILVYH0qoDngXHHXpu
qKnthK7PXP1We5c077jTw6JfOfB0seh4bqVTLBw/yyWvo0k3+Jp2ZezhmtqHsjAv2WFA3cScmgib
2uKl3GnWBx2mlrxlmgDBaMMS5clT0+JnSmlpdBjO1xJB37qxrTnXr2WIZPf6z30Iq745OTNu1To6
5swqgDQxWZmFdR7VClh7w3AXpDgDiXgvoW20j3G78OWzmpe/3k96DjjigMEfZ6ku04AHWxFQzc0T
ZoSLkoz2x21dZrP5mZa14MZds8UUzn5tmeW+t9APfnAs7kqxF0EXdfOGSpSEH5QeScaTK0NG4ySd
pHR9b1xAomoHLbMb6I2tjvY/W9VcdI92uRRPketGinuow5JO174hZ4dkyLF5bUreMZfEt1nyOuZI
xbau6NZ+zlhzocYEVV28SRyG3UNZ+2X3ZYb+isMRPB06PiYr9WUjPBqlm5DsFg+4gRSyHw/z7IXT
DYSweKk38IxL50oUvFb3uAmYa7RcIxQrYF3bVfEWnpCBbJmOTKakXztQsRsZ6MKNNohc9PAJ7dwo
H/1i0DKh8SRzzP+ADnRcbxp6ro7hIBAgfB5S3mTFNsDPua67KCtWJgI42eb6cuHhwBQ45NczI8Dm
MKGRFjuPAm19SpSb1rz4/CG46On+gT7Eh+9stcMKhw81GfoIFY4b4Ndl5tvhUS2SU0CDFPeBPaO/
jirbPjqzk7qHuCGvbNgMcDkzfG3Cs+6avC7l80g/VNVYKQK0QfsI6O/ytAyLGK6tfiD6ETRov34Y
Ku7qDW0xv3tegymp6k0x+EHXHEP6vOuysaeggde6EAJEM36gY82wIizrDcA9ARYuQN/ahl+dUoXV
W+o2tWkg+3CwvkXKE+O4HZGvBbjxwFnZR4LXWs+gnGyv8I9xaeX+TeQEVp4fJx/TR5F+S8NK4Pok
Gy0fkTA73qBXf++LQVjJTefyZdTdn9U3/dTYd1Bml3R9sTljas0QjAgsa8+z9ppG7kAAdvFEPWUz
QDrpKfCoxmJ75oHpFm1qzcpCS0gom1gm81qJWEh4uNvQlI8dL3AeB+gcZoUrMc+zlGQWQd9YVvF5
JIX5Ys0cXq5tYlGSemk78erxyIPjLTNUXuKCcwyYXcaH0atN9ef3udk5BMohHBepwFQW0XFsy8x/
8aq+4lCcxgpg9BAxSq+hGVuPZdLreyr7MLc4S0dS3qiCZ5vazSJvaG5YyxQIZxY9+uHxzDu87D17
PzmVv4pTJN2CkohUZ8GaUo4lufcb6pKQfpPnEcHKglj+P/bOZDluJMui/9J7pGEezLp7gUBMZHCm
KFEbGCVKmEcHHA58fR+Iyi6Rqqa69rXJNEpiDBgcz9+799zS5Bk9AemjNJnmYOAAtbW3PjnhWis+
KWFB8BLBnS5es9xJewU504UNFC+m503MvQTKGprInlnkuk4WNsDWkrEZRLImqtGBGf1T0AdrvYpV
kdXGHMbe/TJNXd3sXBMk4ilpcsljcWiJv7LO6tZbS5Y0QIIM7aip3cH4jgqJNng0lTgvafMaNX2D
0GtjhgNhoPcOh581HOgfIOW13eOKan1K/XyC2UbDcSzIG2dFcwPUp+SNgovnQLYJkeQNAfcVm44S
gyqFK3Oa9ROMQgOGfPj7SCwdt1A4ooWiIvXqlFdsyGSo7Kgw6pmhHwXReilmTOvZs1Qqdj6VvcGH
eTmNPDCNVUquj8M9ADnFN7aIheIcgYximHFZJwWSq+tlynVgLLLwnLw4pK2LC/1IDI8r7xfIDnwr
Y2nX5lPfI49Njy1maF5LH1AzrQPAed3I+27HxVLRrzPUJpv03hsixGxUKQmZyDwuZdP2vXPQUXRK
/xpojNlkJxebPJ9nXuz1PrAsUt060CsUmfdwS9ZbpKu6teEF+px/EEt7LdSMkq1x1hnrBWYB3+7M
PXaKkjo7eXm6plICVidmD5Wfu07GqAJB46z15sBYEml2medU1jpHIP9OXHXND/z5+q+pSvrleiqh
RvkRMUA0Qzdp6q2lYeGOyVrMW+36aV9uj2JwOC/lOBGPve8FC191shTGqs8SawdDeAQGhcddTS4l
l2k2UxPkO7u312u3rEmshzVuJBLvfwlGYTzjBcD8ROXUzJzbkVxv3qteer6C3spsbVYgqsijQDZs
+UAHZP2T7McMhb8oRijYKBIm2zrZExHpOFsY8uTfKwbgHNm8BUNwrxtqPSHCDigv2XhynofZWeZz
azLZP8HnQJq9V6bVFU8yNRQHJX6pfESiS2oNATKPb4uHvqAw+LkjBq0XUBgoht7svuqks/gpYc/S
b2dN09RXSyKfvtYJw9bxIkPsXLOL+0RoB99trfGeQFNr1DbaxJjtWkuDddON4mytwnplrJt8L0AD
O4RJ23B9xBCCOWtDRUO3iZSvLeAEe+nU1CiB0ywPHPV1xV2Mju3esfPaehLr/oHLyXV4e1p7UHZ5
2ZY1Gb2d56gh3dae4tI/kCGQslUpfOqol1sP6vtaWqFSCeoqnAm2g1IwSCnWC4NYYz6mFlvzekkS
FjHVV7qtVI0APlnWHbcTaAhuN2gp1luc3XLSXrgoVSle5ylP9nFaq/HGVd4ijv4IOengC5M9BQ82
zaY+sNQgWTrdsmh4mcAeetaqHEMPZ3J1FrLOTC+7RrJ/ADsd4UYaLFIU/KO7EXSuTBDyiVx3gS8b
C1B/64ducDxAi+Mum4leHPxVFW7j2uFCZ5Okc/VPaY3afZsZ4/rRx1rxJNyqFPHLgLOitgvmgDRH
+IfLzBXF4HddsAZOo5bCChBZBsNVy8TCZCC16uLJatS6Q59fVo5AibXQrUhg4bu83zX6Jz0jn9wx
AFuIoEgNe9MzQp/pTwDNpy8qxnwF/BvdTOpEmj0TXhKKsef7/uEt33bVaFP5bE/ttZ0H0fNtn3Vu
69rXB3f44rjTOr15uTRKX1s7u+9/u9/fCkEeNS64YZJBiDx509JNk3aRdCe+ZHa8rk+Na1uSopDF
mrXr/ff60Q38tX9s0Dr2DGbCYHvc36dSQjdIVSkL64uyKjRZ52NamVyJzmCn3IZpXxk8CxcXsdXT
SLyioIki4X2Vm3Yw2XfThVgnGwFb3nXteVmZf84+QBCvWwTUHVD5Tp7bTfz0/sf/7VBZtIUpbA0d
HSPCyvXvfzE54x6qhmTynKchMxSfgwfUui3k4coW6v23+u2ag2CEmZv0GYLMbP9tv5syKjNrCqin
IMW/MR/i2c+nB2Px1lvEjRNm3X/4cm9HKAAtDc81TUR5dNjJv3r95fpOWH5C//6ptdN1jRoUN9v1
mLGy36ItX59ZcUC9TzEx8/O3EsFgf8VqVznH97/728PM1NQhLmSdqnK7/RYYN9WDklOQWJ/pSbB1
nNOULpVfe+t2/v13enuU0RzrfFvIebwbzbE3zWtcm51vGbnxeawbr7jAfLZuzTPMnzzkU3OtGt9/
w9cudoYmhMnTdmbIS0AdRdObK2jIURz6E7q+vmZOlG57K16XORbFmfMa912pYEhn4IKCjVc4KU/G
9z/Aj2yvX+9ASi3LDHQL2hYh9vAEXp9mdolpabREiHapPuNqY5YFX4WuRxrk+5eyRQK945mHcXhd
v382xTVnWFtelTvUPBcQWK4Hp8qdtcVD63/mLm7gArBbWAhr5ZEgCsxE4H6tQfNBCBnFwGrtTc76
sJTz2MgmSmOdGz+0WJ2oRQbSF+avxkREzw9yXp1vYXLiJzlmjJb9BdCxttZWQoq17NJ602MXIzKC
f4bQbTNqGxI/1kd82/YtH8t7adALSntWzaIw16KJfMcfFZ9prMVynFc5K4kOL47j7yd5T2fSlEqu
TZa6oC37/uH/7YJDJksMooPE1rR+v7RHdhappi/zY4MjgJo1aYd1CxTARWLp/dmyfv8t1/v21Qln
qQU1yYyG1M3fJecMytDAQI55DBJ37TGOWeAWF4jTzUK71AUA+niVYI9sopRBIDZN2LJaP837H+Pt
N7fQfuqsnC4GNu65t9lotdvVE+cyfSyAEFZnqB+H6oNZTGZ/MsXwh0i0tyuIRXHmWXSKXEJI8Xy9
uchdQ0+ytBXis+zafHlw4LxwWeR5u1ZW73+vleLx6/Hl1X0P/hzIKSZvFiiN1zdUMim9LGtpfqgF
NjFsnMbKwExoo7LTzcgP4V5g4F3xP4+GDdelcqzggc2aQ6BVS1uXFgxbnnV+32Kpow41oA5RYWfE
OH9KPRYBWBN5ura1lLa2AfzBbbgJpe+ubWLwkvxrqRnYScjWcXgWJQliLJYVEGvcG2wIEPIdNY11
tAQKTiLQH4Lv3hxvjgF0AAsLBRNIqCVvj4HjJAMItlF9GKt8fTLHDaMKkM5Tw875/eO9EkteH28W
MMcjYC+AL8A6+mbNxhtFT9Ww43vfbn681+jQOi1kt5b6I0s9S9DL7B0e1LoTxKC/dkl//tTLce0Q
IMXj4Dq2t/Yz2Qu2rHRmJWI6ClqB7m45CW5V4FhZi+5rP1sjG6ZtQRQdm0Y4WmxLfg7+mBatQySt
zE3uncXXF/4O2fV6whcHvPon7cd03HtpTUiDDugQEdC9nsncoGoBMyZZ+Jto6LO1sfxzhMYdybWL
gHXdPMfY6XjB2YCm1Pzheeu/Pn1wOon5NHUTwZLDs/A33knHN5C+3sZfS2l5n/C/OObOZDx6cAt8
U/T402GX2GDuZtidcQTQrD5UZlE+yCSDSF37I+hpkVhhoBEyB+1g6D7E7F/FdakEerjUl+YhC/Kb
ilHbV4DsYBHdXiPMgFmOe0VmdHOOF0Vc8ERKF3brqSwiDQ49hmS/lWdYDnHCtURn2BFdw+JBWzR0
fUMJQmEjgv7a5qlU7OxSI/sG3V80tHO3ZSZePkA2ss9KwK8Mf9qBdl5TTIzwBqP8jGrCweuaYEEZ
l043IkIgvHuT5/NTmzaGQ16Ym9LCSIRAN1/X95NnjQ8ZsDJ0ULqGzFmjb/dYjIF4LrW2v3NtISiL
4vGQqzHfMSaYyVxgXqQ2agoyLRztCsp23WyHKZA0bNI8/zgSP0jXPEbEPEx9c7/kIy0x29CgrGua
jTFMv7GHWf9izoP4bHiL/SEFcrhJFfg06OAZ5t05O3//Jnu9WHNBMFZmMcORxUyfQuHNmtbQ/vE6
J6mfOV/qOgA/VWzdsoEC7va6++H9N3t9Q7+8mYdQbn3MU8O9rUhigp3Ykwf1s6t7FRohpd8bNf1V
Qj2KC2lbI/u/pKlg5Fpe8Yd67Lcr/8fXRKvDyIZF/K1sYnREQBZfXz1DqGPjaqHzVbvKMhC+vf8l
f7zSPx7DP74lDhmEBwBQeCC/3UQqsypMiVbm2ZgAYVDz8LgIGzY8WaQAUd7W8MZvEZBrbaiXDgk8
lsSEtpeZ40aqHJB9IdZzr3qUv2e11nkfeN4K6qSxHB6qiuLFHOoK6vhg2De6zOvvJOb6p5r27I00
Z/NjAGEO629j6O0mKSAyVAHXsYZ3ku5NwSzOgD1w0Ptgfs4bUnvybsSQmDj6k64Ga7Nw/v5QC70R
4XFI1jKAMojjYvGMflsSGJonFKL05RlNKwc/zax0bzV5eVCLeqqNoHy0YO5hAE0YenS95uJCmJ06
ev/MOOvF/OrMeKtYc9WDQKjkMf7mgWIUMcYFGsbPycjggHZaD27SB7cVCaYkQyTtSh0I6sPok2lt
xbSnqQ6A34ML2bpyCEsv0RB9J/bBWmYaZ5AbP1cZ/fRNX2gX2Vx7p9ma9zX0i3t6oCXJe5y00GUw
Nm+WQTF2yRsRb7w28G4pG2Wzm8jrmd08u7S8NsPKS8szS5r2qnKGEixDLMYvc5mOHyDsFDfEJ/CA
cJUx7SxzwFhh9VlyP5VBmm/STucLpAqQqhwSRgAeOUgMQngm3tmO5p8yjKgfDbra0OGKArLi+wd3
PXZvj61NdwGbNbtZ723a+khLmPPuxc9dZjuXWmflD21mzRg5ulq/NCb2En94R+O1IYyrymObheoW
PZKFBO9taDU0tBKfd5t/Q5NO9J5maeRrjLN2TqMy3zGIGFjpnaR/bi0SK7NEDacsC/QbTQbW7g/f
/vdLi1KT5ZNoew8l7lsxYD+R8wH4oP6WKAYM7Nub+HODRVtGXTU7YaeDEwvHqonLcHDoFUZ56jqH
FDlsRJ8kCDYMPAmM7BvX+5QNpVxbv7TQa00QoOnCQu8si7DHEVclbNgErbwXmFMogKASqdXqFXhS
w282frU47V7jsOzyYtAuApf8Z9IHPO3kkmp4PauJx1nuZO0umXh6bxojK04VY14qSvLaYCF2JfAb
ScLcFkJ6+YBVYN5Si4i7wVT1Ma1Kqw97D7kMVyLjoo1L1+/aCjLYDh6KOvA/irnS4JZlshFoHy6m
FusJ7FFsMhuOX2McEadM/V53E/Pj0DfZJ4gnw3f7B81RyJw4svfPzu/rD1dKgGgO6doKmH67JFsm
k1DcNgWJDvQHVr5S/gWVx8zUkFPGnsp7XsQIn7jWvswyJ0F0diVGkz98jH9ywfqrBJlHH4lX9AZe
byBQSolKLF75jThF4nx+nBB3GdPylJXusNMXGdx3fT3uiNiMt20Qq0f8vLLlOlmM+z98mH9yw64e
7BW3Z6K1fKvYXapxko0q8m8Aq927zjXELX5JErho7J7zXBwvR8xmZ61dV0ci0wBAEOpGi70c1HXm
pT6C5HqSp0wbre8o5zsn9LusuPvDp/ytZCApHfk8tziaaTaVbw6ZrOK5Cjp7/EbXu0s+UFk4YkMn
EWSE0OWl6UrYvZNYXD/ye6f5ni66BxI0Nttpb2HZe3CCMsEwNhUfzN4mNnjkKbDr877kcCc5QQUd
496XE/1vE/L93H77r/94eoZfGYGO7rOvw68wOq5o3/zlBP9mQj7Wz9kbE/LP3/kbYGf/xY26Luar
LeJXQLzv/0W+TBCwJ6SlAhiTSvZvD7Lxl4fNGLTl2rOnuKP2+xtr5/1FyoO+/ho0MZNuzL9itbDt
1y0AuvQGvQZeDXc0QtjfWqejCUxhQZNzjK1FRVZXlk9OHsdJOGY6STApbAoSz8S8MELR5ATIxzRO
Lt3ui8WNkXcYBvV1rGfy2RsNDGSxqj8Hej43YcJwDLraqMFTb+JhV9VL/blyYuuIK9q86rMJH2sO
wuoC8YlPPFZeMVYRAYKFzPXvsJ+Wtz2u+itdPlVNj8xLpMXDIPX+sSkyXBuLLOuFCqNVTwIzsAqZ
zJNkrVkMXCOFYxU1I5rnYtu6XQG8vIDkbfUVcL7Z7NGWMH050lzAE0zG4XiRzCqGm6FT1EdOj197
S+QqypkenguwHD+39l2QYjhVaZyerNyT/hZpXuaFWo1fdAPjpPnairZ9bAZ9uRzFrG9GqxTnSSCm
rxh/60dS/qB1SD9BVDQV3c3c5smTmcIFznJSOCqQw3Ks2o07muR3Zf6EsEs11w5aqiCcfLVGZFST
ty9VVlz6FoosuwQYtoJvic87kgQyJmFXAN+pxz50bQSnxKVdG52A1JJb1VcQ1mhsVeVf40Zoj0w1
hzvIYYJ7QzDQnWbrwFDMgOtAPuiZMyRelM8kbQLxgLW7CKM7kyjz1mRmJ0CA5XTeCTurCdtCm8sH
FCHj3WgjyctHY1rCsZDGp8wr4k9EeqljOznddg3BPE2LmYd0Y12mb7O9mVS8nJbEGD8i92y7jRNU
PekefXdOiJf8zg4LPVFCA6qgtrBTSCZ1uW27AGlUPQUd0gLDkxelpnBhB+4a6zznJcBr1Tn7BJ1B
FZr5JD7neQl4ZQIZQwZzZyXXtU9q0YGiMLtN28L6aEIMBbrm8G40Y/o7ozUZkXSpfW6YCCbCdGzS
g2YNQJDmpo3MQXaHaTYYMlBEbNwqV49anfRnll4F36Z+8nq0jRW1jWGRK7tlAh3cBrm7sPMfmM9/
IsTbvU5tdM6h9BFHgCpfiq82412khKlZbPFPV1HgDGirKqO+5zwWH9AQp9eeysWFMGYw4b0pg63R
TN0Jt5Edae6cVGBP8uYesaoOohmtY6R1/L3R0D3rIP00SDir9jKvvSZD0FNxl39SCNjtPCzRfNsc
HmXSVTkLZKbzv4ZwATpUKpBz7t6uMki9PKGNUiiiTIF+5lBN8Fdiuejx7TxJaz5LnTQ/dJN7beAE
p+1CVDJIwSQE7UFCb8ndsxVqLB/jGNy4UaJTibzRDkArtmZDHrxw7kZ6BatH2YAfzbxyk9aZfmm3
lToNjpvu7Y7GimhEuSkQjW6RuhRb5k1citwvt7FQ1EWZlOUHFU9WdXLHQc+vPQZDZRDZLe6tO3sR
UwWyxUP8fWkamJmnsX+wGdDdaIUPBlNBGzxavTxDsOVeNPTmIZevfCpk5nv0z/MNmFoT+SB+UyhP
CQh/Ud5MvdXflhO8ebvIwYJbQbmFPFtF1FEECrPzNbr0ssq5PyoC6fQhO8n8rKXFfBwtrUP6EyMk
y2AixkT00YY7y7GU46HUQ6bygpfRpo3qhP2QMuw5xqJvNgaHhbG/L64y3X4MRtLjIS0FW8aM2gUY
BDKp19V6HvWPtQF2Kk5iTvL83At5Piwcw3jQiVuE8rah96TvCGn/oCySM8q8efA9CP6V337FFlBu
VWbeor8MophUvMTqr9wpz6+Hrv5kx2zCEFB42azvKr25k6soo1Ieo3l9rkJ9KiRBcmh2wlFBqPdS
o9iQO4GQR4rOQ4bsXnSZIc56S5wPeYwwP/Dlnm2lHRmokbqQjg+296BIz6Ap2hlfr10eUyXERcA2
YOdORmhyGZ27nO2TnvQmStCxvtVV1+w15j17e164muZmuUSpmMdcPwAYkem3N908B7fW0hfojtmv
3BSamq6Iznj2mlQ/g/RknC8UbltNTH61aR1lrMtsxw7N5/K7Z6CYRLSm8Igox9wuFMYRQW3zJXQ4
cK3SQPdXJONGc2xxaQbZjdMDW8OyR/wTGorLqi+qTV+V1Z0s4/gGbDrwjhGMqgPhMrI4TbgYCWA3
mXKWKn5Khd7dmK03XZsqUOdZLzDZQ/68Q4izBqjA9/SqekMzj5Vf0z+i4+5CR+M/aa7iDW40nBGF
93VSUpAtFEBUHtW8s+Yl2I2TV2IRievLZdqKcRmhvdkWhM9R2JesMdophx5h4t+oulvAWGXUISA6
pzq1AHKZ7R5FQ/rVLolMhFQncNQU4y0XYXmJPLIkWCWGK1ADH8zcRUTMXK49W9jRYOb9sVos67rE
v7WSANorZzI+O7J3t52hFXfVSpl3Bo9NFsr7nZjMwuDKSAv2oFJ3Nwaq8h0MfXzkGM/2Rttn55p0
A/Rg03yo/Uwd3YFHJNJr96iVbHtfGjL/rpP/UCd7mBneK5NBiDf903Pza2398jt/O5J1kufWOCTq
UIA4zJn/werRIfI4rk1Fgu3hR8X7S528tkoYTLOTYja5ltB/18lrSJ1hBux/GQxgLwz+pTr5dTfE
Afrk+97KnGemjP/q7UZXr9IWi82infsviVxgp/15/NTLl9CulwivIvDpi+/ZVLqZc2LZr6ZtgkfV
8aDkNDPEkTM7iP3Cuqg1bJhA2bUhXSMf8Sav4PHxhUJesB5l2Qm/lyRfY+FPacsTQcZ70TWTE3CE
kIyxUaUnpmTOvIAz9T0NIxrPBS53v67O2I8AhS6safU7dOCJ9Uez7pk5Ny4eu/ku75Z1oOrbNFJu
/JQ47OAqy4btBNaRjg75NVq1ccaaJko5omOaQ/DUcYFEuulg4/24Fv591/zhrmFAYXGh/d82/ivI
lL/eMj9/4e+tpf4XtwQTS7qQzoq3+sc949t/+YZn4MlmLvDj1vh1b4mP0aRls0pm1n3fP+4Z/y98
sTqzZ/aC/Droq//+z1fGdPHm51dG9deTGOaP3IA+chhEU+izfmxif5UcxZOWACh3nCNGoTbGArgU
0KgJKMUNjdl+Jkc4sLDCsEqTzcwe4AybUvsYwDP+4NR++4jHSnyEcSM+Jko3t78cyeuXRu6vH+91
H+bHpzOZ6K96HRpY7Dhft65w4uJsmQL7mKOpfXJSW13DzqhP9Q80epeV8z5odbkReNTtlwv+1aH6
9b1pkb1qLrPtXplfbO0xBXs+qrQ3XSDAV2XrItw9Uoh9wl5kbcYJdcNFEdAwjVxkqifMbDXa3dn1
zpUdZB+MvM8+q6Ve2GmLTkbtMuPKLhOxRZZb7gc8eMW27xr3hl5WO/Po9xwymKvhZLRWu7P1lsjw
fozDXFXo/m0pqqvUnJmpADo2NrrfEbU1gT2IxnGp5tAfU61jB+2qUOau+Qi3pIAvht9kEX5z7gny
jvqmHG9T5PQ7lrcakO1g+cUu6YIg3QQxTXwrs/WPWt9rWxhC9yOk3JLoMAxMFN1tfYlBJCFzUZtI
eUHTekBOHrORXqyQ+KhxDhePNRCQiJtu2hQiemWq+VMNUdcJNVBPJ2fK48jt5+EjMkfIjpleTnqo
G+lKxHZ894C5bt5NKT0FFZiMzm1zIo8XR9Qtbrr8RkebaUR50umPJZkRUcPQsI9YD4PtNDKL2ElL
+TBWuJVuVewnZJWhEy3DxU6He4Pd4LYe2HQfV/A78WsmqVUqG/0U8/AEUCmjxb5D1xn7YR0PBUhN
x23Jb7eTxTqvVa9PYZJkdL2LlDSuvF9sTmuu2QdHmiZgYQCw4eQ4n7x89rep49bXRd2rnUg6+E6j
w7zZ7oe8BlKhkKPneb/rh8m5xmKj7RfTT547NPO7Qs92KJNlxJ0aHGknV7eLOUu8Xc2Yny1sFSOf
ouop9Yb2sJCkvQ3KdjjMWd8su8EcEoTHMDdctMO2wg7c1WIP0tfABOED0MVy+WDl5njwp3QFunpO
+s2edHnFwE45pFJ51TeGLEUTImKyws4BTQEqOukIBpEY10JsMKgPuPfu0oQIs8uxyNBFgCeu3OnO
6KtMtSEFZiPxvsUdTiFFDFrot0PxXOdpnBFs2ud7U2+m56KQlYF+PgVlE7YYovQLuG199kROSNke
glra5pUQQBqXcbGOkKly+clVQGBPMzrxJ0YuoIvjYFQ9d0WnER0Xs7uLeowa6cal6sy2mCkIfSdA
Zb6QRJbNG6F7g7EdpbZkd4hR5xn/S0cwhBbXzGKbmpZT1DPnaD/bwURJXGj1inBmHIjlaCoIRe+g
V6aM3U49jmiyi3SreWLQYB2Nfi651JXeHOdCFLeA6NbFEPR/iHuwvsqXETT32HQB1LWAd0MwHZ/N
aezcoe02pm3nCMyQqbTFxyFzcxucnuTTq8RbDl2jlkPGFuoRgmrzCDaA8IjAka2MiH22/K3Acsjk
X1fjFz0HXnqRZ6TuXgbsp8dNiwfpqRclUdcI1jA0rkt5wDcH5pePJjGxPuqEAq/cJTvG5aEUZGM3
m4JYVQBjKjbjcol4EhjzkzOOPV0G/6XZULx0IEDmYRQJG2OZ5Kc6USWdCo093NM4DxWXDn6oc+ZR
7mUnDD6xRJSn7XDFZnloa/iqOt8sr+Y6lQrrXcZIXhi5uhmzxLyyyT7sMb/75VXvlGDC6sRtnMif
pTxCvh7YNUq0oadK6z2AjHwCrt2qtY+1Yfjy0u56leP3duIxqkXvfQbfPc0hB6cINiVGYyNqfHfW
aeGQwhimnTc9NnC+LlN3JlwSr3CD/1wn1QDswbaA7vFFGMMHS5EBKAPsXHv0fcRmuqVVRlphx3Lv
p35HF4n4HQm1MIg3Nk3anQFP9iK1ZNxxZOb6lJZTf28Wo3JDD6HFV0fWxAdIy0h3zQSj0GwI+ykN
R51stvXnBLenJ3xGvQgHdMpHzFitg26xN84tPIBHxp+LF3IBafcFzxlswlaAJj7oSgKDu8pDzIvP
BpRaY9LNmwevZlI8WTOrn3TzPmIdTzZO4tgkybHgi8oSH/9dOP5/8E/IfW2qrf+7cLz/Rs/718rx
52/8rByDNYCWcTwDKCznnrUqbV/4TyAvyK1l6MQYbd094fr/38rRcv+CKcJfITexdRvFy/9Wjqbz
F3I2yhqQY2yVmGb8S5Uj9ebr+giFumObpJSbCBNdi/d6XZ3pA26Brmn048Sj7qPUbC8UJUpqRdLj
YmjdNtUg90EdKm69yb8QomUdl3l31zbaXaf34mxk5Bh2PiRxuxm144w8NN5LtIjXI12bp9Hz8Fa6
jd4dMNwSRUqZmIhrJPizdWPbWWFWa1/f8I4L1hvzMrAXvfkgShb2HKXi0lh7sONte+G3vb46SOW0
gDzESD1UNpK3Ird3C+g7T6KMxKD7AWXxQHvMq6vSOEsD5dI/MeNg2HqpDsM9LW2zPRtswmpo2NSF
r+uhMulJbTM6hcaZ18zmgz2TG8owsAFzRU8ULx5hkx6MTGJkHB0bzpx5+X2M3WiUIbYr2UUpQKyn
vI7958TNaecvpsBusu1TlDwupnpghXdUZSQDDnwEsYdMYJ5jKVnEZnSD9DxmIC4308CDZycpMeQW
HsfMbLLJwf837aOqs6EKS8ykh1xTPsYC33mcpWODSUzSQyayO2J6W07WmF90Zt0ccnN6yJvM2ufD
RP5FFSQH4vx+iOeS9CORr2T7zcRQgA6/aOz+PJ3G8aNI6GaNJXP5SqVJWMugDWXifiW2a6IxNT0u
OXNUkwdhoawjpuMHAOdMvQMjhy5qf0kywKUWbPK7xR+JFFu0aj9ySDULK67jMVwVXurtfLPeg8u6
lUv24Jbm94aExfMFtwY+XHKKWMs31Tg8NpU4A0lTH4qB57WXWZHCeY54oXXP2xZvIGTS6xS/LKTQ
4qElbCwae63ZFpX85mb0kit3ia+noHFDdju4nkfqcmHFUTGPxd6WthGqRV6ZueVGUkpc1EZM4Tyx
YMdj2V/4w2RuPcfWiR3Nsl2NwxwzZJJufpiEs9GU+0o62Rc/7dSZAn3ItMTRbpN2tkmOTb5RSDVX
jjbcOUOm7upqLvd6y1MVLVN2qAvXXcd/bkgx42jEtYy7wXfsI+tCuut7M9glGO8x4WoBduLpG3xR
wmDSoYli1o6QNmdWg17MvhCI3GxwpAHOSMACBnoloqZZjXo1jWZn0VyQJSQ8GxpNcSBA94ZT6yHM
jwetZNy01MAuRUvfctA+EgyikyGj8rO0cyh3gIx9t0an/zwu3iY3GCUWk42xRnaujc1DRwMii5FO
8MAdP/Z+hzJx0b43g1tbTFtAEqE48cm56XO5ACeulHYwC30khlZO3l1pF+01KgOYyl3cZ5ct9Imd
1WT+NgaZKzYGXNx74VZ0k3VjSfawQs2zekz6ajNbA+/GhVUs5GoNX1EdWBs9lvIavT4ZNZLLIgkk
kzhfqfm5a1lUt7Sz5zOql/qADooMiv3ApaXIhnJ1hbHecNa9F5oSoyMrAvlL3O5cTGTp9zkXAfca
YzB2AzrJWpdQqMSjcLhaTFANKXtrWelYAoJqP2U+Pt9OM/e62fDNiunoMdLZe2nDKqEmKDN6om0d
rIohWaNJqLedtY2DhTyYJM5C018+KXoSDx4s38sy1564pT6aS6aH0LWabYW+YtA6+zJHHhT1pZmf
11r2DEGljzKzzR6qPqd6YH+bXZg9XXFyeSDuLUZlXHdV/KErzcIn28UKTq1dNmdGMOyAj8kT6a/t
LdpE7a6whfdkVk4WJUXQkb4W0CQfE5JFwkmZ8KSbWu1msg8v3JiMryEeRMTwargsBTQAXoe9qqbP
+369aymu3Btgu9Yu7kgv0royJQRQXpMKk22zWRwmMHNraitjX2wcfgjWpb6hxnmsx8Y5YCoPvvam
uMEzmaJdKtjCWv7wyZ3zir2orm2ZXRzt0vCh/4IBxxPYDt/jxra3MFq085k93M6XoxHV+hJs20ZR
2CZ+sothDYfCny+zyS+uFk2XFzMiZHD7oxcBxIYwLHJuLc8ct4NtJnvS0mEITKa/CfJ8DOHQ74lh
7VmDhwv8EXT3Ua6FSM+4EgdETwP+odCdeidMjOkWz5QZFn5T4OWuACbCMjl0Su21uQuOPaluiKqU
zpY9qL7OoAe2OvskhCeIa0gdIau6asikQ6Uo7gPQJRFNAFhuODMiMXRHwsoSoF7td4X0swI7TfT2
NDJiApGIBX5hVw64FPtnuhvHSp1pRfcsi+WiHOLx3FAl220GxxtMW/WVSWVyognQbGt9RhKXDfpx
wRZ20BA9hl27TlKRw2KHYSag+Xxn2qfQA6qC9a5zPy8LyNQaktA2LYbPZlMU504bx6ExM4WKLcr4
ds6NE9eA2AOJSzdTUXynEg92ql0+Jy2vWiwBa1k+E34Vk5dm0h1h6Qdf86VqjWmDSK+/Jmg6hpxm
iMvJ9iUPd6QUrp6wDXC+t0H3DSFAuYOJQ2tF2R8rdocgWkX3UPq8FFbnPmyJovvej7a5ybEMRWT0
VaEnpvS6ccr8JjCb9qj75vI/7J3ZdtvGtrVf5X+BykBXaG5JsBFFdZQsWb7BkCwbfVfoCnj6/0Oa
cxxn7+Ts+32TkcSWSIJA1aq15vzmecx7LoOXfxnKyAhZTGtW7XR88eeaDaO31xCwajvGKEAz7bOu
u2nxTp/CopeCGh9Zt7vPRo+Qm0BU+y5byrNlWtMOGoQDF3N+h2FJwhoAnc20+n7Bkuc7I2j9586w
lvvc7kBpVEuAISDxIJhzwRre/kii5iuPfd7f9FPlP7We5GdtY36kA3XlFppOdRHEDwNawXsJM/vV
y4Asuu7EKCG+day6O9qDH9tbnWTNjkMIFzpJE+dTIHOmn5ID3Nz7O2eJXGvbwrvlmx4nLF+oE+m7
jHS44tr6QJJdyXDmeyZayazvRnPpj8aiiffR0v8C69p45YD7NQN9c7cYtsh245iMRwT39p0s3ZGI
9wzEPN2zftxIZP8B43Y8DVJyRxjlpcUKS/a70RlbVk1BiWE11pYhHxnVCofP+qDGfKdoeurNTKfj
0DSm5JEBskAaXReQxz3QoAzn2H5s8Cpvvd44+yCgP3e4Vd7xkZ+KKYmWMKsTXMqx/VG4DMcrN7W+
mnFGm35xSF/eiHRYFRbk3WzSHNd+SJSW/mqAxg4J5+oel0nRbWTxvFk9wIegcu8Xt7omBa/3wpHt
QB9NsTAtHN3R+4hij6w/q/Pugl6mL7JRzo1J9FSo4C/tZGo326YmEilUrQcBorfri7IdIpdBzXW3
Ord8BttRTQZQ3wxxuCi/L8NRd/MdU7jiEJsq20fe1JMbA4644X0deuWKQ8a5tjy0XpG+sJrlL2xx
w2eoqsYjsxGw8JmXXhlyouKNWvfUViOJCanoEFgSPs042kqz+XoUDJuDJVGnQFg8EAmD5x2K9IBw
NDUSuqtJgNPg1EJ3jI0dEVPqoV90/2L4y/Ahm2nEe14H1zVGpztMh+pTbUuU1V5XZz0aKTfMS5kw
tUlIMAwwg9WMaRkxPsUmKyysD2cIwiVobBd3WjOPuzTjebgm/7gsd35UuJ8m4hvcz3Eu0iUcfVDR
dFudgAdR6Z7WhktX1Mkd99ZlPvw6epMrKFaGx2KpiBvpkkrcFJVOX6NSVnsV+RAxykUXV8NQGav0
I/Y3jpMLnzP3VL4YMB0fGBRVR12yvKoyeKQrXFGEtcN7VVZA6xIv27v9El+ripIUSxi5cn05lk+E
KWJyNDzrwNQ7PyP2bvczqoWwjluczWIpOlTjMOcns5oeYE4qFcolKhF2gQUaM3M4o/saGNxnZI95
Or63GjuaL76XqfpOx4mWYUB3n7yLLV41mJgfZZME89pWGCwLHj3lZuozs8XVMTmPJPy4oP8p8NBm
qe6YBUmJNApyxXJdaEds3S4zd8XSVIqhecI6ikkNAW/n2scegfKLRQ8Fsiz0Ae+ocp7Fd7xaUWgI
5AZn5CJpS5yEobId7dMpdK1hxKUmPPILE4S95xEhE/SQwLzotucsQI+QmD83Ccd+Fqd2Us2V4p4M
h95Ozw2q5G1kDd73UtXOV6PKCXIi2LzPDrpsnro8iNJX03SGbUln8Kbnedz44NkkQlrf/1b7TXx0
h5IS3ASyRcSrAsOfTQZzc1bnXdAV+b6zuuXNoLC+nuZGbgrOxyiUjUPNrz0tVts/kL/bkC3glJdp
MuWJsKBpa5VOE8rEpCNtJqW9i/PV0WEwhjDatTuHbmurwBrdOqhJYcubzicS+8pdr3WwpcGV7WL2
Oorzdt5pSxFtV3hXArB+WHNwv/RxGuxVblhv0tHOscwVipOclamowed7ALUOaWyPiMOlf7bT0uXr
BXz4XgRiPBSWc2frJPgwKnU38k42qjdIvAfNcWzNoqWUGgCmcaTVG0JIph33TbtvAi13LWG2SNcW
KFZmlmJyh31FM5ttPNIi/9JR04Mg9MqjgPAYwgibiEN1K4j+4Bu2whAzvUvb3oNtL8FGe+Kuxxdx
aabkiPOuuNE58iK8RejFYzBZuwJ/97cGgOVNFKUpC20bH6Oa/n7esfCTkkZ8RoLHWBXlTuX9yKYz
zQ9JbwS3o0aYmKGAOyKGlzurMFgwu7o+pYZ576MW3KDI0/UWJc9b561CNxK1YK6ZrX+bi1ZtdWnk
O4RTziYrAvs1Bu+0YehQEYqSJuWraLrXFtMRvV//4KBWITmhGT8Mzcbqp8ZyBd6RoEkOnhhxJFFg
uoqL7ZzbdB8wtoXASN4krvXdyLcFYEN/bnwOEbEfzktL37343GXjer8NRr0bsLDVG23bO3zj1qZI
g+iUpZ18yztwsmWMNIOa2TS2a45tsVM0xwm31MTRkPvH3dJ5B9PIvS2C5vRcxHF+T//BMMKBWAF/
NzKGu+166u3MGImWWds/2u+aq6Btix3t4eUYZ77xbao4ohGiNx5Lpx/CSbTWQ9Z7dAQa9bVPdH/y
yAPZGEyiCL8dwiSZmysfcSgbsMhPzEXGhyUHBwrR+53zGqXYXKV0PJesvCISZWT8TZjdCyBLZkjj
dGPbZfRMKfVEfCC5GKr3rhPXnrYwTykca9jC09LSfR+ECqtx+BKY7c1kzjYSHOsZQkK+Zfbo7HER
+NtJ2v4LZpdyYyOYDwPDH7fWEMknQoIQgS25dV3NCeL06rVvvO4IW/xRueZ3jAfUfzPVURU3TFBq
69VOzOLKHivngxxPRTqVsmnRl8+aYfH3pinFso8rH/EtXQ+Kb92Qw7y45QWcrEF+Vkz4RN/40ZfR
QL+50eOInAZI06U1TTKHCj+KaDv10wQsi5RWiv/S5Iyj5SEf7OBSsWD1G7ASNbGpEFuGja+SXvAk
lDvXyNXJqiglF8wrHHWikK+q8W7yTDZ3o+tQWJu5WCdFeUr0tLUU1W70C7PbDUYCDQ8uwRX/wh/l
lf/diq0LPn8WDz9NTkxr8xOMQASS9vSVwMWhPaDJjXeayBmCNLIylIU+LehRedTNZ8WWRDccMdxg
rb3Apoq3czCQuWG64/pMUOWlpjxYkko47iyWBFC743TM6uGI6/VL7C8nzQ1PIlNjXOWxuIlwksIQ
QOWakRDSQMjdT3bu7bzcLU6NpP3XBqRHV5T6WypTqAlEMql4fAiy7sMoU+74aJa7QFcPrdNUIY0Z
jzhiRE8eSpEDZxcaiEsp7ibLeUlNB5UcprtwUuTBxoVdHRLoUru0Ls0jnFoRKjl0V1UfG3Qu+npj
5PKjAQfzMAiDNlw0QbKr5y95bNI562d77+Xkw2a9/R7J0XycfMIPXT1Paouxc/omO298ZO2zNq4r
mY8Z7XBSLc0ow8y2ZgRqsFC+oM+SptZOGaByAre6IQe120aL7QyhBSl32HmxWa7sdwAFzAKRGy71
Pk/n5q0z65owE8cu19HB8jW34AxuzTkXbyuk8M4DIHXM2PAUhCFPH31Qtmcv54iE8DFLQsZ4JyWc
eGeX8/xOncWjFTflGxlA/l092dEN0K3hq0jd77Ey54ZMRUFgKW3ohwV06lam3lRtm9SYPgHlG+6J
rnKWW6X9utmA/60PdEHLZBP0ZEwtS+DuzZrBcOjmqQ4b8OJqm8L/2RO+k3BeiMQtQT1yJDimc45p
ND7NsfxEhSAf2yiuGZLP/ZHnYN65qgP3GPjPE+GnG+bc1mNsFKAiE/vON7vordRg07Iy8remZ1lp
WHBIF9cTVBn7XFS0VlvC6a6pIXq9j13UoIqMqOHkVKw/G7cHnnuII9i+NIkKEjjpha3Oe9ckDGBh
nA+4uJFbz63Vs2qc9rptEV1vgLwGjLAMenzI1KPtzLrwClA5sG+nVBpPI7/ADf12WF6GnFReHmNI
jDYNatxZ1dzdEN07nD3unnZrNFN/wKiXnpcGEW3IhhUwtB1iKqZ5wtpp9SU0qn6thFhlXkuSib84
KvF5tIesh4Cc1JtWaJTene/4DLwBvwHKtPUjEuGe5pORk3fLMcznmxDBM+Tu+AMEScZQHui5xp88
z5c5H3W+RZyd7hYMjKS7dKtBl4QyKJVG2YSj3XyfKK93jAge1uBipA6ucWoALYayGSbE5FH7QGSE
9YKWvCKI1WHBXpQ077sW3xlWs9G/dFKxn7KW1ffFIsYX4aRQzZKWvky5BP6NmkX/kjfCuDVwoR2s
xsfiiALWfujgNVwCci9LvG9RcA32wMItmeanvvPHR7yoNEO1NfCU1hXL6qaUfmVRMyZJmMou46Gc
sFSHw0RXcGOrIM5u6fD37CeBsovrzLRmiZFtknzTJclIvYoJEcq7e7C9DFvdubF2Nm2oJ2LB41Pm
sFRWRTJ/L5rSfCVzikJtcQFo0elQt0kQIOiOs7R9GZCT7ifBrhtDrWSzBwzCYSfdEc1AAreYfGND
a/RaRdq7Giej3zWdm58bs6o6KnvTOMOznT6hZSDinnl8GaIJcbauciKWk148NHnb3MJ1849lYhI8
NC7NYeoMZ2tDMCRwRk39jV+U9me6t4JNbGqeDOq7s6rbaT/0VP+0Mz26NCK5zEk2bn1QYDTt6wx0
b1feDH3wVYymSYhrGR3dRII5mBfzJhh5NFA3JLu0ta/qxPTvK+1q0I1yPLnCA4AASpqAHk4dAxXj
ln6zOnXIOW4YHudnIljeK1+buzFCEw2x/Q3gLaFWDhyHiHww0IJRSa9Mzc8itaO9p8xk11iLvRPc
6IdkbLrtqGbrKu9qejZ1Xs0WjbYlTGxthshLPNyXUCMAs6jXlNT0LUeF5Tgr7aLaMLvhHkQ0fWAc
yUUIG2EsLlomaTiTSYRpEuwz/awxPwuvDSfJ+IYeq0mlUSd7M4c7EqCUlvnC/zeih87W892EbWNj
jflz0Fmf7ZjFWopqlzr2EtIpeQsIJN0EgAnIa0nisIMoG1aeqPeWmTvHiURYJ84uC2iEkDA2uQ0G
Y0EEs9yBZ7dRm7cvMDKyezdG8iisI4VVfxjRxXwRmjGIZYvPNuk1WN2okHUr0kPDqB7P8/BWEjb9
MA3tA/NoUgqN2mdrN9eDYFKIOxTFUA8NCy5cZVhnZxQfjvCGmxpZ5Eax/m/A9AIhQfv5GQ0N0bj4
DMYG14oq2v+Orb/9X8bWRBagg/v3U2tSi97fyrcf59a//cgfgkdUjTRJkM2hszBh8qA5/n1sjZnO
oVOE0Jc5zG/SxT9EwrYk0NOj/cvU0nFd74extW38Ylnc0XQnKVng5Jn/ydiaofkPhnFUwRKmy/ou
cPpZhr0Gh/6od8xwCzmd7YhjAPyCthTOqeMQON3TD9fkXwgXf5ZVri8Da8KjLwHxzvoZdraYHYOT
ZRRH8q9NEKssH/Zg+HclVo9/Mvj+2VL760eCeWQzgEcYSvTpKmP8gRrHd8F0abSj42zWwZ3hqvEG
mbZ9Yhi+Bjdw0vwnZeRPCSbrS3o2em4J1gBvImrUP78km5FsTU9FR2LdsCFGbd2fa0qFeoOfnLG3
j9f5mQAUm+D3IR6BPRdFNh/cemJ0C/hj2MpxdCYcJhWLA6KcIzh7lEhzoOim6lSdWxjrB2qw4DAt
Kj3gXLYgvevqNCuzfChyuJKFUP0nk1EhDigFpTwq01vy2NJbFi8oDnZcJWRBGOVVGpNu3vZd+WAJ
Z4HFDJ80gcrx7DXxjTHMmL68gsF1UyDzsuyc9HBsmMTj2cOD1Q3l98Ve6rvFnrJPlsHhtDKiYi9b
cjFNtD4AXKvpaNQRrpIFyKs/0kRWsO93KByR2vX4ZDyzr29VA6esB074Rki6OBbu1NJzFdOxJeQm
3sC/iRj2C6v+2vklXqhlhbnXS0L+azuxfyrfYR5jsYXkIpgwPiXKA2BI9RZP3esqop27c1I12d4D
eEKTP+I+3xqICEB+2GX1TrZU80o8lv+S4dG4BLGBAnQyuuAj46TOlD9Q5JuvIwc61QSf7hXUHsaL
4B/e86Tw5TatnOLOKEYGlK4T12cPQSwDsmp6BrOBxytKVWhZBfdeRrGycdJM3qW2eUk0ceiRzuZL
0gburjMN9Vqy5+1rbfQM11xCLDXnhw9VlskBEenXeVU7xARq48z0cZiZi0wwnnJxkioqblryxl5Q
rIgHu0qXs7FEcIE6WsaY6UdDhDkQdWMj0Jk4dG5oqRsA96YKeu8MeMDI4uEj7sBf5uZqQlxiuno7
0afBiUvQwY1zv7Y9LkRzgj9M3NVGe8WHgfiLM62DpJICKM/jT0HH3tZGTXEQVL8b5AoExWrOJ7Xl
GGhrsU56TX+dCeXYxI3G8xZmZfYmfWQgi/C+gAW2EX+49Odoj12iqbCw7Xb3UtMFhHTvOdzaPD2Y
lcYbm0PULjPHb7r0iGJQor/JyYN873VNVJrXyPdG5/kd9iIrzJe+v7RM5LdV71/aNkh3g1w+i0HZ
t9ZCoK81L90tldGymwIEnPg9B+QLwUjf2Hmo6Ed7iA9gKuX+NDqbHo34/JVpBofcaBwACOHfpEkE
6R/zJfV3NoZ5XOZyRy92xi5WtO5y9gmB0FdAlaimtgnyXWMTCRHDvO0mB+QDNXI3UauKug2HGeje
k6MyP+aYggjQH6cnbwZ1G5jMjUI5r6mfmBtIhZUtqoeg96vqQFsJcoXmPOnvvTm3JA44Ks4wLQBF
MSgD3udQJPTuPs6JH7+MueRv2k06EuzaMtHb1KWqpvvYFbFvb2gzdQkeLjHWmKKjSb5aDckatKOq
SNCpVOiTn7NhEnLfatbIDw9AFDxFZBXihCk2HtQjtLSqbA9m0OWvQjb5YzCWENWNlURSl548jgRh
PHvofxRSWYu53TS49knqEevgtIzwVXCABQfZ2/ZpsiIcoVrLo1UKykiNeIgg6CUwn8DmY5Lu2vV/
e5EbPQLPn766Fi1XjozwhZ3cphjGhZxsBrg2dGQL56rpjOqUQova9Qz1K05yqKCYwYKIax2HjocH
c3tvuh1sZ5VWO9kE/bbqDNq4YiYSVmAF/aIV/9b2onqkARgxVqnEwLlsnMoHbTvNt9Usf+aNpPE+
txxiClBULuHgxgVASjJBrnyjCO4Kmbpv5Krx/uxiNPdkU5QPHAc4zuTwRKotdFL+TIq+/G75CuMy
Q/H7IseaG/pLWT/GJWm6dGDrASFOjb6e57b4r1fs/1QFkqLBnv7vq8DwW/E2valvP5aBv/3M72Wg
R0FHGU7xQ7FFPbdmVP5eBvJHoEFdlP3BH36w35EKdoBC0cU9Rv6b9Ax79Xv8YRWjdnTwyhjUgCTD
Ubr9J1UgVOCf60DcahSojgFYYZVCrl6yH4qmPBsTRHNBe5zdOfmMxX4dNDY2Tx8iMWJcPVX2+6ad
74vawgpeJOOWAjagBjFg3IxptYqLF/NzlA60myrkWFsgP9M33bsi9PnlWz+yc5zaPQZ2IVC/FV8c
oXzKQCA4FbgBmH9GvGNJwWLGRUyPDArlI3K76qx1vyDckT0MN45eR498KGdliaoTp0nSqOuI59Gj
T0QYMvaPwFXXcAfoDZQ4QIWW2QEFt2nRXXCbK28BC0BuUn+pgtg5gV79knmt+JwWpXiK24oBaKur
wxBY8Y5eHMsg1cDdogEXlrp7gITwIUXOh2RQwyTKenCsOd8HGHzDWdpik8VVfyBS4nuj7HTaGAEa
M6QyPYsHniGmWyTgLLx6MloPLjFRm9RDcAD7h56u9ZCa/hN7yg2tFGLadPWIdc48a6jUmyLHrWKx
A/EPsvDm8uz4zWcYyeS1mL1mxY2/BC5KhbYeN4VtP+Rz/qWVY7bx6vqR5urySjakETYQ9UJIgwPg
iHncQvrecgs+aTtCJ5ahhYvc9S0QKib51UFLcj3BDsadnQux78ecpaYLiud6Hpxnoqmqg13R+UNr
Ze8houpN1QMLTIzye7c094brLMSJCWSic/tWO6Z6Yg2lVZdGlk0npNhNvtXcF5M8Ml9mqiX79m6G
Mf/Zyf0nt0vrQ62peM1ujkkeoDG9wKg5Bq3rE+7uf2JsiuOHFPZPsRPhVSTT09t68VrcBhGNU4PJ
xNbDnfDQU4jdlmmbmOFkJdrfwIRddkVSPdrC1DtonioJrdq+AOYI9p0fUTPbCRh9nhyE8mO6nslH
kuV0GxxUSxPnioGiCScOcEhmSiwdVG41DX89XEME7cmeUUJ+8iCyXyNZMbBS9GPYUZIz7sroiRIE
Vdd7E1MX3WESRxiHUqRc1ZnBri6zfv6O62IRB1/VdfR9DrzpprAU8LGY/vquQAymwBDExJpk5uOv
y9d/7Y3/ZG8ESv23K/3tt+n/vdYq/3Glh6m3/tAfS735C/GgUOQ5aa4HXo/D8B9LffCL5xoQ1i0P
DLZE4/I/QnWHDYJ7RJKtvnoPXe9/13rHQMMe4Bg22T6YX/ILf7I0/p3F8eejuC/RpnugJqUhcRr/
vNJjc2gJc4hrcLaChl5exfLOVlNzS1KR/1u58G89gz8fxdfXAqhurPJ6dqufuwtjZ4gFHWh15dkT
mQlYj24z5m3PM1fg3LbIB3/YdP9Fm+FnfySvt4r8MQLAfYaw/9MupoRteYx8eT0MbPFmQh+8WgcX
k5Ayx2aqFLn2Dnec+TQhRfqHHsdfqESSdgwNBwwIrodP8qdWCpUns+9OVcS29/0HVAQkHwTR+OfZ
XDROvCV4jizjnz7yv7jENC/o4cBW4l5bb5sfN2441pnCSV1egbbU9zno2I+xKlO6oKnS97GBGP/v
r/FfXnDtcxi8HHcvyFK5/vkPlUJmMHxlnBUcEwFGFl4s0/WkD3albwtOcKP7+vevZ/7lunp0ucA8
QfLk4sIw+vMLzpyOlzjS43GoNUaCwY1Iul4gyALBAKOHdnlIzVu/qBx0wbl5aRFvP1cNmIlt4uYL
gxev8y79bFnQ+UaJy6Bpko5jRKA/z5b/D3eB9P7F+8UKwrPv8G3ysP/0fqsygGte9sORplHsPInS
ktF1FxdGuyexlyKiRb56MuuEBLVN10v6YcDpLyIo1BEcseue0s63r0qkMW+x3dGaTtyCe6mLLMDV
i2/iTUvK5DRCXiwJchnN25IkWo4guVzMcGCMhNsDtDGzJWvx9w1Cilsa+8RmDp7B8UPM+kKfSN9H
aB4Qqqqxlu8+c6Q5dOkqj9heW0TQypb63mWVcMPUH/NgVTKIl6xIgujSKktxy0XZSiz0OmS76/w7
Mc1v3KXMNDdmmmb6pneC0XnQ1TxB3kmKFPNVRnRrQEMJ2hILgZpLnlNwHvpeTBxngrxFV6CjtnkF
AtK8Lsqwr6DLgUhkpt+8+qU93huccUrqkjUjSxtZQBdAyTdfGfpSq4IyrxyjBkVBry+iFeYTShE/
TJdUIg6RVnVVzYFmKtij6HDJfKJRAgPmMjgQTwl/pA1XFkiAt0GVRs9WlucqHPxJvhUD19FfRq6b
ook5BHxpi98Gz1Ro8s0Vrr7QWQt2rY0uYj/XaY+wWQs0d90Y6ctv92oCPgmYMIXhcJPmGpJxVtPo
A9favOJvbVDwTsRfQdufAcYEXpSWV3krWkaNLtanX5XTyUsy0k9kHIGwrs9RqO0I7+U+wTrnvNUd
LnSMmzz8bRmcA6g3z01RZnTUqpQ7QzPF2zrE71wrY+brX0dnmA3mZgpH1+KS8nTjkNFIJFCjkgoD
3kvxJQUor66GJOOMOTXrZ50cgtz9uCaadb3+2GyZOg0gyJIcP3bgi4Tkniowbn/9O30UcbyejYx1
YwFIxWd9wLw7hhPWyf3QriKgZH083J6s1mPXAXS7NjvSNLdjNw0ATLUP68bwTIUknS7zQO8Qxelt
37odIjKUfpZ+bNwKpg08dEJJ90WGbjqyBT9QFamJL8sk7VTTABFVcuq6PhWH2RiyKSSgbY4uTVPJ
ghmyxMhbJWSVnq0lmF9dEJ8f4yxaLEVZt6T30yys6aXj8ieHrqrGQ2cluD4WAz2R8IG81USgboQc
Jde5e0I7mAAgmpFmVMGM55RAVCwuV5PdMuwH0XYr/RouDyoNuFL6GsqWfnLLod4mDSJL9IXzrSM5
UGH2MT+jYG7DJpndTT9r804A/75MSdvFmz4a5ZfeyQPyr+1usrdxkOrr0RPj0fHruGQubtUFM6bl
1qc3/UHQvXlLO9w70YtxbwkICyLI3M58RhZZ8oVr0dWbJYvTQ9Us/UeQJu3EcGyAlsrNHZycCFV+
GGDKDzBueTiqYSxXoSmcTyBCBMFOLVhhL7vNCgNIfouUenV42dx06PO5peZcdh+JyX8gXRn0hW2O
exn6dZIeXRGxS6+97rkDsCCxlz6Xc4KRzYtXKz0Nc31ZwNo9rz2n28Yxm9e5y3WBk3p6I0Iofs6k
y4JZW/kTMKHsBas6DxYWZvsqwkN/SD0aQn4TIGILSBwP2UbrJ1eSh5NmVdjxMeK9aZe+PEnCG4OX
pWvML6USYrlaEmfwrwiUoAkOxqrTe1uZijw5y7bfl3iU7k5V+akImug8iSa+VyAIrmI/eIJIjWK+
V294d9bVPzWfuzIYyOTkOmkkNbiLGjM9BXVjfRlENKxn7cm4IVvSe6QLn2OlGKcraQM2DO2pNbc8
l961E9XK39PqrO70YOlhvzjWcwlSISStBwHnWCZT6MwWwCqB4HXclDakJGacznth2vz9hh1LfZIJ
7PH3wJ9StWnbJqr3i1+nWBHifHC2mLnFmbj1gUtXguJaehl/nj2/PqZO5d95ic14lo908MyG7uRs
Rd1rrX1qkZUEf7anVGxzsA1PE6wFtUsJi2OxcIpY3Sq/m69mO/NvhZ7ZFlAnl+RiuCiMiiw4A19i
ectdaFSbduBO6WJUE+TGrbfSwGAjjCHI3xLEwlraugjxN1nA7xkJkT9gpgrOYJdse1sUAetgOTDx
2Hg+GX5pQyj2JskrbkFt46h3i4ZBfmzlrPdqJOQuGVkHRxkDpV+HXOegKdC1+CtCOGMzKbeAMhkr
2by8K6e2OHgz+3iteGGyZpy3ZWZsgrWDZRJ/M7lqJKautz5g5OR+tRlUhAVOzhm/oIGNRy5QJXrR
fVSoqGnz24o7AgaBfPsV+dpB/ZpCjERo5NY0syQsesIbTunMEeXw29syK6mwPiUZlQQNZrYvT7Ha
t4VSR4Jg9H0/UvvSGIbAh1ZtPlmT5SJpGOh16xsTHDCKWqLiXierbZI7S46867Rs+Kz0l3nJSqWz
d3HapujYLdzegVVY0NDGZ4JmYvQ8lCmOexryLmu3Kanpj5Go5aubmCyssxLZeWoUrqEcO1rHlmFC
z/YWuvaAttyzs9h+x7romY8FpqcTSj/xvVecuZNhCpDP8hSbBG16wbOlUZGtHCJ28jbozSebUNkG
0YYmnUCBb1h4J+l6Rduab7yQM9v60Pi4pkrFUvXI0d4/k/LO10SSRhkWHV+jwCcebXqLwFYjlF0j
0h2znshYA3AdLKJsld706Nowdx9H4tzdhujEJE78SwGAj7Zr3gQLImU/bud0Tx6giM1PmU+1HB/0
1GMvwM1+KYxa7uDewSeKijJF7IMbaWKsdygFAuGNZ60EN/REt3bZ06QhvQHoyNyG2pHBqciW5oav
v73UqMiucuwRtP2D9CT6ONoQyM7WM/vlMWbwvJk1AxLCDiWfAx8A4zpku15w7cxQ0NvSfsC9lYa2
ioc9QS5mqLC2bZQmwqQGYr5hAmFeKoclhqSIXqGSR8pj5lQkvVvm30XqSEZWdXREFIcds29JGuIJ
nLasCt8r1X4XxXwXaGe64r6mMBgAPAZ9Y2BVmWEgGCX697k86gEJIrVx9Ij2cd5nbKJh1ibTTjvO
nWP0zg0DkuqBb5t9udLFiZ0PYQaqMoSGOLv80t3FQXEzYLbb2FyqO4MJxKdGuMOrqi37th5L7Gd2
bFBA6vZQBEWFlwJvrnmh8qt2Fhkl36UbyZMNvC9NmfwFmVGRcDY5kX8U2fJNti5fiINrNd9LaU9J
WA4GZg0qAiT3gh0YyCZxm6wgCUPRDfsVq2EPt2BoLXHlEjrT3HQ52stNmbDapK7ijlzGiO8+Ivaj
u5/zKSPxjrI7/Ptj1Hrq+F8yPC53xmMcOCSNBZMWxM/HfpC4WcCO1xwb+WvRD9/IIkuRO/HvX+cv
px9eiOk7vQyO/Q4Htz+f1gDo9ENWA2UpKpfFePA8EwQoWbEMdM36GjcuR5dfl8O/f92/HP3XD2jQ
xXY5mWL5/+nUxZG8sLNaN4hIC/etF4Q9lZ0uND6zhPWrLqv54roJa3E7rlXu37/6au3/6eqCeeNU
zAPOm/g52GzGg1ZMplsfJxlxAFl8ZT3566qbeR2rfY8Jb/WlKo4la+UNeIrF/de38N+O3T907Ezb
XXsQ/342c2Qyk6Y/9ut+/5Hf+3WmRKJDIh2eXBjnpnRpofzer+NJ+YVuHeodRiNyncD8T7/Osn6h
7UfyAT0fh4aezy3x+2zG9H8JiPbBNbAeR/iT/0ihI/98Z9NOYqq/6nR4ZjH9O/7a0Puh4WK4QQEn
ILYeAUY02GSXssPcaDJD2i4FJ7zGidVDQkXwtfFy6ylJcnGxghauiSMIxClShApFp/HpsCRNsHbN
bR8I/ImaAzWOBX4P414LQSJj3vtM6YYJaEOVXCc63+PmxOtmUoRZAv1MElRTmJIHdwBFnV+WzF6O
AQ2WTWKK4RuEggV4jDM5d4ImxZ3m3MWJquuntwAf/5tnJ4jvWRs9kwn4yPqgcrXsPXojJzmL5n2w
kuyNzMf5XuQcbi3ifV+h5qht0BCRA1hs6b+NKoaY2jC9jf8/e+exHTmWdtd30Ry1cC/8QAMFwgcj
yKBnTrCSzEx4f2GfXhusKikr1d31969pz2pQyXDAxWfO2Ufq4hpG9lUojfOacFf51BnjnP7N2fkL
2ePzJ7AXARPzHB021AJ6/PknyMkHS7SgtR/mxvCW4ttC7zhSeywynXRlsNSB2ytz7w4fk7wpBjxh
bM9dpD9xqve7OSLHwXGs8oB1sj/PgRVBQDLLb8Q+aC/Enrf30RI0YcVJcu4sJSJ8eqzFswzbAl6+
atu1Rnnrus2TygxrTxF444SDZOst8cEjWKnt+v2nm+QfzFIXidlPZxof2tSd5QLGt6mbFDa/zDMr
0sBCtnsEl5R58CaWXz8sS/HK7ItpDcwxGMJGcyDQT23MqMB5kkNV3rYwlc5jN+rvVSr4GjxrGG+X
hcVxwJH4EEz8V21I+R0WkziFtNK3UWeLGyOsxzvLDZ4x2cidhzXpmYTe3rdTZEhxMWAU0Bptl/aL
75T6GgtkzjVtKL0/6bPxrbBBvjZS7BUOlD0QI9xhJo6peJzSzWjBntArL9pa8VtWeaTlmuXwEUcl
+k2F9aJqYLx/lu6NEv0qiFhwVj0MiXgY77kp04vTa9xMbRrvU2PxPSTAykmsatdpMlsnoJS5D51p
7NZxjAqpdBJvh76VnCDYamunKBgBF/xKC0E8OeeRUd+QBi5fJjat312ATs2qGJZi37LYwo4zsoMi
atu9N1bxicRF/RxE03jnFqI/W2nNh5NGx/yvjuYE6WyU4HEzQ3mvxWq8bZXgC5UIDshOm3koLfcm
AJhr3g/tixm19btHF3Jjmo3n6+E4/k0e4C9nFvNhV6KHI55PGJ85U79o8GTYg+Nn9HCPb2y+Ko/A
Mtg32TPBJ+66cTrPJ7uSawda2wcAAED9qgX/Zw5T9C1hIHWpbBkca6XXL06N7Q9Hmg4dq3odPTNd
152dPwGexyXVA8OiImUJSRcgbspgqW2hv21aKxw3E93//ag3OOzIKfOYFGvT2QS/5nNcTVuC6pkJ
V7iVjo1VwUNDISQpyruav4l099Kk5Xz9vGyrBEoLtvTp3NSWgE7IQq5k/vTqanlL2JNoX/Dw1RfQ
MeydsYMSI2OgxXpH5b+rywbLczd6CGyMrrN3EJ1ZZKYQsm5dvS7/LnRU/kp+RYK2LKBQFKIeQH+/
3No/PTIYC7QIi5rgXjYV+3eF+JTGq9YeEgZa50YkoPrtutUekykGOmeNlVedx6aIxp1LLty0MrgH
u5XMaviWaV99TXu7AcVQDxXbRtEEb4058WGYQItDHXfa9l+fPf/oAyDf5G3ZKBsc+auGswC3hqg8
dO4zm8X5mIjxUldhuK0RrjcLiWUGfjFwXsilyCwiS9uAkK2+6oFuncRgBz+49wwO5qn8aowO6Q/D
mB4jWXXBtsYN9pg5S5MX4R90f6/D/unO6/N5/FMtyLXPfg2Vh2AP5cn/R3865LhlZ3Ow7svOgpk3
tG3wg6uZFgLQXUamcDyfk7EdbzOnL3YqX5BzsihsZlFxfyxzF8KEJ5tDZg3NoUSZ8Eif5e28AQCD
39RdcTu7LYnLks8/5B7oJdUO7Q9W5hU/UWy+o9TqDvo848ZL65nhrjmkxQ4lU+Pj7p0RmiGSUNB7
XmQkkr3mau4RZRgYEmQqW5h34bbKovGtsYmqaIY+ODC8bDZz4RSur6Qcv5PRx3mFIZd9eFtJsaHf
9fBrpe+CurslLxwVBkblQ2b2wVvhcKtTE4x3n7de4GnhtwYBWb9BPcjbK1LQhmMj73HAEMiTJ0YP
saCOvulVO28xXQVvXHn9dzPLlxNk+WoSJzhCRYGTpc98fWbOyVfFjU5KRp4+6pgRGHfXdvzq5MmH
UeblAVzheEjxH+ERlj34DrSF0UiKhOVk4wXtC8+Sf30RUyT+5QnKKYhuh5pBsOr9LAd/KRs4q/Ou
BWgFQZbJsz/p3GDM/DiboQPUuymAO0h3wgcgoiPcUopVX22p5uuMaZEghbw9gDN10B0k2RG6azsQ
paHHqY9bO85xIBRbhfWZ21U4+vsyUnri+FfvEj3h9y52TG0NMz13cN8zxtuBlcjOPUSvDbFRE9eB
WSCPAdiHfDcTAXo7jzyivRtqI4bZyjngv34ah1IYvMt2ysA1xjuEF4hMubEYBXd6963GaXHl+lpS
s+pyP4q53ZnctXtwCEvJufyuxASol3ZM9+hm+mk9yhhcpzG9CCbua6NEacj7iSAsJdwQaHK4WBPZ
YqWh5fuACp2vm75Pj6VIECR72aStbGOud6iLo/Isx8D0/KpLo2eeA/Fzq5GYsZqJdkXhAYfsBfeV
x/Anre2Q3YMDmig3OA1WbVRF34DIi3syYpYCh37tqLtIf7Q2t5mCLCNqgz3ARo1RrvNxU468rGz5
otphEUsGquM2mCI5B75rM81cM5oqHsNQtYyYgSGsZpEY75ERxBNyUrtKT5pSS/njTddQxbiuZ3Sg
7zkW89BXdc4qlZN9sRyj+QmtAW8oF4KLcbssT5o5RaXPMth4FeUcu1xP3XxNmNp3TNWT8b6httwj
Q/QYLOPI/yGJEz243axtsg532sq1A0EX2gDIN/veA6RmxwBCmwBvK2PteBXXVJmrMWzWCmIJPPoK
PEtszNkPUlrukSixwbMoWxlUpQ4+1CHNLw72wjuZs2zlYYD5rvWm+fp5I/2ns/27ztazODH+eWP7
v5r0a9H+lZkIUpt/86f3xPsN/4NNh+h9dqg6ffIfna1n/mYL26M+QAuC7MRjXkLHqKL/+T9AJiIr
9MDbsr3+I/7pT9WhgUiF4wyJIF6OT9Div6NEWWKpfmoxLCH4azoJuDwsUcMg3vhrnVLz0DErGqGD
lbmu31laf2kKRb8UROMxC2trjxo6YTA8DNM3C2XXjZWadUjCshjuy7LD68l89mtGA3lOaaIvcxEY
j3aSsIG22QWucQg6lwgw0v2ESPGRhJYMxzecvjy0xZeyCtwNzxJoe9KGHkRZjOw62Y+ay4iTLOmR
WqOr5g+9SllnBSHYngBOzAOawfToFRkoGsfIdp3BxHFUxbm04DV7WcDuImHMJdhcHoo4Z4OQa7ax
llroHKlbK7BN2XgLVyLbVZkLx7cNF5WePcrrqHXexaFrPIsp1s+TwWhx1ZdGvZWOyHailOGr8GLv
QrbEnWBUeg6keMRlTYy1zUlQ1Kan4ZCojB/Qs3DO5kCQXdEX0m/yRt15kwDKmjjoYCAstIDr2OdY
mV59G1hIssdCpQm0I9sB1EqfajOhZRkzE0NkPiZ7r1VqPZhDvtadiTmCkN1L6cbBreoIoFFM2T9w
3YO7bjrGyqk77Y0paUDCgLFlwhFzSMh4WwdWd9JHWtbc6MZ1X4TOtuqznsVRysegH1mZaZHtQdQC
nEzNjmPaWMWNNfmGV51kER7MgHa5i4FmpHrJtg6wVZ5W+YFi5pChmV6HdYkjom/qXY0g5EfoAbBt
iQA5KdscdrbuBQeZR/mdmJ1Zbj0toTxkHg4MiUTgU2VOyXMIvuzNqe18gzW5OgYVzoCqH+pHLzDj
84yI9oy4Hmo3NoL4JVBme5MwDqZfNqtdTkwnkBcCcPbWmDkJ2w4UmTPZW+cwNOft5Dg8pvBJEEUb
V7ScBTxbIq3gxtlDrN/B63KOBMPagZ/MZvbRjWN1CWw7209jZ5xshcsir+z4rXOd+JVFjbgAU7Cu
uZvN+5FW8aJrvXGSgwWxqSvDW9Y07WMCDhcKR5sdcq07VJitQaAVlnth1SPfCk/Y5zo000MsIE9j
F4YfAOMr2w5mZN1m1XCS0WByOdbNXsMQCyBafY06lz37NKZiI6vA+Yr+gUH5mB/CqWLROOXWoawD
c/u7VMgp5LNhph/TYPDM00JTvjlu8Vj2xvzMgGsCGFDo1xIZTLGElmlHS2uXDS1irwtwMkv4g2bX
X9ugIRgpTOnUTMPwPmi9o13R84/COc6eoIWwtWP1v2HRnJ+SkB9xIMvpAHUeAziV5INjtOod9Vrf
rFQqHlVZME8a7COhVLsC1ISPlQKQYpwl6RWYTHZvBdnexvl9tIO5OJhpXq5byo5Vx2H5pkoP+KeV
B9spNuo1cRoj6/4xucdhYH6fyfLxjZQk2Dma0lVSWemrg5DqySEw+FpJFNb8oA4YyYikptoW1R3V
yHbIbJztuI4SH42EpZJ8F7Qsg13I7bs6u9Jk969agG85tQ1xTfTQ2BfChdYAUb6/sNRsPgxkAiv8
PutBHx0IO8O4geLYaZvIMdxX5bCRWFX6nMXgAhZC3TyFt7BD052G6BoH2mQ5ftOPNuUC8fJg7Sc8
w3PbAnTtGGx4Xv8UEoe2qJMJUc6asOaYI8iXCI58PpX4388TIvGNEESHybShmAEkz/LXw75h19iC
GhIDMi1+wVujQzdv9U2pJzXpZ2n5ntnRDO4r8q5W7tqHtrVGvOtoa68YrNO1QxViARP4aifOuEM2
67LbWfiWVW7ol94tdWTn+cwC283sTW6U3rPHU+MCCj96aVzALXAUv3izsvc8EWcfBzrUltCkViZ6
9aZNwNDBSPJuctRBd6Q71edEH+pnLYizS5vm1aYULSoBrwShIaOF+VYbL+mQyz1kKmMD5qrcRmMi
v2NN786D5VVfTVgpPFwQWrwSwBY/KSn6bIWXiAYq8cJdN0cgDacQ2JwIojshMH0Q+WBBjq3HB73j
q6ffndfTpCriyKTL7MmzcMRnZXRrOMnAhQbSz9NMq+aX7eYdlLZuV8SjOqTeXD1lXbCLRZVs0ikA
htcb5qbq0dmsJmY1id9phblieLJdZOQX0YfyCPg+/QLUOEU4bbvMnnncEqM3npCkVXsmiCPM2Lrx
3oCwxuu8GPTXLMANyckET0bJ9SRt627uEu2jMh1WusrVtjlT41sRF9nBMrVgi3+uvWaY5Z/CwQUT
rtf6QwRcnZdzAkgskwbKNHKQCkz1e9HO04c+dxz/pGzP7QqMFstVRKZrtsfGiny3E1RWSVo0y+qR
zN9ysHKQVEWns9dLY/2Kgqjh2Z8k4SOLRwhaCVMfiIKGp641nLB9GXFLr0Zm6sCL24Y0Widw6x9e
g+67zyLJPmvQbhj6bia3yO/6vkj3yurerMai94Q5xgwXO+B7quw3K44YTXQ/nGx+c8vxHoYF3qF5
IK7eqNHRFc60YXX9KOuwOlaR4zz2VSqfUzJwPxZB3Qtg/DcXeZfGpR5PCqkJ83AGVceqbute7TJ7
rGf7TKkFFn41w4RluSxLZW7gyEc3Ix6TdTcAJrqrVT3ZYPqCHx2iAXef9QM/HGYmiWUUi65PH7jr
JqqeHflB5Tmuaq18qzhAqb28fi3gom9rrAb5Ef1ws26HRK4p8tKTCKfiCObBebMmq/5CCnWY3AWE
rZ+cyEL239HkBrtsTiHC+WM7zKg0QmUl34iuaLUnqw6gYYmoDwpcs3FKy77QTotP7qlXFtvebl/w
vkFOHsNsrU/8kio0X0YmyHs7ruivEV2S1gVK1cscysksOsaNeYORA7eojgQByi9PGY1J7p5a5KmY
o2wTodVm4QukNdLi8AZjIxDGQkyXHkXDpeHXPM4Kn2oUD1/RVk3HxgNs15patxPFCEayW8otY2Zc
5llGc4rJ5wy2qWNP4P0DtXczA+VM7ca7FvmwPwUm7NaoZbWthQcmtgoqYBAAuJPxEZTRjS2Ie2Qq
X5GMCMFjCp36S2fYmQ/eZdrFdR+Di0JlqIV6sGnirAQYZlYjZoaUB1kAeoHAO3ffMQNBICfzHYxt
/YfZBZTRVVpBqgbFYIhvjMts96XVO/KEPzrTQTz6FNTmEkUf0+fl2e/TkP80cX/TxBmGLtnY/fMu
7vE74dZt+/37zxvKP/7Vn32c+M1GZ4yk/C9hvJ7+myEsA8IguUkG1Hs6v//bw9mu0G0XDbJJl7Vs
SP/s4czf+IFpCWngyPhlzfPvuAlM51fnGGUso34P55hB1UxT+Ncejrk6YovBKg5an7ai2nFchxDX
A22geFc5yP4Vhjg53Cg5Tf5C31uLdrEUhYGzr3MzhksatPmGI0pc2tq0H8cUShx55rRvIdhQf2iM
Df3a+JqjSanXE2tc1omFOMhKz/yOBROCytDcwLj+1hWVOvRGG+6suAjXCOZqME8EFs5k8+wmnA+r
xW2HrpG8v60VEaSRFS7KJdJ/X82qdr8WTZsfujGct3pss3dDy6qrXvd7mspbRt/uvpjijM2b0UOh
a00UMoa0y9dIwO6SBKoc2z7zUKRJ235nolpB+sgrwjbzJgzPZTOpJ7Cg7s2YzPp9x8ZqXWTOte+E
d9YTSkc3D8MvSEGWmjft97PTYSaOawQiid5AgA6K/RBzpDTGdC2r0uHpIYutzb50xfxH3OJ1P4ZF
uraIFb/TSGjluSXTleDRuiF4qQQuXJO0QkTVZqixZessN288BtKHrp01ACaA+8000o5ZW1SbVNaz
H6F9WbeJXp5rO3KiTY2Dj4yRoXsUCOg2kkivmxC73s6sRI7DzbD4q+18rXrZnp1YA/LfyUd7zMeP
Ke3sDc8MhmdO2oKuwy87THa2tVH3rwncne5xyTvvHRStqpi+sGhrd6Iykn1HJbJD4Rc8925cbpMk
sL+5sZ1OZ5D4yTm0gEBnbjUCRxoVyNI869dx5Lr71m4aFgf4rSYdbivDWrkKXWzVDSuhdxe/848Q
pPOWxmN0/TrIsfky4r+aZAxnN1NSPUWdSMBrldNXluc6auLZ0s9amfYnV0NFU+Y6P3LsUf9VIb57
hv3uOppT9xjodnFriL48ow55ikatUivNMOu9S3N9HctaO7qF0d/KvEGOVcfEVrHXBokUCy139p3G
M3rbtNBuoO2baerP3TgcbWyESSF7b8XU3NhGZuX6UjDgXtWlzPdTR7+w0I3DlTQ7nTmd7OBh4qWW
PHWIU2hFTmEj5/xO06y9Z2GqiIBHnRtbfi2z2gluaiMboxOZyi923Dj3eWntyE0S2qGNOzOQO1am
Seqsem8ovA8Uw3W8oTGYbxHHt3dthz3xgyhr8pHNgomEq7onqxqNu4Z4rqbb0J8/mkGbbLymA16U
FR6rYYfsCi8gLwNxs13dV6PGYtmPpz7cUzOmzZPMQOVDr9LTApQrSZwlwmXgU62GHpKFFrWvzfee
9xW7IRCNNqIf9tdv5B8MytcrLbzUk5M7L3QJsm5YEE7iWrCTC75R1/PYjGcP3rWHksHUzI3elQ9c
uSDsXS8nJ9hD859iQli0W7rykncH5JW2d8ErlAerzAZot27Xpevf1fLUPZ15HkhSRLWMkSNl18WV
ohMQdBAsRen3l/1VoRzz22QaKt1JLC4U0xOpUWuUEdCRlcBdvimslJecUcnaq3zUETmG6OwQ42aI
+fWhinecfYvGKA1QnBGHxOYxD+OEwADYB+UtOldZ2qw+68hQpxSjpU6eQa9hixmdcEOElX07omPc
WiYZFjo0i2TVWHzHvi2C6RFTmDw1FJ7NKoXTrC/w+mGXmIZ9LjyzPqSxx30/WsHaSjNT+bIznF0n
JN24A8WzhFNwV8iMpOwF9tkQNnszRhYZHRh0SPhRJiN1k8hy0jEoNdddgXtdJbY8gsrdQWkiQ5vc
Ls6v0I434MkMbas75H84GR2MDUhW+Pgt2AhoRXFBYVveu71jX5Rd929wmeXEntw7Uemy6K8bsU6X
TkF9Ng3zZwORL71ETVPBM2qZVJk2kjE6DgyfNB9y6UNCsoi3OE3cJ2vpUsylX9GXziVbephy6WYA
LOjHHmnlx7z0OlMA8tixQ/Y3SbDP+VOvqSPiNVpv960XNQ2TWnqnZOmiMNeyyMLmvaLDI3caENqX
iO3o0Vo6MKwaW4b6sFk/2zMFKZOcsaVrS5b+zYadj+PC27VQ9Z5mp1SHye4pThuWdxYEZTobMQz+
3LKrG5Yekbkv7WKzdI6xwRHvSYM4rAYjz7B0mGzYrZVcuk4i6aO7aulE+6UnNZfulE0kjiKWWlAp
GApxNNLHGp8tbb90t70r1Vk4s/jed7JkZkEXnIpA7O2lM9ZGXk8u3XK19M14SSqE8iq7pEtX3S39
Nf1cc2dZwrtxHVEwLymSmxReyq42ov6SltbsWzKz9xmNe7108NPSywdLVx8EwuOPtDaVwNL0d0v/
Xy6TgJYFDnXtMh+wlkmBJ+3mq8vwoIbotkYxpK7N52jBXKYMOayda7pMHsQygxiIrgPJnOs0zIT7
RHr4EiwzC1HkYDQLB0m9NjHR+Bxu6Iw5xmXeMWBmOY8YPsilWsYhPP3R7mpgGE0RMS4ZhXrSZAeX
rmtDenoT54O3TFjaz2FLjezMB7wH8K8IpUKmS2iODQ3TFqTtcN+7NLrc1E2v1mWAtUmOLjWFGZHQ
7ejJootvUg8gcI+f33kw/iCJkBUfRkSATFX8nyXNf4kMIRad1L+q789f4+Ivtf0f/+KP2t4m8xcF
I35Kidgcky87kD/dwuI3HWEit6Pg6fDpI/6jvDed30xkHUg8WNH8Tn/4s7w3WdHQK3B56MLDC4us
699Z0fx1QcPBSzWM6m2RwFHl/7qgmSiVGSBq874MNjhJrensJrc/fRv/QGe2yBd/kkvwEq6wWUGR
PsxbtsQvOyC0ChnqQ2/e94EB188FrAJR3OYr/T891X/jVZZ38ZMipgk8qDERr+IUX1rtSzl+x632
//cStFw/vwSEcJO8R16CrayjXxE61vP7v34Jisnlr/zl62K3Bf4CZipXBhqTX76uNtOqJOyZv/Ns
bD5K7OYDiqUlWWngpa0gze6BhQZHnTHf0aC/344gEDd2MordNPbDLq6a5llGsyFAv7Y8CJRzlVbe
W2tiB4cbDy4vLHGsD4Yae2J4guAh1iXbbgffzOOUuuB8WZmdWiIXfLesvuS4jBLXbTdZKTDpUr2i
YIugTbFNAIrrROesQpmS1h0hOuRznuymSzhGM+dEdoH9RqVLNGQE0uis15p9ykLmcLOuteSlWT12
uLwDLzWqbE2sdMc4J5+fUDlka/b3JI04NZSf3DnilCQbGpceD94ZY4Bsb4AQqyfcp+Z1CDqx0zon
25QchQcTDjkDamFu29StV85YCYjAKYsehE+UxmN/bziLuyB11Y0zI94sZ5dSoseMDDYdzWvJwxB7
ZBddg6QfPjyVT9d+NrrWt8GFgg1KeL14/j4UdvAaVUCT1kh15id7sC1jPfB8bJpRy3xw1OoH4UNL
25Jk6pnAVzfajphqrsxk+UPLFwyx9UyqlVSrXOWgxibLhmYaqJvMDgy1itEebgKrcCqf95f6HsGo
TL8S7ZKE5nfVaiYtluq+JfP4ZM7yu1d41hsjwdDHyRC/KtBVBx0yXMr6oRbEIbKwUGVDJYyzdZ/U
+giunWyXlRXM6hm6rkkhyvtIRic95p7VPsfa5PjZWDunnBL/XOVDsCF9QuwgWkVXMF7JAQB9v2Z4
2mwH6YL6l+CySZa1Q7hgU7BxwV8k6JndECGwKfczagk/kTMBrnUChzd3U4qlpH9Akdc9qCrgf268
lguD4PFrFoLg0LMgPSKmNsnSLLsNqZTmrUsOA22RIYB2N5VcS87OixqomQ6JtHN0Tsvod6xjEfgd
2cr3DMrC6xRSYCYFTC9y8GLrFpVbQpUd6jthNsF74FiggEepBRdJHBrhv0xsgecyXSYANjBvUUsx
8w5ZvI4zhJmpauqbWkNoIlg3HGyvsu8CzdB2bRUZd47Iw5vBtJ6DvEYqidJmiYrp9X0X0bQe6oZO
FctbNvppHAXgzbps5ZGZojC5dNqunCL3h5mk7g8tJCq91drh1DjCe488neaqq4llY2ijb7RWeRhj
veX7CKgj1lAJvmWQdBKfkoNBaFjpe9GKaZ9jdViI9uajPqbzJphYH/NilthRMlGUs/99dWXQfynQ
MV/1vNb3OMrYq5ndGPuxE/fGKkdR/yHSVh3rvMsvqLLBJyGIPBM35t2iEjIeM0+xC2tbl2jXWliw
ocPpziBEaRtWjXsHBbH4OkXWcG0mhK9jEqnL2NY2xn1nOpOQa53SCt2ngHDjV5OyHyqq/LWaJ1Ji
B3y4vqUjUV/V7KjpMWRAjTfrAP1mHYrMqgCshK/dKLd9gO/HjG2VryLq4wcWbsk3a7bbPVhegqoR
eO64NKw1SzBrW014tFVJZ7cmC6qFRReZm04HQZ0N9pxgH66jx1nmYCDDPuNvWkFkrxOc3D5ZUPOR
dxs+SgQ8xymd6hOd6+RnVhDXPssmHXhYnngH5nfWliQXe+2YIYLz1ishII/lpiLpbMeSEPVXYdOk
+y5q6y1VgtroU9MctEbP+Bi1O20DlqcUwovlUMIX83vUSoyiynlEbYhlscia+n2oleIY69NrBgN5
F+GY9hWnwJc49uZNiZdvr2TSf3f0AnRRCH5QAlPbDZhCQfVoCQD0tBTvyilQoWVeHPxovQ6RHtS/
W7ggBBQs/7ssbOshj8zmMI3hEhZlOcPtAHn3lrgwtendFAks1zCx6uQjUSCHyKo+XzKeMeSvkFaB
lZyWqF8jU/p7mqr2xRkJSeuhIDYrkxHk5lOcW1Rh4gNAkPdmMQZviRmVz9ix8t2nBNki5WUTz8RK
JBr74aHWUT+PHb7dsvvKFlcdXIeJ4SrsEpJ1A1KOCb9LOTyb/uIpna/vU2naoL842+nYnwV2O28F
Z3Tcl5o3QbWuMMk30gDnp7t9fkxagdLMKW0o0zAg5z1qb94w2gdsE3FqP4ix1V8VaOhrTPxSvqoW
+adVuUjghkXaOlfk5RGONATHEdnnSjRd73+KQqvYHgbgVvz0roFcjOhlFPmZEX3zBP93miX2Q97Y
1ikAg7pjkNquWS+h9q0Z5TBIs5qDUWnp84CYhIV3bT8s0r6NtUjCXaWKHVF16E2Xhx3RMeQY0zjd
DbaDQkIgHiu9lkyIAIqE0UzmV5ETa1FUXOB2gMB/5ooGtm+qTW7qxfeEZ/hBtnpLfow9P3MhhXd2
pCFKSDrvoUhyZP4mgNO4qQpoR4b9qihIFYGOMkArCR7Db/PCY0aijXco6FBIEi/3vQdD+JQ7VeDD
dyQBAlTFH79TSsTmj0nnzY6mMWx1BpMXTLPwvYKUQ4aA9WPCWGyjWWNMLF7rQhbtx62md9aL0U3m
Sw+U/yWxqunCk8reRnWkrac41hhRmtHeCYLyzBq6uS8jxoWyIS1SS43x8vmtK4sRDBgG95Y93FYv
CCvyMICfrKYUjOgQ8RUdDLWSC3E7WqV+cmCnbgovUUA/lLGp6lz4BK2b3MQOG6dOTtlt4C6Toxz5
AO4d5PRwQOYrS14mXnQop9mNx4vTFsEmB57qC1P1RFBaRXqr1ySB2NNov3rIBXYKYSK0hJiHIZNf
fv65ns+AuuezqFvPDwfPyH0d+ARHoIBUqsXvTYqahENhYuAeFLdOM89rslvJN5oQbDwTz2JZzESH
ZDN3U7tFxOPdZN5EwmHqJFDDIm3bGTI9mqRsnBIiZ++EM2iboKnG2xp4SEnyM8g0py41sKBzjnpH
MmgnX0pE3oZnU39ADQO1PDDb6jyorBA+WuTykZFxse04cKiBWGOdhCnVbR2yxGw6u/fDKJvP0yCq
Yx3Yw9aQaP6RExXa4++uJzcnhcUyEW9lPccG2HduTWVBWpvxWRMw39dEv1eLSFsU2bPecTnl1UxZ
7cXiXQ9NvAR53a7NYUB9S5IgsLwYQ4lmtsExarkxieKQSJuH+drAxDjagzltXDU1B2ZyfbUygGCw
F/BsoBSqL5ccoNaYrzohmRFz4gxLNBPk8dHU6lAxHY36m05pCSva1LxLDEFwYDnXwZ6UcHMXs4Q8
JG5gE1oQ75ZPhCN/BA3nYTZCdI7yuYvzBzmmDEbdpNjMVaTtlFVi6TWsSX6ZislNeDbUD0ZvTGQG
xtopDPq7rpqcVWmiVR4S7btbK2crzOIV94mAfT4FN3yMdI2fmZMTn3yzxaY0bEjEkzsShhh0UpcA
KLCazs9q3dlQIUbHarZyX0XTHQGbBKwj2vhwCu2jna3bUbbGFmt3vtRt9cGNHKJE5viRcJrZb1wt
3HNa7fgiel/oJkuiIG+2Xuq+auR8+CoxynKFBSdYu0NIFoPRqLXuKu1QWOwqMgC0OG0qy6SqIhuW
E7s4j1VwrgqS6tI+LNg8ZeBOS+JEdzNRE1/Crrf26SiyGW8vdJzRncuHCsElouJQJysnl9EJt311
B/awesUbXKx4qudvrVZ1HxXTyAdHNOa4ZjuRHrp+mo+S8S4q6ajba1FqjUswmXlnus18h1KpeajC
JYcs75yJXUaTk2tk2xsQjIEfNFGEc3lOtn2d0pLrWXwk42JCAazw9DRzfhKeZuxZsltesx7K0Biq
rUsQVHpqi3fKe/GGE9A9C69Tut9Iq7z2dUJYjiy74S6YiVdUE7jVBHrLVrnMs2XOeuMzhADkcsOv
uB4D692MzJq5YDRPt6ZQybWwVLllW9G82Q31FeOtSF4m11MgByMHI3tcvASTA+i3LjrjWV+ekLbI
maVHbrQfi6I7RbFrnqO8VS+FwuM2qno4ZlbYnwZtSj+UmWDt+d/snUdz3FiWhf/KRK8HHXAPZtGL
SYtMJr0VNwhKpOC9eQB+/XxQdU2IyRwyNOtZlBbdpULCPdx37znfCYlbWRSgWa56u8xes8ZmMGdp
5gu8mIKQAb+091qimweUrmSFkhxuLEZShdjrNma3JsTCvDdy0v8SX5CnF5GbeFEo41vS286TXtg5
MZGTswyCdCIpKI2XcU80IzXexKcQT09HYvFAxNpYs5LFaUzmIp3Q0rJVbi9f2z1Kl2xVhMa0kASo
Bk3J4CzK7pQ0oi0IFhEdItEhJCWtaA2yKdbKx9qICXW1UiJyVebwHXBwt90WrpXdFYjMDu2U6ru6
9imlsASMPvmSZII5neJBeVGY90DnVt7GNu0g89Rip3WW80CgLfjIsnO27GLkAj+if58aSnvgo5he
USrGL4NmFPdxlVRPZVeiDSsVJiILwkKihMxxkBswnSlpTKXNr01DA+PcFNHwnDAmmiWPMt73eveG
WgduOe2dw+A6+ZlBZfsjLwnPGkkcXjGWvJiKOeCzMQhwbAnEW0pu1QFTESF9blW25GY6wUVMMbSI
zTRu1o4jmEUFCB+bOtZveP9fW+hRi45vGpkjNsNMg3BbEClNd5WoNBlMSLoPQ93ArRhJSaUxS+4D
SI7vhlI+m3Ejn81xuJ0gY6FCtMJ+peRS28bVxMpeKgZIxy69JdidORF4lvpGqGmTLX2r2Vhhp26m
vgdCzBPvKU5hbsPQsg96Yo0sLnVn7wjzY28a68F3dC+Is1gJF3BAg40TDPYdWx2+J4GbPfu4LlZl
4D6agynP1FLTt/xXkPsNVXtrRuarnTqExxXt+D2YwBfBsXHALiOgPXfdSW77msR3t3AcYo1jlMnK
TK4xfPvR7kPzLuqLehN3ES9s7aIYy6mpxtBCNqiILUMD/Yo9yAMLcnJJKiwxlGCTFq1srXWZ5v5L
4QLLSEHgeEplxBcWuLoc1jC7GL2muh0A3BMkJvMbtH8BFa5yjaq53bXOmF37kWJd2RWx1BaDmwsk
PMZPLcjBfseS/n5HxBFIn+4yF0N4SEUibs0ydufkqslXum9xruC3JMEvY7klOG1OKmoH9dr3O9r8
suyWRZsUzO6N9LZlxV1AyWdq4fbqtk67u6Cb/MVgq9beCIpx28r6GZOy7cVByBeLQnDPQqp4meH2
B0o5ey9xCyHyqxLq3yL/2RG+RjxRW343qhhDNNNKBqJBFSbf0SHG6pmGaezMkT4BiUoERSdo9LtO
h1OzVFygdRc4rwNSTvKqGgDMEku0qcg2Z2sW1u5FPtbpHUg4OPJiBGESEbZV0sK6Y3T1xqAamP1E
qVJXRr1XJ/nDFuwaBLqdJUUVm6SqZ6yvJfEui1xtzXbCU3Q93vP+C7xN1gNiAWyToEU8qsJ0Rbvj
R4PjdMWk0V+qMd/XUUqvG6wXmy0ImoODqNVraiiCzmzaRErnaD8AeckzsxBE4VUYQJiw1pcBM5ue
WJ+foWWIK6Eq+nUzuD8r8iofAl69e9xv8FJFU1QoiurBXzWoVBYAS4ut6g7dWo8q+Bqg0hcO8Wpf
GEw/dkF1V7WF5Zq46+fJx/teK9QVnRhVp/akSf+uJ6x5GZUFz2S1ZT+ebT9vu35oUaNxAYgy4zdh
DVjHRD9Sd2GbFTY0oCIQC7XhjyhjXpMG5b8B2/+re/DUoeZIELQ5ODdZ+t6fGOrVkvajxomFTnA3
xCafjLjXzpGgJF/40977u2ciiO5quo3FY6aLQip9fygtEeqYGhwqr/PukKRt4lk1KjGfh3dRBUO2
LXoerj+/lLqGLZg+nJiVQ+8PKiJf05UiIgsw4SrqJn9YCHEh4fPH54f6yOTQXV5oRhi2CWXYOrqU
CYs/yV0KHJARB9Yi9RW8jpUT7xKdjmZK+4PhpkYHMZ3C8y7FdPD58edO/PtOPcc3sKfB5ZxnNEed
+jEwy1BNAqIrM7wKFF00Mip5//lB5pM4Poihz1xYfKfqB/wnSJV2bHGLejCXNXoGIVVEAGLtItUB
ZU+jTlp35w7roqZI/vzQp54flE0CyiXDG22egv0+73AFQBdYUeD/ZDKuS0OghIrnRrCtqMidjIAK
DDKov/78sPMT8uGMTQg283AKfNGRtdxoXKuYyceeXeGK1LL+3sJy5gUWT61r8/x+frhTLyQZOw4I
BGcOd9Hfn2WA5EEjk53Dgeq8q/Rqy+Z/WFe+rX6xymhHru1fL6QBgdJkB85Cox5fUCRqf91LayK6
oPn1bI5+9zqQYLtQmlQ7p6Wsbi1nUl8I16aZJGnFf366px5aNIEWHFsDCs2Hl8Y2WnKG1doz7MC8
Fl1BNz9gif38KKcuKrdwHl+pDD6PIUEmls3OzFh6fq0CPTHGSxP04UIz4/KL+3fqhEx1jmBCFsiI
cf4pvw3+kqHL+zGVLKjA2Va6LJ7Bcjx/fjpfHeNoUYtEqyM34RnRED9MVr01neyv8fr/+l04+XDw
/GncHB4PSEfvz8N1YwetYFt7JbXreQDLca8XOYOyXkZPocIKQ7C4ehnUjFlKIFc7ePtfrWgfXz0D
uBEjFMPE1cyD+v43mKLsDKUATxFo5PC2RUtErpZUh1SJEQKVbr760+vK8UBHu9RROhLXo3evYlvl
jKVReVk+UKBY4zUETPuLUuLjs4hC14H7Q2tXN5w5Y+H3B8QNtHaqk7TyopYcpqYsoiWhwwcMtV9B
ok4cadbpCpssMGGY9tFj4jYRWZsjuESWtpyipTkzRvuurOOHzy/bidv0Cz6sca9Yucx54f7tkbfK
LDHc2i68KVJh5L8oTrqMkxxdt7///Ej6x28s1nI0xn8f6ugbS4/K8jOkeKgzXRr3uQldUdptuxjc
vltXfT7dj4J6TDD/qFeVSXdfrSv/G7AjZd1OeruOmf5u9YY2WkbaI3Yzc0r2wonLfWsMyi6Q4XTu
p+wDzSonISFgWsS+ql2nOiEVe7vHvC+Ljg722CGSp82GnhSB5BcnemzlZ23mC85cT53pXoY4/til
hGIaLpZIb2rC9tHNchVrjHMzYnh5yabO3ndpyvw0hYwxJAGhtCM9k8HaWRjPIsFkVqvKBHHcPXE4
eIqscJkXGcZ4BxgQjaWsSKp1k0j6jZFhLzC3kWmN6xt0YY8/QYmVbjngK/SYbctV2zq4OYckRiup
2IfERMsQE8y+HFiviaZH7WUHw8rku+pytXSFfePUqN9tH4rO50/AiWdNn9HuKFiQTerHpBE/6yuq
j5HrEivNoSd4ZMddHwi3Jol9MfiG9D4/4MeCB7gAxC3cvKBBXPvoda0KrOuyzArPdVpzR78VBE5Q
twfLKNutT1zSIaT1emdGbnD2+ZFPvL5UcwSu6GhxPu456mDsFUhFuUeba3zqLakhQCu1O2hw8dvn
hzpxkgg8WI3odfDPcenIXJT9JjliKAdrpiK9xhCPSVCDrTivdxYQImfZMGAnLEmnaf/5wU+cJ3UV
uTOqYGeAzuT98mEnQUfbKc+9xgcaUUmABkOA1CMe6z8uA3AN8D7ZKIxs9wNKnh5QEwB1SD3dcR7H
EbKYDkCJt8gw/vgxpdxAMIUwit0Hztz351QSUk/uXpeiK+jkarJovBrxpZTC2tB4ev3TCwj3kBPT
IYIwRT7+bKHPK8mFw0KGrMbwlHLMZ0IkM50mNZLmi2v48QXkYJQ2lAaCgfbx56tCGxJaXcaZKeZd
aCiP1eS8xoNxF0jrixpk/m68r7w5FNtSi1NjzRdHr15G2umYKwgx5tQWg16pWwBfstN+Wkx5v6dN
+VU1evqIxCYhY5tfuuPPi1lCF56PWGn9Hn/pSzGif64TDH0w8VGt64c/v3UU3mDPqDo44ny1f/t0
ioZ9R4szwVO6bj+mkLNNIuQs9YvDfCwYTVUANjJJuqf6OG4oECM4RBH/aa9XdOVOsYkuKAe+iJ+f
zMdVhKNgAiJWRFct6sb3J4MxbsjjWEu82qCjRadnmcZ4EHPrOq5AynZgt4yx+GKV1DEdfXhK5oUD
rIQgSOr4VUN527ps+whSFzBmJFYYvnVlAhPOZUo/5Qyxm3GmFikFNpOlPbnQ1hvV3rZDFewIQMNt
Tlk0jaK6cbsEJ39ZUhzMZQH2BnGGLM66d3Fqe2BWxBe//uSNgeHJE6cRWXJ8Y5AkhCmTjdSjO50j
sAYUpwz0OT+/MR9XWG4MukpaSmA2PpScmQnALA+K1EP+ny4Q43tqot05dvtV1XLqVkD4QVUJFpU9
7PsHALIR+u4KkII+lMiwFT/cDZY6bD4/m1MrkEUJgAGNTfkH8uoUq/oQdEqCeKiJcevymSKJvl03
Tfq9j80/r6LZMyIT5ZNhOioWt/cn5bQReRAhr+iY+K/ztasj6zqr/cfPz+rUywPB0wIKSv/mAy93
aBJMugUvTxqhGk9GjRGbL/BqoGqvA+H8kBgQdnQLmy8+VafWPBSxJnW1e2LTQ+tUDQ2zT7wg0C/b
XHmBwA+e/aGMp1texC+OduqBZ9sDpNScrYDHVzPlHG0LPb9H0lmyzbAhXks9VlafX8xf/NvjTwcX
0db5HBnInI/WVXdm0gta7hifpPoQhWqxUVAc42kz+pTZnC3vY80pyI5t+8tqzJMLkdrGNiTvYz2N
JVTEgPxTrfJxD0kHPUbXxV/tbrWTV95mh82baQjqn/dPVu03qpBZxtdmMBkTtNWL1rrFElVZs4ts
57Eb6E7g52OIkRvRQyJ7ME9u8Ryi6Jisst2XMjN3dJHwEQEzJTGD8/j8Qp5415hpU4LaBA7P9eH7
n5ja/AaAlnCG8+m1nLR2o5aIKf0U/cr48vmxTlwO7ZfGGEMcDeLjMkbXRrigTktp72uvKg0HfFbq
Cxyw3CNOF/ONsNovKowTLx1AIKi7HE3lJI8ek74mIRWPD6cXi6cwIkNCR7XDHKOeMFmO1X1VExKM
GqP3/vxcNY0uJh0pCsTjldJUCEEmg4AkA/ShlSVhe9bpNd34ORwgeBgdzHSfH/HUnaRkow2APdJl
KXt/J3lXZNuYENMUNaiWowaGJM+N9ppshMzLoCF8cbwT3xxOkBrK4MNGsXh0aTMya8Ko4NIOPWDM
1KzlCvJktTJQxP5fDgX3jhQzCkbn+CNa2mbUZjlbNA0z/pVIq2lR2611FnWa9sXydeoZNXihZh/C
3Ok/Kkl7JHH5RGfAa7IOwEDxJkR1ByevXkRBde10efvHmyMWMEwXugDvSIV4dNu0gVkbprOcYGwQ
gypYtLqrVyV9gC8OdGJhpqWuktNG5xkbx3w/f6tEywn4FMiI3EsD8QgRaetM1d3nj+AviubRqvzu
GEfPxAw9ik2TYyDo10injsp9Ixpxo5OxBaFKNlxFVS7gUJarxoqD+0LWNmIhZrWdQ8KHnDkydU5+
ZGEOKODA5KylM6ZeZLT1Hl9xeK27wbDMRyiQPgEzW8x2jKXhQi2Rwfq7UECnJZZ9uAIQgVY3Znx/
M7lgHtVca5JNkTX1Vu0rH5IS0tFLgmSoDgtYz3kS1ZfhYIdbrSY6JBVINHsjzM57pe49J3HvoiJp
llzhZJPRK4JKjVDQQ5yYLQo5lWu/CwVi4UQeCtOAuBnF3ebzy3vq2eQrjq+TySFziqNnE75q1Y4W
zyYy4ZdqaF9gvl+a+BeNrJjt8cX/4bWj5qbYo33PQOjoeCIc88qAweG1VTj3nC6knuxkm39RvH5s
+Zn0Shls0cukTeceHcYcktAgpTX3EJFfl0A30Qw6P6rkniH0OYIUMG76c1DnX2yZjNPHpUvLFWVz
fbyvcMusyko4A15WjNNTOJDM4NSmco3RRU3XaGbY41QAmNYtxM1VmiMSVLqchbzS+51A5U/0mLIz
VGC1WmvmSx9hKA9cuWXeyQTbjb8LjNoLOSAFTOwpWBEoYtF7sadVoPm3emI2S2cS1SJpYxNz7lQG
65jfs2rT8g3Ph3YVg97aloOsNji6+N+zSSxhn8drW7H1B1zxX92KU2u6ZfCM4VdkodDmS/bbGhGp
jcjypM89tX0ZGffOqTLbRCNd9fMn+dRa9NtxjgujvuwhVOL19hyRqsucfsMyC8P15wc59UG08Ggz
V2DeBrni/cmoFTzwyqxzj6ETzkbIuWzGH4skRFPfjF+Yzk4ejH4lexYXd9tx2WvVLEZ5yruihFbG
TnTa9ma5QQGKlrqNvrh8pxYCi7Y/Xwssex+K33QcDStGReXVcX2tYwuGSDE+Fmn9BgL0OgutL66k
duq5mGfebGCRENjHc5qpKVOuL3VaTKYILi9d2ztTLXc6vfgVDurQg3TRLqE+GzcRaTDeGGBqCIoo
P3cChyzjwhzvQbLyRjU+sLovrsfJn8eCSBuJ/i188Pd3Wg5+Q34yZY6syjfDDR5Cvb9NDXQknz9R
J49DCitGF0QbH4qDpodqVKLHI0wuLenmtC/5qMhV0dVffEhPla00pxBtqPMf9tF7aEgXBwfaS6/F
MxI2SFxlfl0XYh872mVaVHdZ6n7RqDj1AP92yOOCdUYCotFTM0+RwzboijfXTBG3W/u66L/Ycxin
nl92pAzJKB/ZCx/ti1rpmOU02BnLjD4+t2H5U0autQQj5yxp30LxIyNpCZsgX0fV7DVQtFmZWSP6
c/vm0aSp8uhXTuN1Oo4FXG34jMK2xlbvFisnh3eU+Y2zGWzpPDiCVXNBHBWCKaUZVlMytzYL/adK
psLaLpzVUKrPcdFdIMUp1y0lX+T0RDaORrTuslG/LRFd87HXxRdP06mr4M5OXVocPLfHA9g0LZsm
x5/gTSUBcO0EpkA1H0UpzuiZPrYRaWKfP76nbvHszEIoY9NsPb7sZQxQi4jczIsqV0EX1xED8Suj
1wjmvKBm1qR/fsRf2omjghDFDOh+qLC00Y6/saQgpkxJ08yzssldhrKzbs1Q66GUjeIsLNL0AVah
s4pNlJO/7AK/UiqyDkZ7i6RvC/MH5frnP+rEdafYmC3QcLrYThxV3K5FjlWrG6mXQIZeh/UIeCKk
bBzjoiHTT5s8dJHfPz+mdqKJiSqBrs+8apMDqL9fooJBTKXf80Y3k4+UlRzXDYJUYwN2khw42wIt
b5EBkop07QZ1uByZyeC8MLXV5z/EOLGGzb5w5BjQnxi0Hf0QnPwBPMMow7dMjtzil68hMtLpGm11
Ls64MvaOBGBxhsUKnFpKExl0DHPUqA77K2lIdTOOvvoUmhTeoMXVJ8piojQkjxSOqWSDqE9skeS/
jYixWbL7tWnF4RqtsLmqlbz1Qquy19BM7JUTnOlFYtwmRj5c8tpiQht5ER5DpyORTLW/qd2YeJ9f
gFPnzwQMDzqpaFzX+SX5rcSh3RYTxmpw/mky3IbI0ryBgNlHADnh5s8PhfAarQFudD4bRwUIQ6eq
yubPklsY4QoU1OzmIwxn74Zp8Pj5sX7dt+M3be7+Guxe+Qweb/9zxSKQLYvYHPTCJzmegTFmr8nU
tn5Z9KscDN2ZVqj+VTvo8kKHHHyttwqxGUZabsuc8JVfP+j/8Wxf4Nk0k4bfb/du9dK+/Mdf4IeL
l+ztX//Yvb6Exe9otn//jb/DozQgDSbdB95P5oq8pv+Db2DFIiIKQhu7d95gnuy/6Q3uP5ERuCrd
5V8h8POS9m84m6n903VpOAPeZnrCum/8Cb3hL6nHb48ZyxezLH4WbjmGkR/6WpBXqk7YvnWBKhYx
BUTa6gzY5KivwTmNwiZ7mcAEI98Pqmult1NUCvc7otG3sJjELdwlUF5aAVLb0obHxFaiM2FgvMRO
6/AJKkEIQm2asKeuFGMa2xsl1YGlhAFiq3s1x2kIgCRKjewML2Gz7XuAmxckG7rVAjWWs4maMN9l
/kjAQNxVyww60ipnGV3NEPJNGNGDWcdud422aA4eVCVuQKMsD02nt1swN9Ved2v5Omnps5m1zqvp
Nuq3FJjUVi2j8rnOEnVpigwZhtG8YPwHfz84Ic40W6/Ds2kMB08tC3PDjVIuciKehpVt95sQaB1m
m9olx6am49uhMpztIKi19UjGl0oY6o/9OBzMDrG6Fg3lsqGnfTM2eXGDfByAU6s+piJy7wcxjMRg
wbsrdfdxGBxr3eOx9Y0+uyZTqvLMrtYv6izDu+kYs2Q7AkrbF0S8WmF07irpi9tWgpQaNO+itJKz
KgP2QzJm/71JbH83+oRNM6tI34DJohKg5Hybw2Eq8P41Kgk9eus6vV67MhqeaB3AMQUORYxq6QRQ
ZVLnWde7ZC1skGyDUzxmUfZYKRw6r8oJd47sv/mtItZ4t4u1mUQ27lQbLrIt8x7jHNwIbWFELjzl
idDPha+G5W5+Iu+rvrE2juYDEvK7NPFsvaPCD20bWinGYsCefW/Q3DEgZZbpILuFlWjBjZloydU4
NtOlL0N1GdLdO4QGSOFFpA6CoxjF2qV42Zpxiv4hU4zoVlqA2kRWjgdykY1zZLkxzg1fXsm6qjd5
0ww/2nk/tMAO1C67RCl/usyqOhQ2LLgZzNxDPfmRN4i8ObQ+/i7QxDJ4DXWyXoFXCC/U2hy7Y1fa
2AHcEINZa6sXMh9VGsUurCEgfJDWKguHCgi47sEYRqBhlTHqm8RIKoxcUKtWehDi6wh1scRVDkKv
IGLyjIDZIV60JY24ZU9U0MaVwyGq+FGwx+nITWNzH9R2npFsrIc/i24q8Mikrgcl3jrUQnm14NGR
VBHG5L5TLyyMWoG9CHuAdNrSKDd2THxx1NNgw0NyhoczusocMBO0FtXvPcTRjR5p1o+k8ifcilkP
+qsP8RHWioDY1conNoTGlZL4oBBt4LwdtOtgmSdyPCuQoJK96fjF3rEI7l5lBLusx06frmxhFuup
cvOlZZET3Q6GvmuAJBF9Kig5Utk9iBD/WRTl4Qg4gcAJ2w2iM6U0RmzwrpMtHUANCwtnukoWkdss
iZmoFuTVjyTX9vF2aKFRR6CQ7vsB80UvK20TCrxVoYt/sW5N/zx08vrKsqqV5jv1HWlr1o1rdF6d
G9Ol7FRcuIO9Fx2vNYwLfdhFfiY9R1rFVZyx4dAkrEo8gs54C3CtPM+antA1vYqfI1WryNJLiMyW
bK0BNYX+LqeMuR3iSl/ikFgabFXOM0yjal7I68Cs6pkmGMPjg2XedNzuQuQMx7PIYFGo3BVmPXU3
VdqrhjCFSOsq3+lar++yprMWkYYnCecL9idu8rYGzrXyoxL1QDn65N4Y7e3khuMbbr1yOSn2SIWc
mdcA5aD9EaZEXLShh0stEsmWMVK5inwWclWf2rMo7IZ7fEvmpiqx5VhOb52rA7Yc5gVy5wZkR/sJ
4DKjUOkVlJIkmAFlWW2CBiLxWVjf+AhOHjYD5U0DbLsYZGhQE5vdz5joX9LLo+IGdIO2LGm/kiOi
vgRTFqwrWLdExfb91ukbhXQiAnG+0VdvD3WW3syanX3oguA26hrqfxq0VxP2ko3EgXmlapF72UCX
m6OM/GltYpzcZibqTd0YnBVcl37V2aH5Rke0X0t7+AEPmEAk1kzSFxIZLvHGK4dQwWGBZ0c+lgN2
d1MrpxuLaORVaxQWbP2Qd8OwcCQJJ92R1jew+egUFiw4xFJE5nOS9jQi7Sq60FD2Qa8vtBfS080V
+PR7v2NJ1+Woe6JHlgmE2Be3UaQNK5DrDqCx9GZStR3VA9k7taFZ60QducE5vqIVHI1rSW4o1DS8
snGXkS1r5eEVBTGEJCzB8kENrGrvGpW9D2guO6ygvuuxbirkqamHhlzcGyB3VyS2t4uK3vkZ/MUE
5kzXkfylZ3sEXgteCXDnrpYfrCkId66j3CSjy6Mm68JZGMaszc4Dx4sGq9vM3Mx1Y3RYxB3/ECfM
jAur6Ui7iR0s4Gq0QptHnEenh5suQz4WkAa70Ie0wjbrZ4cADzyfIl++hJFabpVetc6mvrF/aKQh
fK8J87gQTX3dGJm4nRzzXh3N5gJlY3UgncLekYw9sVmxkZYKu79vMGTuhZW9xBPe+TC2CQhLomLb
z/uQbmIvuxiUoNlDEejWZhSY5IbnxdVEZhGY1V70izi+1oJS/6bIHPQRX2UcdZrfP2pY/WfEnDhk
ZRTj1wXHYZBmrcKZTCzzYVCIQVBhjK4jOJdE0vfpnesEJbZkp7osnRYDPw7EjVr5b04SsATiRts6
DVoXGTap1xTpdAhNfIBEAQRPPdrghd0QnFxOabUyLTH9FFV6B1wgX+pJbN8mMN42rZa0S37fuLBi
47xnVV2T+/DsQ6NGQWqGl0TngUsg44490gEGoXmf4nffV2CN1iaDEQALobuJhsR/rrtx2JpDVD8P
Sm7hS+1ceB+0ym3JJITk9Wepsa64aqZtAtkvkhkylHbhi9KJcVWPBiBdJ8aF6Y4LJIPp2dCewbkw
MYwWGdTCtAiWoaMWyxDD6X1MwPItRVVyllcOn3qhEToUyQSaWFG0GlvqoLxI2WVn6Di3DpF959LA
250PQoFKYmYbNdQDRNk5y44ed17gxxFIfBlbV5Uohx0x8tpmcJjFjXEMMtiUz8CIY1AZtSi3UmrT
ZSltOvtQifbFVOcb4cjhpXN8J1001USRggkdyyupMznj+8pcCVApP3JS2J+tsV/iC25essD1V/yQ
nzBtqk0MkgJ5QK7ANWlUZ5nFieIRu5dYS3DaWYydIcnP8XMlIPlNay37DBO9YgavfgsgyASZwCfN
qtsFQqrhJkniS+reZRvNQy7dAkDMXnA9SV/bg0EJGLJRbYZ0jDzfUNSf7GHFokWktuhaIiBgjARr
LQJhQOkB3jRNroU9JQZt9HE48xE3LKscEJPKrX6eYwtQBfn+2s67ksbB2JCB2ICvCkKlWVUy7cwF
JFj7CZJX7W60zsbzNqnXNlElOsO4IL7QZKv9gI+fXk7DwILQ6+nS8BN94+fEymu3zuBDdFz5vRMW
P6Iu63HbZ3mK99EewiQx975wouSsHRy3uJNjz1Ur2tcBmCKRJFTKi7i24AQFi1SzaUEhCVgJmCn2
agyDfEXYNk5qDGrDW2kR5CURpEGgacQTf6d4VgJJFAeQhR10KcyyWu8MK7Vxon3XO9V5VfJvF41V
fDN488CB1BuOqJwnrguDNCCFPbJFSdxFOeRk1anaOdZnZ2fp2sQbzGbuwu6suykkxbmqhfVq0h30
F3A8yzNfuHItJre+qTP4EbGV1XslK7NrVYbhyjKIdgDWLjvPTFtnXg0AxSNsW0FYgMwjmznXLZqt
eClE61ToZ2remPtaBf8aoSlcO2kIBdcaM1LTFI6nJmVxP0S9+Qj7S5AvF5WZTXdQITpHTZOlypW7
kdgSllHajt8IqL4MYofLChQI2qd0g1UfB5G/bLuJvKESL2vcAotBjT9UiwanUrfwg5KkSr7C6LuG
qtvhQ6VGbso82w9ZHN8FTtp+ayk92TORoDHmU3CbiakhF56L7WdhvFUYpwULQebOheL3DOjh9BMA
2JXqjtSN6tb3M7UFK8K/2oGs2CVNnd9A16mx4mrVQx3W2pNWOtVTXgSgsmz1YOrAuVCeqhjh9TkZ
OXcBFXQ9PBU3K2/7cGjyle+XuX3eDaF5nYfViz3VyPTpZgNLVkJ1WpI5wmc/AtMlZ4CYdZmkY/oY
qyXA51j629lDiVEZoC09sx50d93J114hEq/EvHjWZEG54hflG/TuvIRkaCJ2sFoxLth6UOuAF9NX
fijk94mqj4pfoU2Ho3q8qmwngWPsptFNHbhUYtVELGMfd/oaJBZZOigjdxJwwi7EF30QhGHsMDHb
F6lg52APFg+TqnxPnWK6hwCMXR9+IydnjCwaqkhGAlVoPfHkS6C9sT1dKmMxraAE+NtW79ObfK6T
jInnirhKoAQYuPeQwiPCU3Twt5FbeHnsazgLtKBg/zkXspqoD2KGg0S5KuYVLFi7YyUxpjdRnFVP
BcOC7BK/cmOsU0QRxnml8RUgMYgIwiWi3WbWE5jW9ArlUZVXwCpizwoL+pX4ecfHNh/K4W6SSsz3
VWnZ8LZXndoQEbrucP7biKoYPsszLkntOBu4GaG1NBqtIIfnPzOzb0KzVYaLKRgAVttIQdJs+KpJ
fjTtwWaJQpjINJuqjO6OOGpJltUgY3yz8iJQGrHCAx4uNIgINolHiuOs/OBZz4xtH+t7IxEbxaw3
ItTWjg1jpCOXtmjXnOoWhscqAdTyW2/q6q/Ozn9gl75iFtc2//rHUbv0r9+Gck0zcfBhmzrqYWZa
X8EgpmNYlvWFXVIr+l701UDo1EE0RCk2xgRUmMcXQMTtwKa3lxeRri7mfywl3eR28Vc/9v9bkl+1
JAEs/3bXP3Qk/6uOpiJHzPdXm3L3+q9/EL/AX/m7JanSX0RgbKDBpuv3K4D27zx7zfynw7MxjzWY
fCOx+5+mpGHTlORv0WtH+87/w3/w301JQ/snAlGHvSsuA4Ho6U96kqikaNn/3pPE2s7vYrLFY8rP
O27pZyCfyAK15IHwAD4x5FLKNqM54wgLFhbeOwf6QVzZ7dRtE51ZhvrYMlTX1gnstOZOz8x24oPO
zEBfp4zUSxkv7Z52lXMbWYRBWbR44jzSumUpiTjdoPPIs2UOb8WLGVAp7LiZtmX9riY/u6GJNbXo
xMpz9AAxnbs+QqHuggU6CD8e9oWS9eqOALjxfDR9/y42qnJP+/5JaYoeEF4PbUsd3BVM7fIQZ020
zeKh02BvJfpdiBMN313YQYd3Mwml3al7lySyqpJkZU2sqxbRPTdT0osXElsA5/Da9+cRmbdg+8KW
Urnuu2hi2QtUMvngz28HZJIOpVBBmlkWVPaF67Y9EEcCcbaVogDIscDowThPwJYoKZDRMMNqUPq1
3MRTbQOIhn/C5xKiDlmovU/+gPDzb60ctRtphXm/LfDWrUgfB9ITlHjIl02Alp/Aq3oFsbx/aol/
fvBn6fASrDXl91A4cO78WnCipq92+hOePTZtQku3jQ6KH3g+X/ugrDRKk/pAnqlWAje05RqDMFUU
hDuxs/zGfnBjGqs6jM5mG4E/aDdhA9Rw0fOo02TuRvW6spI1w5A82xpt6i+tQgwTH86WHQXpjQrS
sqy3QQibdbFSO2hnpdVnXlXQMBmCvnM2jKHlWrZxsSQ3uA+oE4H7LWqMBnS7m1T+tP1IfZmEFmzY
L5C2wO6LJLncHF8yMMb6xq0Ju4A+Vt5qOY3kxGrTJ2Ahc/uzJ3uLrIGWYKUwUFd6bV9m2Viv2BGT
1xP+N3tnthy3sWXRL4IbQ2KK6OgHADVzKlIiRb4gKErEDCSmxPD1vUq2b8hSt9Xu5/siS2FRhaoC
MvOcs/faoPtCSRwwN40xG2oDaajdEnIwk8fWAca0W7lrY1BZgDsTuh8Ii0BRVcWDU1q2DOx0LL/o
uQalKc7Nw1C50KFo8L/wNHSgtnLAn3jyDILbeogRlN+t+SEm4vEwdZW7NUt1YcjUcf/gCfWmA86P
1OKtEc2xBaRkuWQkTksIcEsyA/lLHLg+lVOKY4FU79nDy71jj0UdaAPeNyJbmWTNmjRhoz5uPwDV
6m5aT18/A76Mo7FNlseR4+g+XmMeQU3T/TyQGkh4JbX+dgHfdtPaeU68ErBLUrAVx1Cb1k1kpHHz
0UnaIZg0vz7UfpY8DS2beeANcXlfkBoa9mtB2swA27HxuA9dPOUcLQr9TKrLGC70G/1tUwtzYmWJ
jfgkJXiz0R7kbVfF/rZ39PJrbRTLofX7JpzT9nK4Xfygjoe3XM9EZIFOCalRxD4vfYiHwnydp+XJ
Ljub5mfiz5GPObMjj96y+R6nQLYQl5y7qadBx8sWtjP+6Zn79674i13RxI34t4O6axhfr2/p2H8d
hv77zfGPn/yTt+7/ho7AYThnM6oy9O9569ZvBN8yeEPpAuTFtpjl/TmyM39D38Oslh9D9I5s7F+7
IyM7hPioyJBWOxcMhvNPtscfzlb80xc3JPYDOqYeV/fDvN+3FpBZUpN7Lyvf0yZBU+GRt5x5nJu/
OzT8+qj47ZVMtnzMDjy2P8lTyxq39jobvJIJWpGu8YusmzmY4nT8hZT5f3pPvAa2CsTuYDQu//+7
GX4yaPFKap6EV1GMYTzqt72iO+K06y+O5v/DCwEngClxUQroP+neFENzv+lWuaeb8V6UxTvR6u85
//3HnxwvY3sIL/nGf/qOMG9jArdnSVbS5G98r6VMxo4YFnP2//jouFeRB2CPxSj2o2o/kTot7ZR3
pIAcXs06ZQ76c++qq/NfvCnnr6eyy+3gORzWEF/SZ4Z18tcvyVWVpw3+JPfpNBUBC9c9W8AjxMxH
wiG9X8hafiihfn8xC08aPmrKlB8rCI0UGJ7NRu79tvciF+7mPveIuCL371X3GFtlIH0D+o//XL7P
u/xGAvmmb/rx8XK6ZjTLtJZ72WbNwwh2i94bEFwAFtYvnq/LB/bdMff394hQmlUBsRhP9V8/UNIu
xwV3usRKCq2/gqK5IaUofvjn9yIb/L9e5SJk+u7ZIglWKG0krFfzZ+DM3fyoqqk+1t3/76P77pV+
WJnIek8bVfNKaTkukTPnr2vD2fL/8HjpPz/HWNE871tGnQAqcLlXv3tTTVzZXtVwbpDKpCWuK60I
FjnMd6uolo0f64RE+52xhQFu7/VubiIKcn9jtaI+qhZPXogEYIYpD9Cja2qoamlWITGIrcMlg2I7
usX7AjDmQLCPupYurbtOrr0TEE3TMg3iryxpXG30YjLDkR1j785tdSYuzEQEYZL3FOfxC6fMJZqq
2d7H9FmDZgFQPOXczwXNmYTz+KhVQUGmGP29RByGAUfpWJT1Bs1W/QDHVRxpKk9vbcwqbwwO1w4R
87zkojlNXs+RPnVpnW4WUeqfcyi6+OS4Hg010WsV86YLNcgtk1h5m5hrEw02CeuEHsdEqhkjzT3G
z4O/c+DsblsdZlHeEtirdVILK513t1YsXBUUuNAdSAePXRaXNMkAoEI9DGt3NrZoPZshVPgbjoIQ
ox0+rOZk6AOyzYreBclYWkj2uvnEXNs+zYmRvyReUz46U0Et0lvyuXUqk2hs/iEUA4Z8ZjpEIq0T
K6ZwqYusI7QsEgSZtwto1zRLysd+AjPuaX111rRseIn5aMCrtvLWGfN33eA7HcEMPgHKfp/7KX4Y
nLU5TJelkYqlOS0lIrVtV4Le4tn2SwZm5Krdg3MRB1b0IYxVle1UUlqXihN1Ahzo+pgll4QowaTs
JrGkf5s7Sf3uEGFxYxD1sCM2GqW/qU2eR/Axt31JSvARkrx3RY1Xb8hi5W2OKakEIiXlsJXJB2+F
ugmMKytIGIbBWbU0CCHm5xW0QdWsAKA7p9xlKAfktTEq6UeIFtSnNJaavzEN1XtAQgqKP0evuyuo
aeuTB1/vw1wX1bvpps2R97hswIrGAXQwtCQc/x8b08EjTxJJHoL6s+GWCht2HDZsBaF1rvyrDjcw
hgeTr2CI58JGAySpRAHXauhPHP+xb6mcpNBXLVSCLW4FbgxDUl4wmAAZ00dsqYnCA1Tnrz663K1f
8xyBgaHDm/mUqL2K5/uJHtGntVuLHdyggZGG1pH9ngMKWy8yFQa3XZ9Qhzokh3/GBd5/MVeeLcK1
FiMipqz/qNxBPie5sE/uUrKGzg0X242adXR0kS2AlzMtNAq+CTslobhNTIRMMQjfbu5NEhLzd9NL
/avYcKwjF2JsAcsvkbb0VN9p5aQ3IM5JkU/KC++Wb2i02PpAHFExex0lNuXXQ646ILgpuYJfa+nb
+7pwFHPY1CHczhg/yX5ROww9jF38kRthnbwawmT23oP0D1oNyG5PDQy/+uswdi5F9fxQt+Z+aNTn
MV2yY1U79DbJlj+xFbrndOShNGouSzdKda2Gzt8kBc85Tsw4MEkjfvKYUZ9ALG6r1S3DZJ3lENJb
6AuIzRRR1MTc1KyK811ayiWqx9y/tThUbluNp74YidhTSsaB1ZNrsnasbtU0qJ1x2Xel4H2bVf6a
9Rodf2Yur+UMHd1Sg3HTJJPxIRexdZxH7ihQO/HL6Mf4M8uliRQ+sA1lIY9R5bU+1uULxEzrSjr4
zHXDlDCVs+HQ4xZ6+WrbLJRdx/oBB949r8wkIY12SxS7bU15aY3eGcx1d2VM4OvAA3Ibjn7X7kq9
GqN8ocyvzLGJnImX7pqm22eQO0OQY9NbitFG1nSUEuRg3MH0iQjKvQUQQxj3ZCEP6St529MQCLLG
bE6lIbmZpjYdyYY2iNaEKA8H15+iyiGg8NuqO6XZ81CgrdInVit1uUdsfTVuinjIbnJ7TrZqwani
0rluyQMbbLJX7G0P8z8EzGqGtrWyIg7NTJaa03wkk9q/XcnyjNAFdaEgtQMeAzV9UOpdB9nAqYmA
TuLQc+r6GK9jde5H1h4tYfWYfB76QpE/r0gzJzUcU1KCzu7Gik39s2+Mw0lpNufRZrz1kK2QgKmr
XU6e9a7yE+166LJbK7PUJy3PqcLndLiO8/UJgPj05BWLF3kLk3uxGvZ+9bN1w+CkugWkGN+VxbPL
WCPKLHRIyUUZMGQfeZ4fO6UzT4TVQYxI1YaDbmF1W3oTusGS7FjcP2t2g3rOZdO76LgPWpaWj6Cg
62NXs+LolWd8QFIjL07qCXbSt0WWTAAk73wHW2ov6mmHZB32bWRSSzmPezT+otvVqU9cXSppIvR+
XgdLWbKY5RR5CArNHCWDkejFoZ5a3UfJ4168g8AQo0UxcAlKaSFjtug06CR1TO0lgcFEWIA4Ymqt
6ti4gy5Dkh3bo1X2Y4QUcDHLKCbBz3VOy2TO1crmU3asf6iT4vvWnIDE6kUOXF1kqkqPU+5bAN6J
BFHeUaixqYPYGS3XQqniI+gOmBW67/2Sp0RqqKL6Km1sx0aWuIfZY94aEk7a9ZxubH3T9jPr+uJd
5MLh0A3DHUGYcLlzAQY/7L0k3wwy7QQx6KOhKtae/sUjTndA51Q+TLk1Q6s2HJIjOVwTvSvdRR3r
Mi+iTOqfhTfuJZHoRHBZVSBsJNamw/PFwqHOtp1r14ZVa3k0uDRiNGEuO55T0wqanPSPsfSGvdkC
fpjb+JV+UbFxcSASPoJpg7aX8Qmx+nwzskcbwZwQMEVvZtRCv7TWGx7X5C0pXSgLhdFrQenOPkdL
TTtkM4KurZtUrG/CYfkWCacTqiUGdhPgWqILecP7AjU1erHFVr+YqPys1EaoS+2PYBeSz0VF+9fD
aL8yGxx7vdy3bKCRY07qGlCcToOx45xAXk92s2CpSgNz5VxR+F1z4oG3T4jWkyww/F8Vaj/5IS7X
c+nsu3QoKHZ/LNQSYnKIpCv3XWUQxrScuoI1dXKz17oc70lhNbZ/X2L8VBnin2IewCsZZEajkP/h
AxDKrpJJlnvVcgirSZRhg2I7ruu0OWkCYvzfv97P9rXLC7r2xfsCduAn0XLdccARTnHBQhHkcwHG
N1HW14qYsa56HSAQbooeL62DhOPu27YzkaXh7FJzQv9noNkkBc1+JRpB7eaeff3vr+9nTwbXh/0b
RITrQtf5sSiXQMeg1Y7FPq0qgZ6gr94bCyZ3MA1TrzO/Fxy2yxKtc5DmxnCj6N0GBkKSW2lw0M54
Exxl6iMxtF60mFSezOzpj5bLaJ8E2QBXNWONq8Ih5n1QbSYvCjcbyQurskVWFTpct4ofgDSKV8vB
2BH4/LJjaOyeEf2wAcfLjIU6y5ApXnbFGl2iF04r8tFffBbGpYr9S5V7+Sw4UV4kvQjWf3TnJCNc
bHavYj/gDwcYTr70MGMJQ73zqc3gbpN4CQE6T82t3fl2CKrtn0JufJIJPQRxhDdj2fmRmIzFenLw
fGV7n3p7Z2tJc5Ji+tUy8FPHglehUQEXDdwhDuQfStIxG1Xs1E22dwSHZwfeDVAjJk2t6VNnOAWx
HwsqihuSWNWnv7/fzJ8/Y44o1qX/A5/iZ27kYhSCkc+Ea7Ofknhfisa/0ogGfqkYbpz6ZrKXW1+z
/UcGFI8F8/h3DUHjZlgUEW9DU6ekPScdMqO2RGO+SQbJcVIU3Z7zt3+VN3X/paVBPhy0GODF782/
f/erf9WvxvVhffdF/zTGRUmCs6T6yxzX/P2H/mhV++I3chXoOLPtsBB+Hw2KUJ1xLf0zGjJA3761
6/5oVX8b5OLWduGvfD/EtX7DWo2zCW8fcBHupn/UprYv2953Dz6taZDhcGEuLAADpsgPu0KnCq+e
HaM9XgQXkSVKmgVqgG0weAxg2BoONmfNmkNZutobQiNG7WM62PkXVJlm0yPMpOVSh1VFaBjJjJrV
fRiXtjx5iZ/ld5x/uxfVZe4zQWz1MTUQGA5TbkY06+CIsrRVR+RrxdbheYsYf9ZXuWy15rmmY3Gt
EOqvO9wku2TC9pasqSm3FaIj/1ll4Hz2np5yaBraxfmkpnn07hbTdiO3ydKr3GwGsbEchfKS1oqX
vapBSz+NHZEQ+6ZrgHvKfkR4P9h6OiRbjfm0CEedcL4Z9imJctMNCDEkvVuvLVd503Dg6TGS9R1k
7JruToxN2EHFsqkQQmvVsaZvgwixNWOsaVExsrbf0JOP8Q/EWGeGNsgWEsjbEGWZPkWjUq4RMiAz
9LdpgnWyboo0syedXlNvc6St8yYuwmrsVpR0zlgT7Fx7poaid/DFpe0CSQSjIvNqsYZUs0ktmeJK
E6YWC/XYrPmXNcaBYZM0VSWLHSmc4QLLjFAJiRVzjLKkIk9Hn5DWo/tF90bkTDApgUXnYuiBRqx2
iS3NB7TF1FSkkDKfNerpbFDWbx1fLq+uzIsNKsMSGsiSovvq263yquKq0zJr1/SiOiAMRQBQK4aA
bd04hDSV48FTc+iOKVCPilgty0mTW9vEYqDSco6g5hQRMNSL6i5p8G768bmrpuoprrUBHmtMaN2q
KXlLNtrHoqmSMwf//m5KlXsuZaGe0wqVYOIb8bGT6XzmfmgYzjbZY9nPVD9mg6gqlZoZTuOo6JiZ
cTQZ2WUCX8SP9Ais/Zw62q02X6T1faf5W+V21lXsxOUOhmu2RgbzQlrqLdJNhOjOR0Tx9UO/0AIJ
qjiFlWLTiZ5DZJzuHAK6WA91ZzpO4A99hQSqHg7TvHa7qYRKRHyFdfJXl96awYL/QfgG53BPdpeo
iqIr341JQEm03BVZYALRc1OYDSFGhmnfMdVGTj3ZH/LWjfp8FDS/rNm9MhAAgnHPUHAyzh/V7QiG
7GTMcwMK0R+JZl/4rscSkXZaOvVj18/1TsWu/DyZ6ZNBdmI4lJ535JuuNrCbBZGkEsgtBds5dvr0
WIu5+5AY1vpptNaquphdzLe86fSTttbAe9vWgr1Vzv4WFvhX5RNvZdh6u0mJouQbdPMHv/DGT7qT
l09LsWZP1jRkdmi3XoFvqfYjJHPx3tEGwDGIYPAKTcM2o70yNbkT0jQs6WJay22NffY4zb0/BfVS
5JLkCl+7NcihIZ6Q2KfAdvTsrr5IQGZNzl3YJGhplcExj1E4ZVQ2IJQlmYts2GmUIZp2Imrwqgau
C3Qh0fRQ2v10bHSw2NinzUeBHP920LqP2do95FJzvxD+VpiBTpIJyVno2+3QlGv+waWcO1UEeFzp
g5BovfsYM0By8EXvkmfWtTwaY/9AWGoZ0eJr3pyRpHo5rc2dFfvrZ/qMVASGVgLEryZ5SvJEfExS
YYdOe2F0TlW7ROvqJ9ewsMbnARFATVwXp2YCzdfCMFaiXbsjk/vktQf6+bWcTIpL1V6ZY4y21Zlm
soJH6xOShmxvATfxcHxMyxWYQSDQSHtIlhlMCGiFSOEkt7O27RrjQiHWveaMOLBHBDEYPnry2bhR
fUbHp0RyofDtT/m8R/gy3zeToAFaJJP1oPBkfS6mSiOzK6PgDDEP+Zs4Tpd7uoXeFXMJ+3XEWnDy
6XY7wTIYrHOjbs13iVHHiEK9tEdbK/RrkIzGh8XQ+hsXHfRC1KM1RQCf6VJh4Ts0laeoihfDu9IM
s7npMyhE/mQ3tDRmIDdefW9MznJIOCoR8NKTAZzH/cHGoLgbSPG90gYzC1EPeW+i6ez3RhNfMtma
V0iY+yHEi3OJycw3bUcDK6u04nqaU+/at4riCiiekwf5+pbqJq1DndAkMc8fG717mNtVD5HPI12K
K3pTo5NuM+hiOz1b/XNrYKrQHBPPDSfEfp9o6U1JlNlWjFkcdXVnPGWtLXZ0pPQtz/tbDoWTRgU9
p7Qtmw+Ja7CCpJ2kVUEGMlFTdnlt08xFi1Gr66amtwNmAoOyUznDDhRkc+bOrSLKiukuW5ruSzv3
Gh4taZQce4T3iFleHLnCBeK+vPicJOKVsrCrO/xh9rY0qRqNejBDvSc5C/V8dqV1iQv4oW52wziT
ljnOwzMdwZTYNDomyi1eht74zBygCFe2xyuFy4bmMQHDd8Kjb1P3TRHNFZHQizX37wZJspuRZLSH
XMeqTx+b2LsL3ER49CNwyBFrrYz+xtExJBJ62HIVIKWIzbPI2aElkwQC1kGodal2mMZTl4k0tOvp
M7mM5QsaUMwwk1d8qTwSp5ZV53v1vJfUK792RdYfLI3tXnfBl7Y2v4ttl5xQtKQk5Q76Qc/xuKrM
MLfmkBlXq9TyNwD/Nmvnt0w+rFdkCJbnfCito9nn2VYOIPZHDiSbscX6Z4mGoMWZkxccKRuZXKpO
WdXgyS1neSHkaVqkY86H8dKojUUw5NtgT1nItX/IxsQIR7Kh9pOy2jCzr1fB3LcWVRHoEnVTY9hv
rS7PIw3+gK5uHtLG3LFEawGdjk9GJpaAEKwMdPLKCaPUL7alBrlpd3Z18Ah9u1unimSjqqATltb3
TJaLY96syRaAhhe08NVIAq+xipAE2K9lso1FeW1VmnZPpPO0K53R3wvqKdpYTIGK+m7psnQ7VDp6
70bDTVMuZwDzRlRkBdOGQTL9WmVNbwjLEhopQqyVtbIIu9athoMeabjmfhioreGUxw3tI+MrmZCk
neKRI8tnrDD2SpuNrEjZD6wRCKbhv2XV0gJv4vZrem3vzKo+O5ry2Izxiyh7NHCFyPEwV52/z+tE
w1m7esdqWM5AQ19E7H78ViD8u5b6RS1FfXPpOv3Hf/3n73kZP9VSB2ATFN/997KfP37oj1rKc39D
DotQ5yJgJevoUq/8IYr1DWQ/MDYQ8VzgD5TZ38t+UASxKwHyBtGIfuVfsh/L+c2n/3OZUkPG+Sal
/fPy/hDf9D/8+XvdNmDEv9ZTiH1MkJ4oy31BzIDrX9p+3828MyfD0GxwQJpbgx71JBsbYtninGTr
Yn5eZuSPglHOgyza9jK4I0oJz41HemTSY6ncd0YVMy9oSue4rq6INwCCEPYMuj6fR0tUYmfk7qKd
Cz/vntoaj1moCAqhm8w5VAbK7BXeMUY3bMX494KxIh8WtcnoXPk5s72gnzrAN8Y6EFOa04PDX2d1
G2WA9wmtqYmPfR/T6xGeRhIlJL83nCrUZp6fbJJVpwpJZTn0NK9BjEcG1mvzyjeHNOr9yrlmb3aD
So33fck80e0NDCpYm3QLq4uRPdCVXs5zqg83ZK1V9xXjunrjzg1i3pwxP/Gztp7gf8zlfWlLhlnJ
1OIRbpY9GHT/aMouO2FE2M2ZSdZl2mTN1q6Zlpt9WvBh0qc2otmO260YXPOp9DmWZVZXPhjm7Gz8
VLwkapG3drP4Ub1a1t1o5t1BNYuIUsO8YxjYRzad+I22ZHgOpVbeWa5W3lj1dG/ruLxs4qbovMMr
fHNiU+6E21hIFuviZFRVGTGgbu9Vh80BsHmWXGPEEjcQqC2ubVzHK33atGbT3MSyq95zRaqfKkgH
7m1yAJLO7e9R2bzZhBJjcybJ3tHSlp2RX1J7ffKFZgQdnv0QXs1RTQ1SiMyvH3ICE++t2Z9PlnTZ
x3u9Pcsi/ZybVvpqNw6c/GQ+YdZeInvs0GuZscDbIrWzaubqoewKVNVF2d+YRPyGxIR3YewX567M
hxttRumV8cR+LGbi+URP53/J+iqSs21uDJsrZeCaRLqKkw+r56KUKL2WU2ZeN0xswJajt5XSOFlp
qx8XffxS8vdvk1GUZ7TeZRotc+zfu5ktz/TIFaZwJBmBTNb1RmiY/HOJx6Igmni3QgG8103uaNcZ
B4IbhbhoBALZWWKLma2/bmZrfcYZb2cbDaXCUeSpwfi7uIRYWUpEbVFMO6xsFPvteHIsvz/qqXOt
VN+6Ae0JancCdQlImHEi1SWj0Z57kMkektox1obQWYdHDY9E2q/3XrboxDqfhGKs2bf1p2Ua8zuQ
imxU5aOBxiTyS3GPG4c8bU++9dJ1D1XePC5WWqNV6F8qtyu3RWYO6Awy82QL/Nj15ZtavmgJh93G
oNZdR/2JmRDjxsWP93JS2vWEiBHspUyiXBfPLIb9rSkrQq/hRITUk/ZhaXvxKBxtCuec8E6YsTox
xOzVuXZ0MTEFcWY+KzduNzQpul3ptiZWsOM6ZFdDNZAsPlBd1tkN+uKMYY0faJ2oIugG1WaaZLYt
ONyTXZr394QTlWcyDJODyvmYF3yKB8Li5nM1w1Csh8JkrCO73UqGyrXo1BGNyHQgaDwuqLj76TyJ
4ZHTHf3ldrFvwDikNQ8YfYNJJ09cE6UfcSw287slnqwKvbl9U3Xe56ZtbPQtq4+Of6ELahKhnHpZ
fEdXKLu10/61FhL/clvBGciMVwc8zxCknT689AwNd3qVyqiTpXlKyhpTKgkP6JOSMlSVKHE8peUd
/YKVdg/rXUm7qLn0fF7W0c8CFbM+q5F7MFvm5YW8qywJqkxvH9oOUYDuMMX16uq2qVLhB8rHqXWX
oFwmphKX4A6/Gfan0lZ60K95c6BfETfYpoYyamTt3w+5+y4biAYJ+YHbiZMoag3PQIWgORgNpQOR
Nw4Fh50ZK+log7+QmQMMc03XrWcOFZqnlmAuwpEpv8fHtFx6Q+xJzx0QKegM3Rjvtm+Fljcc/0Q+
6lChsKneFp3HaDdvZo8pHJbgq1l0znlmw36wuphHpJi49fBuK/tTb2TdMV2rhQpxtezPA3d/Fhoo
xSETaLFLcepI974tNQ/bnKF3x8bUvWO7xNp2YLqb7ON2OCyZldwiQyO0VcuJy+mU5u7SApFAiKAq
fZae6DfKFNWeKWr6eklY8REldHkeJssgrhKrQyHvColBfJ3G+KAk3s/JUkoF1rxqZ8nS/s4QCtGt
hYD8elB9f7fMZqtHLlHqHZGctaRNYo9kbIl5HZ/02Gpf207PntmTk5oae7wmy7u6jZXtv+vws9Yo
LWPrXlOFetLIHLypdPfAoAFwS2U5X+zat7MgS62WjGFblZvEx/pnN+pQsdoy2jXMJUIFcwHuxHyK
WNdT73FUi32FWbv8ouWwwog6Nc0e/0c2neNWOI/sI/5GQgLZjkB/NOzQaBuQzBhpcuiyeX4r8PkJ
FqMkfvTptd3NLjZAaHqpdpflTi8D06q6Z1K+ixurvLSGVDwINzR9xt4+QalfxNAW93KqH0qMEwy3
1jo+gHCpIgZePKzox9rbtbVa0nyn3lsCswexsVkI3LyWZTo929MyfY29tH2ByKW2GVEgXRD7OK2D
uV20Y2fk6q62WW/oI3bam9AXNAsdoeKBpV2Ygu4iCefTJvniJ3MNOZTO6UEaA3V9nuUtZmK3yp9a
ZPyEfTfWcE8HdiwDbbbaG2eQ5YFnLsN0igprCReB55UrR0zodvpz7A+x2NSZXsyRgaZiN5Yiu499
mOugXdywpiNHy8oT+Y7lGQQCCFmYK4XpXi3T0B7BHDqRg5IKtQGxCCVSR/JS5BrOoGs3rU6orpMT
gkXD3BeB0cuzMfZD1Nu2T6iaoixx42aIZjeXh94FjhpglOqeUTZdzC7J2FPIzX3zqVhMia6QDL02
kOQaf3U4QF3HOjwWy3Q+MzL3P7ppXb02Sd9srZRWKlmwbgzATRWNFk4+wGRULIsO6F53r/1VuC/K
7sjBSOWShGZiEwe8WIv12Z0wvAyxYT36Q8pkCUL/jFW8w0dVI6bZJ97Mb4t1LLx9btGh8Yq4VeFs
psarwi8RSnLYXxiRDmfbH+jc5rOpP48rB8gNsOmRe0nvRzJjXeOLT9xiviFgLNGOXpPHnzJ/qD9S
1pLMbNXpfBr7ccFpqWlptHY0lSrXKg55Utzp65h9amv3htAm4rjJQlYEh01w7oBRD/5ZDL5+M7oi
odtbAeaxfWneOiVnQ89I3F3rcLAI7E6Jz767mg5MA5lcxmsuoJpqArdgALteQqPP9J1fJslNP5jr
ZqJrfwBYp3arsIdolVa5HXV9vKL3tXHGrvqa5ubYhfRv3K8OxHmqyL5OI/xD3ccEG89nRzTxVjW6
BWBYQBwIZSfG69Sci0PCMasP4tjG5Jx1qOKCpBD5F0n7sA6Q2tU4a9KSpcWarhtAKk9lPFPsM6Wg
S2Rr1AfxeNVBOUH7UTjeCREMBh+dM2I1JfBhwW1SnrcjzgO/TUGQJMUnFGkG5Ox4govBjIEsTylN
h/DLdT0VmkHDyBHGFe+wvDLBh7/FazZsq2wY9pVs1TbxrfrQlokVmcX6JBeaJqFhGt1rYrXundW2
4GL07N8ouz+cnr+qklHtU1X+71Xy6Ws9jG/F8pcq+fcf+rNKBj9HB5Rh+p/Twz9qZM//DcsoHX6T
ytSzjYti/895o/+bwdgSBYCOot9kMPh9jSyoqSlrDQpohAL/yBpj/KSoxzBKrU1yDhN/0G+XEvq7
EtnCKNh5a5wcyUMbqDmRyJwnI1m3GDyHXda6/lGhlKZVeZCtQB+UN55/rxo17Cl/kGm2RrvTwWvo
v8+4/9dwTiZKP1bvhDiQ2IqfnvEqXOMfpqFzT/R7ge3o4CqwEbfMg/RbD+Ua1wDypwiMsXnIDKGJ
TdbFwZAQfaJJBf1j9sf4iwes/Nwbttd2G7m4lftERzC54TxGIr1Ie+MZ3PaAi7JUciWO3tG8qLRx
E9xW8Bl6DWDMoHn7qYjXSJDeTVHN/EWwaTUg/LqPKQbDfTNrVc4BiTwGjt89KlDhwtkJaK/5R69D
6NiYS76ZO/9DyzrZjXB6POsOYc340W9kGTB4qJCalICYgnHK28/VUun3yEEbjHMCNgRG14Y+qAeF
wtiq2ExLMhybstiCHivLIKcLca4JeiymZGKpiR/R6mo7JlHdEfWMsRtHq3/D+trd+hVtDeYeJ8gD
Rwlh6INbZzO0gHnZuT36Rnr/irmM0qLMXVtkfLQoblphLVd1km61DDJRQBuwudeE/6xbeR9oGTwp
cMJl+skECuEG+mhP16hFtDN7FYWSmy79ZsrUfJW464OOKvi2W5hezqtfw9OYHNygXqEJKEWYl3zJ
RGG2wV6Fo6Vnzr3uFfJeQQMCZuxVd7ZiLqcgVxnFNTVhb33ME5b72dCy23VtN2KJzW3rl9OHRSeN
uk5ZKWeHFiTEgnor3SEtQoOhOTF/tFeZjBn72YrlBiiEFlgrA7FZl4il12EKjTZxznzq7QkEW7fN
UeQfmbD5xwtmndm5XiZRXOvlJ2Yu/YfGbfL3dkJ2EBajJh/aPltpVJjzlaV090vips6W3bndVC3v
vjPVgDBJ4UbOyHsN+NzFdm0njkk4utLXgtueaJZuDgfutGBF0X2vu2q6gU2gTvbUE9hDFuNOtGm5
gd5UM4YBd/bf7J3ZUt1K2qZvpW9AFZJSSkmna2QxGwxlc6IA7K15yFRqvPp+BFT/2+xuO+q8Kyo2
YVggKZXDN7zDUhtxlxo8qXt7wemS8i5TGopqfBiHosPWluj1m88f2SI1Zm3iMOr3CKs4z26Spyjt
zPNPVyXxFYqt3i6cJo2kuTeMW5Pn8nvnzgvFCMxiT+4gc71rRjGn28WQix2HxnUB6vpdF25cVQVg
cyO6IBvMJuddmZQJePsutr76U0dJyrNKc4om7VxErU/uODGOJzwBdAdUuEwvk0LWF+RBjJ6HDNnW
G/J93g1o6wEpyGm8x94rAcOIeAsmxChbtPVlBJuU4VtUcQWoMj6IButON8zW1ZWGioO99OLhuMLG
kEeDlPUlqDnCj0HRyFNBqBCl4/ISDMu0j8fOO0USq00I6hG5qIPcGjvh+H1I51Bv2lAiUVglS73W
ynXBiY/S1UyirIOnOg6ifueTfaJLgvLQcC0qkt/JIRjboL9HN9YZTFpdzqBg3U00D8OpSaBbE6CW
Co4+2knUxBqpN0OGWVVXeuMXqemqoMqSAnmd66688VgYxxEgPvi4ZmhoBSLMhEexXuS1ZDu4QHO3
zCiUlNVjbGp1l/XCNPupdIlg1aguLWDT3S4Qyr7Jwrz5GjSuVe6cHoau3fBzyRxFFcqZ0/Nh8fUV
jej0NnPH4qGtnPpr6CPGlcw9hYh2ROiSpnkEfbkoXnOYifUm8zKKAOBP5G2XzaX1jaLoQgVEqejO
FWOY7QMbPTeI8Frqg2dX0U+9CHWOoeP4Hdk1cn/ce+4cM6izqUEpzpIWkPe+Sc9sNydbx47Du0ij
IT8E46DvfQHCYgMnIf0Csg6HA+god8E8Vc5ZByDrFuGNlnLsbIpyC8mje2pmG+1Hj4zTP+o5L/eg
h4vnVEVw6X1nAo4aIhi6SRANTInRQwqaxWxSUAjGKnb+QLVgg3be8Bf7e3QXWel4UAH6XrBbuEQS
2TAZ2JsP+Szyky5cnKRHnxIPXe9THhTxNzJWh/8w6djnWeSFIDyd7YbCV79AS0IjzCWO9xXwgQTU
zyaY3ZReUgc6KJrGjPzaUDgzoZRvr+3MClP625qGcC94yMEJ9hAoX3MBvGUVm98WahKPGXWsU075
6zYSqcNVq1dXdRET0S/EDU35yzxm61/88hJEbPxKIgS9i5wJXb9pmziVtQttVFPb1suvZx9RWK+x
Wn5hmdybmoVOsSELx2uK3fbWpUC4q9KZAqzmP/BtrSd87dUX7YrpwvOVV267Nq2/e340vA5gwS/Q
xg12muz8uMYlL6VVNK/MUp8u7BxkbB15MIR7iGTpJVIRRNAcp/pChPRK4Tek4L+djkL9vp8t6sgj
TSRxmIG/oCJE9e5R5sbUeyVV8UJROin2c4RiD+DSBNRJ3lkIMhho9jDi02B8rrs385EiGzBgGWz9
HWnd4pEQjteFZpuXDzeW7RV3sy3vgfD4xzyvEHQTHnoQ27pLxVWXjRIVIAKvm7jAkJIQq3mam9gc
DES2XWNs3hc6fzNMIZHXT4IiGX8zG364Tl0g4xB76yGqq6tQdc5lx3bGKupm2nALunIb4i6X+hUk
ByZI4BbPoI2/d5Yjd/4M6nELTL7FMAHZng2rDmN7QYk33fYlpsV7q1HVHXqw5hqhgPkLBtvZ/fTW
HlgzXbBca9cAaPldEo0c1qj3XCEtit5DwxK7zACw+rto6roOZbiM0pxfeSgXrf2JeO1UUJdUL2Gk
aF+AmorOA/roa4DpI5xL7TXaz29tD712QMK3ZgjECyBgby2SNispLk/WEqhNkOfDpXIWssfxrbmi
3xothCf63+5b+2V4a8WQFVLrfGvQ2G/Nmmjt2wy55iQgkarVGWKs3rSboGOjzEWpiuJmKcL7ae0D
NW8tIW/tDmHDxEabRqtqXiPL/EqnczEBEwiq67wOp0ftRurOEWPwpOIwPzYSBC5EoYJKihOvaTV8
G6h6mhqTlVS22KTOwpGhgrQ/ZlXr3LqU0KrzsEVuM+kDlHNruFfb0k7sE4IKqx9MM1ibTvTS3k29
SoW5kOHsNh+GWP+/+fme1r02gLf0fPczyZr67xnaG8L//53UPdSZ+fnjf92bZ/Pzl/7n2+995HWS
ZmUgsCSAJ/OhUfDR/XQC919g2WlxRoJo9a0v+pHYBc6/hO9BcRcuxUU4uh9yQE74LzxbfIROaFmy
SN3gv0GSCkCxfwOSrld0XMTFHUHxK4LQ8Cl1Kp1c185Y+D/RijaIULqtR/9sa7dDtjz6ft8Wz56l
fYoTau7YKCGR+Om0tZrYfklq7dVUNamPBMj0+3O/KyKL1TPiIdZdlWhCg4FsislvX3x8myDNWpJV
IrYJ/HDnJx3Eub9DUC8oqRL7bfwqKqHkdSIzBcy7crKOW/FaX1c3xNFmrHcJVmMkF4CuqwpUz6y4
5aSqnPnCrQSsfAsVT37nb3n6R7v47+3hXzkfdEoQGfCgyWM9wutz7c+cD6fK0E5Lw5/x2NS5OjN0
GzyA4ANh3Bkxt8mwfEdNKfurtOnRxH9ggHziwHD9IICP5GJXvGbe/1A8WHIRwiGT2Q/chAUKcaYR
nGArh9RS+QFBNjaVnQYO6yGr56FKWN+OJGOQMB0PPpc4RzOhhsDTNIqM6BoegeJnvx+jX2kqHlps
q5cCU0g6AB2Zlr9WB6Y0s9xUC9SwETrFrDJZgiRQhzL0DFqltTZSPhW+Dcz999f99G7W63r07HEE
tF1k9j9ft+2JjhtLhD+SmTknN4Pdlh1+G7GLYviYZ30GZyY1hjZSSuoh/8DA+LXysD42wASwDrC+
fQytPnPlE3/ILNoL4ocV0I8TW4DA0n9mIVnm1CxZUF5nltM4V6sIeY+ItW2DXenSrGRQfj8Qv7L2
uRPYEYh7gDAHeO5Clvr1BRiZERwUdfwKBrH29bFRLdL+e0inXTQfyUYm3srvL/nPhw9xJAKqQAOH
/OwNVPG3ilAapMhMzbb+4cmRVX6YHbk4BUyTkcbHPiP5kgjdMuoodADmkE/UJwYYtUPW2O34h4mw
blT/g4jHRwJjec+zPZ/UGby+/LRIYcKEGhHH6WXSRjO6MNJt7sKeRuEjia3FYN2j3q3W2Yhg6/oF
hGX/h7v45OGzvoYIUZe37QJEyz/YUwnCglSzjfWSZlS9rLPJoA6ZbmAcpcgcUbjxFg/oYUfLYDMh
B8LY+BRd+vuqlfm8rS1H1/dRlVa6BrsGle0O5n/dvfz+zf3jNqFN4TBE8QKpB4EwwafRotnfmRkB
1pcaPUv28JzdC7jKMNsGryER++z7XdLr4rnK/ZodVbeVhpFKx48W2kal7Lbrzj+n/FYNXnm4wJqw
Bdzwhxv9PMec9V0GUCZCl7GVn63iJoqLbQTo46WLXWlV+9x0bdnfKrreIBtHNStuzqK+yM+aWeFO
uAvBxVn3Y9vGpy4CD5FsqwWEIJmuqmFxo1Mqkefofdsq7ySU3KVaqaArZ9218tmpz+0lWnXbigxG
qvrDMv3kbcROhRN4BGrJBtYq4Wx9ojIxJ2o1wKZ7Ciho5P62tUHkKDoLfRTprbMAUybQn993T3SA
+Vn/tp20aOjzo2k0QqpDP4o/L2jv8y4OwYpgBIwWZK51I/k0LYqp6MDBN4gRaeav2gvUwLwr+L1i
vhB0exiOKB7K5bFKp3kOgMvgCJxu2fBHeZeoJabRUQFXfNRW38nrMJNrgDB5OBhGx6L319fTdCJi
Cs1D4A93rc6L5XEpMS8gZS1petPEZPR5QU1NoWUVVKVE+RhW08S7E2Cy+NItdmLCHQhv0R1kQBMO
vYEpyQgw1NvlEQO3cAQLm4ksEr1fx+bOM6teYwPT+lXxPHVUP9pDNGhnuPcoCqB6r4uYWmZZaRQQ
wXJU01nicbh+r8M69h4He8DbaR/QX87/QuizIUT5/WT/vIWv9DYbdlv4Rh9CB+jXLVzEc504UVs+
LQ7Oq6s5jB20HXWbvClPoldUm/a/v+LnTdMN2DJdRHlQzuLs/nxFpP26dKzE+F0sQBIQ7u69dePB
JbHg8JarmssTJuELk3B0e9MlV7TMA+bp729jDWd/2bxFQO8CKVPXh0/lESX/+uSLGHplRbJ6rLy6
MgJBut63fjYqBV5ykWKZ5ex1DEHoFlUOykOblvQSXFuIkm6D/H8wIsNt8L65KONQ3k9gx+h1d6Mj
hzsTkiVvlb9MzQWTyE4xsvFwbkAoEXIpiz21mYfNkBJdnOK8MOvKHzxf3Lic9+2MPLUW058IjW/m
oH87rsKVWEu4wVPztPCaP3VTChmncOK74GHoa5sg1tfaJYgdYA2NgHdoBuF6Qp1XbaYCeDTgFERL
1q1OtuuUFn0+uvF9PMn1m67KFkScstYV6xaplg4NHUW7Aj3MxZ8LVl0M7YAJ62DnxuoMHMUy+sNL
/JWTBgkO/ikHFrsab9BxPjOVlairpclr9yE04Cjag8HUnhswyEauS/dtHSOJNnNvcTqtS5y9ct1S
dKs4aKwUwDpcF3/9VqNQ1HgmcQ+8swxADN9S89jIa6j/fAqgxvqIc1LRiy6sQItDi7anAN/IecHj
/uHRPkWZPBoiO9AxWCoI4RHv/To/DQShoOyb+UEkw7pTGa2YWku5ZM2roffg0p4HBbo8Bi7GOgW+
OI3DC5lkVSIRs1TSgasWCasfH4hSNcOBGr5g9olhYTepM/SjhiNQsnbd3Xq2zbPMbUe2NUMswAUz
E9v8ixzLYSgoiDIUBvY78Da/7HOWRIrtDv96H591KyzgPv6fxPb/kgV9WqMh4QJxTeD6dJ2BiH8O
dZ1x8SSGytbXoQooWxzew1s3BXGAwn7oIgv/p23h03G0XtITBPY2x5INaPfTcWRDpfMksM2vXY95
wbOZ0R5ExwMEgofaTuvREYhHq6GiR7F+ZsDLIa4JWdj0GKVRT6W5pdYaxvkB3EzIZsCCHO502fCp
qbJY+GaqOag+XluiRlwBNlMZ1qwVVtH6OpJiWl+ElWcOX6I5j4Y7u6ka7sQv0Ad6BD+w5qm/H20v
Er/uiTw8XWBUdBFNgdPxj4yKqLWzEnuav6bYKkEtMH0h2m082nF+Ld3F0/NepQBCAcQjLAdlSmvk
zs/tElQUoqtEO9aFTirLWxXgKXfCS5qSVzsr7bMx7j2JUBa8ox/gnhd9VzWy0s/jQuPyxhsce1p2
IW4Pfrulred1/WEcfToUWqVIX0FEwZfiEs1TB0BurSNUyifT01oFhaaodyNiqylHJlMxsBiGRY9o
lk+Wn3v5IYL05KGnamZvle51+rE/ttGYOjHxW5yYk0kDIrNtgNnmspDWMhXb01TMcb9RXZvLw4Bd
BcDkypqWr1gFudkjuNQkhgVrXGc7k58CkZOJ6cByro2IbeKXCQZYwuwUCL3lIqaIZh+d0YEWj4p4
mNr7Fj6i94B+BSpM9FvxRP86IWFqrqwOtaU7Toyg/+FrKfXDEsDZRJEdDd20+xJNS1kc44zqxmFp
PITTNhF0dKx+Ar10Knxxqjys8bKCCTKtUJNZ/Yx6M6IKX2Dx7uRnJq6VH0IZtP1SHmNYSfIaEL1V
FPSgWrcr05/YKAnDKE94zGnvahHNwJRe8F5v0y9C2kba+xroZBtAUonRdrms/alQOGQPiRkHhIDj
JMugeVRj79/FtSvUSeZemoQH5oqkn9AOi82xXmLRMOKhZXlSIUGMq24+n8akw5HsOGYVp822iEaP
DXZos97/1lg9xpcnJsdoxagOELY4131L1BVtDM2QSd6Augr4Yt6/aWU04iJId2T1eruAGFUvS68i
dzjPsYVO3DMHC4oAoZnch4t7nNDUrUqEZZGnxyLAtzIeJxE+h8rzFM/SRqcEoSg/uZnHdmyDWxyP
8rE8YJ1nue2p6NHOGm7wa/GzCOZLtNYkAm18qvNBEsfWcuF5ZcdIWbNiy75i11apf2GJWAclEtkq
c8pbJHKpjO8pU49dsm8ymrt6y5a13tI8WCiw7e0ENSm1s9siR8Kpplrv199cFLG4XrXq1z70SagU
rkdBwMi6YZ9xgmxpQ61/hPsnZIF8Ga0xPZADnh6dYqcW8pCn4zpiojQFXxDyN9Z9jWka+5Q3mCQM
ttFoGibAUhNvHA3iyHyufX/U1PgLw6fygP9xlnQxVytTwHT3tZOtr8dpPQzR/u2U0zrOtUep3Owg
hAP0P7PqIsTCSSkSGnXQWUaktR1DZ0ZFOQtTHxUGpnyv+keT18hvMV5WujRH0JaeM12FtK+4lYw3
3S73kpnFFQQ/Ui+xNa0TTMLR5c37s8X3sCZZh2YYaJtDAzWoj3APQ91x2e3H82gthHqh4JbyPTRA
G9opvhdHNH2QZeLPt3SdGYuP2RMvXcSfDHJrfbjYzG+DQamc9/cR40b+4q//EhCur4ASaOv+Y6it
94//Z5DfP0eO7hZXAchtbsCprXR4KTIAnxohOTHz0MrFwq3cABdLMvueBDxp6He+v6hmoROX7Mm8
e52caifCPXCFOw6zBHPRN4zS4FYlH3Fbamx6S4EhxtKusOc16E0qkDGs0QDY2Ev0PoJNywpiX3t/
ptTNyNG2bVPL0Tmb4V3ya/b7q32fHhJtFsZHeoDg7L2Pwwl/cZJzyjxNHL1eJvVSyTdn6PFB+rBY
mdcbJNdTsQ7v+0Ra+hnM8J6HXP8KcNiO36Mfh2TzpjPpeuvvA2otI1y+Lb0ToDB7y/brIj8tsICm
9pisFS0bzEffsKajPFkLNN3I+82GwFUv6CTVTB+6SdX68BpRO3nTUcte/yDAAr4AnA35Utb2uhyw
rl7vv+5xexof+hVMkB3wzuLvpko4iTgD2hA45kK8z5Us7yITHD+GPEJqjtuZMlHwRzgBGi6et1nB
OT84apH2A5Fbjq8ZSgemhszXJTEX91H2ImUyZUtts6RgQGWJ15T2p6BJ1uXcc77yvWLuZR4eCoLF
aT6HxVBC6jZeYyOcVGIfDvwg7hLKhsiQgGnZpEYBPtkQNPrlNWAQ/jtXI0U0GC0OFS1FLb+8HgoT
UxQYdc7VgRU3w6OsY7BGe6SI1rk/Rmzl+QG4rcsOE2pw2+G+xMCFj0xWHUfQZyOOqum7jago+01S
Nk1RnH2Uk6FApjo/9GlJvvuKHZgnBCJVKcNxFG9rBvJFyYB18Yp/ehRp2IzmQYkxHeWZeX/0KUqw
k9kJkNAFTwSpuIMGgPUau5zRMHXrnTO166yhXrVO8ff6adgVIyPg9KC/LBqYmcsXjLMUn1cZpVAL
VMdCXTnyXFBUG0oWs6yuROtoPiERbmFSwxPsmFfvRRY01UqNgWKtdOzix6oW/gbikGuFcFXuoV4H
UxcNl2OMmY98Qjq+aGpooRQmcHsukB6G0oXuIUX4pAgNW6WQ8cyZ183sNPmBXG8dvD4Ta6nA7QFf
1LiA1Og4XOi55Cm/j4RndP7GuNM6u44E7PB00/Qcd1d0+4U0XzzKWHO8n+LcmtODHFu/7KCI06tF
BoIikHzyEuGQknMY0ptHU8GDf3OAYbAeG5Ufr9NNu9ph8r2PZG4aKtEiszMxnI+LX8XBFzDCo3Wv
CaapKiytiuQT+y3zCyz3wgjknr0+AwY+Fps/6eVapSrpIq+1gKhqQHzLCIyc8+JNpSyvpVTtHMPp
aDpjYVEPMS3ec6KJ0t90JfVvC944+guPVCTHwny1E5UnsN59oNuoVaJ3KtSPaMgG5X7v4pDSxFEX
/QBK1nKXrnhcvN71mk3P6TCR7MOCJqYM0LHqnZ5ZXuWRux34phVgBoM2Bu3bjyd5f5eqxaYOpQL8
c9bHettuynJY979oTtbdhOh/XbzwpNZP1G/Ve2T+1+/5jm3xiTmZ1w/GgupEtSdzX3sbWRm3LOWE
aDG+XszstHtAysG6KjFC4icfU5aYkp0o8mn20AJ4q4ev26mVbPUEvybAxkbb4W2fBgkAoBG/A140
cPrIPY2IMvJLibWs5cCOPhFfPMIyc4Kazvz2bPoP19Qt1zsvMjqNTx8XQvaJI00xVaz794ytzvIl
KDZ53fbel+J9wyreC40KTXRmg1WqtQjZgbjxvB1AhVWrMVVoyNz3ILN5ZjPSxRtw9kvWMC5FVMK6
D4Zyva3+bcFZTcE5soHKuC7y1l3bjLt6nNY5GcSLW2QQhbu6qvYpDCRm7/uAUAdeN70ihObF9t45
Vn6R4j4fhH8ofH1K6KnlsD8wg9+wts4/ysrAOQlOCzRSUgBU3HWQJBOrAaJSea3QweUmYJKtq2vA
C5Z7/0N292tut14es2ogq0gkg+n4XGfVPdzJsQsoVb1vjZDP13VFHsBK+v2lPhXQWU026nlci5IV
/5VrWv+3Jg0keRXGhJL/mSOQKaBFqTb2vBvQxuvsjmS6vtQ+y3nDjac9XtnH5vj7e/m1hODbGDfz
f3TzJO1w5rn7673Eg3Ap3+bJfURXTT5lWHywRQMFDMAkNoTOfxrnf14QjSQKBxJqMcXF6FNdsYA6
5qAQhC7kVHNQJAUn/imYC7a5j5X9+wf8LMjGE1K7fff3AYvtfS5kTmXuJXDC5N3HjjGmKLKCC5No
kPiHCU2NAQ1eBPm/9KOY813V1+t+LuBQ3Vvd4nEQ/eGOfp3pjDmpVIhrEKRmH1eFFaP+9/c/R7Y1
BrNQd+X7ohqJ61jjU1/E7OsZghu8gtTD2QV5J8HhQGhhoVZiEfwI1SOgqsjsD34lGmyOJ7aWGSGT
VvFx1kfsXCPpRD65Hd/bbu37Nvv7h/j8Gnlxni1sn46JAxLyc+mJc1cZF7zxddoV6860vAVCbefX
/ZfZCnvv8r+/ng/dHFD9KvMlP41ZMBGN4BfXX38ce/jVYU9iowbtN8gmZ8l/VVrzUcJB/p/KIhs3
S/Uf24HAY9JBQTa/fj+WCJLXtxEUULz3dafWA+P3D7gWzv6n+kx9Frk+JuoKSqFty79/nRTjvEyZ
XnxswbHPLPxtUMHdeZKaBfOnJfjPS/HqQtpe4arcF3ze6qrYreY+kcnZeygy+FRHmEdgf/ny+6f6
gGL87cGoFXKpCIDMW2M+/NwutG36MkEGX1Mvrp12e9efVjRCbyN22vzVgeTGrKbpEmqrcBLjhWxx
Y/zEONUFpzUQHMiZRUvlB0YNtQcbwRTMZZozXPboxl7HU1Y4EwbyLi2n752CqJrsde56NYDtsl9c
s7UbW8K0DrVPqe1STE4j5G303s+D+DOgQoQbD6o8VwWy7SCACXJk5lATyYFqnJFoBBkS5Vbe8io+
ApQAqD1zoHgPK4jQ0a7EJXXdxt5TjQIBdlqeKYq7/pbUcA0DxgHVMeuswVusvK7dng8QYsk+uBYd
xpaEj++xTUtzlNVut6Gz4EfcmcpZkHPRUZ3tYIOWMFX/U/JQHJuIW78HMm8RFJ21kfFdVLge4oFC
0uREblGgqt3CS7Xuq4KsYji36VZkybacqo58inp+mZcPgrA3EtcSSpgH1lTa1loM6AZNnRWS6ZqH
RePcIQ6TFn1F2ZUKTECXYZOnBluWrdWjiY3ipxKgh9zbSEUw6feJkp6vvvpzNCzNV/oNa0eLGBDy
yHVjOpoIX1HbRaxsBwiJRv4h1cpx8m3lEHT+NZN6duG5L6fRfXLg5JnwmrJZ3H6poygv3H1eo7VD
JszGMZmtNim99H3dzLzbHWJai543trXqvmwJzSCVQGqEBH1ZRJ3pMKcs8zEjm45CTV80SxFsQUzW
jC8SuRaU2GKPgBueIX7z+ltN5cWCjPfecvvYixT98ERehhX7dn6okQGDt/8RZ1H4XuPEuTbrofM+
NdBCIRqsg7IgZdMRiBjgzdqWFaoEXdIE3IZbwCIYC2uIvrKJN+E9hGb48lXmI+2QJsl478+Zn+/m
DEvOzBvEGWLVy6nS03BGJaO5C7R0t1Pkp9dBZsAkKm/QX2Mm9ZmX+MjvsfoQNoC4/S2xV4AtEm/k
oqUwR5JdSkpujeVAaz81BcuxHlt5KcdsNShLU96uba2sisnb503W3yx5aew9UbnZh7ONREPRyeoV
56d7hBrbC+1ZyUWF2tPe7yhBA0RJzoamj3YpfJovQZsq+vpt9iPrVLwrU2jEs1fXOz+OFCw8Fxp2
XNMFBu3t8afDuUZ9pw4OI3/yFJKPveip6Y/gHuIfCgD3sZicEtp9lPuHNLeb+9ajNg/g21aQXkST
PCAYFz6XGAeQyvfV1zF0s73tGvvcsyMInI1liUtE85aDNl39s4MW+oXiIY7hqRHRD4dWD/mM0zp3
g5unKBFheLx3usrcdYNHwYGtYNfNU38OPXdGx6waQ6gXUZyG37LBjeYTCIT+tXMxJ9g3fWtIczKA
1ptB+OHP0MDs3Vmxpc+rCDjCznNM/mUaBC7l9Oov/M44CB9ig/Fs5117OQWefdGhmccMRQGFHmoy
jOcT4ewVYkvDieq3dZ4VInXBfmflD2ccQfsuS+ikpM2t9X1s1fhTWQDE3cxZnrsubwCUwwc6j5al
Y+aimQ852Gl0jxf3WEznsk9UskGaHJ1nJ2AjJqXaDqNAmQk+Xtme60npg9v2SDGsBmVUeh/9cX61
+zi+9hyWzwBjaUdpEfWiZMKaDsBzI/YerhvXberp73M7EZMhUWGSbtMXYCAKFDoQUNxYvfCe6Uw3
G+GW9bGhULBx7cp8mYBcf+lSSALbwpjkQaWz+oavQ4Xp79RP29iBj7XJuT86riE1NxbelEJPmZBM
jlA9QTJiGfLnvGoXROXtCqg4SgFtOzhfIpoIp9bV+LVqOz6HHuE9d6GcLnPq/QNtB6/norHZxL2l
yEj75FKGuFPg01xEz9oiqNmFxGc5+jWdupWjLA5s9LiyICYfnBmnSW/B6YDtGFP94DY1Lm7owB2R
7JDPWsQPI3nyw6KqJTyqFq2pXFXJz5kBOaYm6Ps9YeB8jzGCj22Lp+jYFgn2uSnsFBnBNYEH6Dv4
bnTRQ1Sb6EVMrfia67h5GZZh+dkzwXcDJJIrD2DB0eak2KlJmXviS2vjj/WAFFlXPC0QHI6ixG0d
mvfiXaez7XGWrWIzdp6F1IP8Qp4FNGa2bVfnxwKRlAdQVYL7H9xzx66hVEjRfacup26jGpFyZy6j
+6rSy0XS5TC4IJasaXCFYoZnm3Pde+Nt3cX6K9623qsocADYuGrGTR2yyR7s5HjjCNNfTDoYT9k4
iYa6TVgfY1khRKMkCEvKHtFpQav/Eoqc/rLAu3kIKZ18V0tovnLgo6Bg6eBqcSwDhgkRrzKK/Us6
3Fgamyoqd+Ey14L5jkX6kljNbUEJ/jaB2aK2IEPsg4b69701vZeQXC/LpY68/gKgUkF1oEJMTixR
xZ5dTVDo4YA79Py20Ba9m3BIBJV5bf2wYheo3OUMey6LtnM1Eevugp6SdnhZ+ALbj73d6KI08Pra
+HK02uSWKkt5jdp4/Vga/czvJBR6M+exq4hg8j7Ir2E2A7/0Wyc7h6/oPvUWEqpbNAbsK6A+/UPm
DoNCJLyEbBClDhIscaPDA+wVCJBVGrY7+rgeHBf63bswWnDRzhcTDZtKxPV1Y9Hvv5gtFTDW0h6N
vlR44JYHB3LYeKo92BAw4S24WlHWbuWE1+M+jVp9hyz0gKpe2cywXrKiyXaWrn0QkXHsWEd0AVGF
mcNa9+lxDT3sXYS5QNkUjFozJsV5QU6uy60TELls/aqPhyuqJXm3Fb2TfB0DVI62jV3KS1CFsYM8
CiHihSERN49+Rvan2Ud0a3xJ4JRg3BKfDUYG57472XX+dREwEXE0mZQd9ecum519Cj06AkdVzrVG
6LHz+/sIcxj4W25Sos6Adl6CsTjUyuk+E6BmNm6KLk+DrOJyHEk0c5TvlGtfjlE+1VtXU8e/WmUP
xh0AuWXXUNk6R/Yg20onKM6NNU9dflPOlowWJDYRG5mQj7DdqlhRWi0aKzfGeHlodrPMJdI9dY+H
wL4JaW9uEYFxK+xFe8h4aLPiwVnVlHkh+02q3ohqpvET9HlxVmee3+wTGoVXRUaZdJdP2XQmEs8J
dxJBYGgjUAWdU5HgVbdpex+uvzvS/ZbGRdDIj6YA3mHsdQiHFIJSHDW7R6e19I8B71cUBVtc45sG
ZYR9MqRuD69QTqmFcmS3QtHGDcTKu9nyGszsVR/OWbllJ0XNnpdnZVP2yiakQrlHJQvpAUzPJ2Tu
q8AJ0n3rwmPxrxxrkP0DzdwqPstV6D0nw/C0LGmCuCeSChAU8w1pQnU/gu3Yx2GMXg2Hh80mITXt
r2BBI8gtr7XI+sOQ6mjbqhY/+wCYZrupKr+613Upd1pL7BwQzGB/xV/z1STxcggaKLwqmXCxLjhX
tg7eS2q3cNh4txH8ofsAAJHeZQO1HuYDEwbR8Wz8gctb8aVV8JP2XRAkUKHQhelVZ5I9QjRDfKJq
jPCjBRMapZNc7dxaIW+kYv++Lmxnj8pEc1HEvnWF9LB34bY0LVGxoHkdkRbtXDcenus+6I+wutxy
g69AWe3QRFDdvnUkCp4F9sKnVo/xJupGe9qqAs0zT3ZDu4mQTANDCiCyP3WSh9vPFLnvl1hnP2L6
3gpbIChCmkU5bpa50Nec8hz+GeYEO7x2yh/cQnzHqZPhKRbJbV9jjpRnifNE5W06ANqJjgjAVoeg
DfJbJFr0dsB36BuEvocyBwmWkLgdAjfOvzejaxp4YU3zXdgx6quuiPG9gZsZbiEYeedxC02tSGwq
3Nk0bEl2xU1OWoKil5O9FqkInoo4cb4VkH0uUVsGoNCq5iQoGT9SfHeLdU+b2o3IbXUl41gQt7I5
rpPQe/WKNRme62o9tSe3e2nQy8j2pcxohFJMhnha+3XWbDtUYwy9pgWjNGimubMVJfvIRsK59q/K
tnNfUrjqmPmU3MMmLwN83wv+7pbyF3MinVv/hK2OG+wMZlfIrloc3+cVOjH/bsna0m3RCmE/cfCO
WCpZ4TicoR4pd6bNrTNkTN2HFTeAatFQ9AhjW+2N70/5Sz+ELccDmeeh6WPQUE3si0tad/qixRKj
XN19XRwUu759KVwz/W/mzqy5bWNpw3/F5XuysC9VX07Vx0WLZcmKHTtybliUxBA7QOzgrz/PEJQt
0LKzjOsUEN8olJrAYKanp/t93/bnBWnGeubXUftQlh1rhUXJOa3KyGI+1lStYOMGdb1Mglp/Q5Ia
wZnGR0nnQsBGNwYQ0tVZbHvlldFxfptNCEfKRbTaTczlZBeD+VX2tfmpLKLos52hWh0WOgowymSH
8Ehjqx+orjkuqCBiuJlVNl503hBUCamlpKGFigdfdte6hJ6gOCD16l6jQu1DZgi5rFgxs2We1TAM
QKQwiVAJiL3ACNHcqC1KKXE4D0KCtHwpjrFIVXc7XyOm1pPV/i4pqiR8p6Vqg8ZXXayQFWHypntk
wFVo7935BOJqYryzKn3l0I9l5+vrCNgowpv1xGlhLFMwC1vlOvRSK3XnnLZbA5HdvRcXFRTARkEy
zqN+hap5BZrboAlV3a3i8AqapqbTEaviAJbdRjXZIVq/AfN2q7O8oifj3RZRk3S7aFgqlFFg4+gJ
7OJ2l1rl2ZZYLbmsvGoS/1ns6IRjLj3wTzFtp3bU2j6sFI3ayzliqn6ZLBALmyjBbVAhlGV+MibA
pSr6/1bUAGrQ+Dz+Jp64tsI4FkHSLWD0t+adSZXJ+9AnayeZKDiUkStSo5q6arMrekSI0j14AVEH
YR3uYczT8Lq1zsFV71lvO7Vw/c8Vkl3QJROHRNeEk+0qaCy2CNwxsmUeCQXnbUlA2d4ogat06Mdv
C8SUzvdUt3hbbHlBGtzrTpXU8cKMyqpLrvSKx9vTsQqURTEH9KKLHiCliYjX0gKo6utvlKrawdhc
6H5JjMPZYbs7y0TXYw2YHv0CQSFdQ47uCN0zF4/ZoUpWlI5x7pd23KGH5hk1mVSfhiF5hYDEcpu0
hh8tswbEjUvuIEmdt3tCP2e5mkQ08ZuVNWJI1Uw1dq6xtLu9bpxT94s/ZU4VfZyArilnWgr5bIYU
cbtfgjaJHxWEtfZUaRB6CJepVbjeos7BqbSzvbaj+Li3KlplgrJ/Q9fn+hbtzvqCPLD/NkVkax5q
VnUdqF0XLzM9BqxVuxSCs0n0IYBrbF8iYbeHQZpknTFrkyZMzvNSAcXYOohUQc6pw8eMvn2iWbmB
lLLFPlotSn3fvS98lEMIECbRkgiUE+IqyEwo15ZRxosVyvD3k/2q7ZBKRlxSRdfID81F4yfJQ05H
X/Sjg5qjQbKf1JxG8kD1loQTOQpVnhnWj9sJmk8TJGlTuNL70NuewdOqkTWLK9UBnKPt0EJaKUZK
d5dOKS7UIrU/o9NkqMXcXmnbdE5C0RcMb7srbmLHUqqFpphVeQf0AdjELM9A2c3BdOzoA16pGrgi
kls3W07esMd3xOHXLQU3Ovzqob20Qyt6M0ENCih7ZUKuAFuXIXc71zqEqpwETYSZPSm9c3gLvBi7
Rd1WB1t3scuiXTCvSJjd7wEsMDdW7q/VREl5zn12ZqlZe4tsRrswXEQblvQTaDYTwEskD4Ns+3aC
Gy7+4HDZeL/aQZyLqEvX/AsiGOtNjjSqf4+L1LtzvTaC9+g2rK6BSW4ft/D7s5nT7FvgakK/K9zT
Mw4FO6X56LRmddvksHlvMmhsVIftOMWb2jFkhdB036ukD+2FG6TNpUrSwl80YGN+b3QDHqEZFgba
x0jD7Zrc/EAzzvSs1BLlzkKnAO0wcIheHu1B6BeIHcN/6m7gVGr+QquKGlJXlACQd32krS63tJfF
zSd74KDbVQMzu4FiDDSC0zCyV7Diz6gQUWdVdIiFi22NRDU5GvgO/qzMbOCF+rZAemmbdMW1XmXV
262m0ntXMbeZfQYQIvutae0S1HGZ8JSgAew/jNxz0GsjAH+3m4iIt6CzKl03Jp2Q6w5XLnCUcOd7
Czb0AOQV6ZLbfUwGYLa3sgzh5hqA3UJXYn+53wmJ760JnA7YSJwtaj37s6Ghw1JbFe28Kc3us423
qK/aEh3nRbSrnfeFmZd0BZiYSJlNwPS80WMtvdajlXaFNEJoAxNaIYOJ+JR7hUyXdt9FfigU9Ytb
sHrBHAyYtoYVUyXUGWy3Q466QEjUhqbdLaqmQ7kFzTuEp9BFdSL8b65HV4GqdeZZaTXmp8nKy9ob
MleI8wPkEPLqqD58Rt90282gL+c3KQgThVZkJkz0vavBatitFDNexmrg/YZUTd4gScn+XBOfLzw9
3yEjS2XqXaM3pKF1LaUbRxTrdztQFsjfVdFnvYjTu7xM05mHyOF7G0QlQKltzZSP8s/bSYOCXli0
kzkcffU6r6D3FORd/ki21eQyRx4sWuR+aL8rqzJ9U0KjR2TcDt+SF7AvJivF+UTGGP2AbbK17jNt
ry9bQyne1+gSXIZFimh6UDuNiNaUGOhMQorHLgrnAqn+xFqgD0PgFPtue56YWh29hy3rL3KSW4uc
qW7Md7pZLQlf1KukSz2wgY1Ky9GuvXNXpTrLikqBOknzttiJVn8CK1YWhmmUHx3C/XPVWKn3KQj0
O4U/MRHRY+CA/N/BuXGuW4r85xmKIbPWqdYAlMvbrFK61cwpU0VlHexvaQlDu6RcNeJz9gP07Cqn
0BeODTiFv37b7LT894BkB5IuHFR2qZ/sZ62npp8mTmR8CDzI83ODrP5lliUqpTCQlqhRPHQV2f98
GaKWtsvv2aDCuF5QA4fFdMeJli7M73OjSA3zXRkgqtQuCxong03Kd/CfAQm0yIDvqDVQcEzpWwiU
pkOyBK6GttBTpS29S6Xy4gDyP3IB5ceV3zbmg5kYaXiBxlRcGvOVgUYoghM1cqw5zisEzUJNC3xE
4Ko+1HiAd+qesNFR6NyXh1autJcVqh8A8CytNc8MI2mcP9C/L3EqiNxHtJhobNNTaHBHL5qYLGln
bbcAWhA5r4EjE8aDqurgQrNogLEbJlBQL0s3ym7Sod5KQROg3rLImi6kO93e34aghegpKUDkzEF0
f87pDLFXdr/WulNyhPH11srzT6nTrOpgQSHW4dwHZchvg5sgSAvasCGDRL/ypZLpVbG7r8J9rdJD
IdjSQHPepAYh2WyfeXiGixV85sCdk7EWT2JYW8WNzmlwUtu736vJdq+ZtNh0Qj4DC29b7dWkLDgw
XwUdwvfWvKVjmV2f/UV5bkgQofgHgdqFK0uRE5gewIdh1TFROHMEbeY+KAEskmPVW7NCk/JTTr8+
0J6NU9OKTYmNXLNnKO1CRJpF1FGKeaknrf0xOBS6fnxfw+oyt2VTp4c7S4dBiofUioa35Zsd1KSt
bz+GaSa4TXEP/IhDlIKIxlPKZX9RqBzW5MU3WqrCaAjuMCXf0yaCJA2dkh5IyYY22+Ib6x5Vo5tJ
Tmm+sD0DmcKyVlp63Xh+QLGyfxX/SM3hfJPerONN8X/irx7SDP7N1isPqulff/otjfn3w1+59h/y
tEj/LE9/a2AXOfbj3Qn5+MEPy6T0EeWvNjn6C0UVcQ/PfvWbT78IuwtDt/ig8rf03/3Sk0L8y4b+
nuwfM8eh5P2FSPPF1uF5fmQjWvPY1ePml9eGMbXob2eC1OcEI67Xr1h22+PHE+T/wMoAFXLFyuGC
KsIXPhuk7w3Dj5/wabS/yvp/a+dHT7A5vLjLx19e69y77CjotpDCANJs0eZSXKzD56NgO1PYymBq
aMR3uFjHYxsF0I/yc4EkmcZ/vOTB42tTyEkQhx3RCpFrfI8PT4l3JrsUcMaqAQqyf0pc5/NRUBVl
yv6BxMRxvo1oEQCOlV4Ehjq1NNQkTNTgD9fpIqBbhoAKAWHoPx+dK8BL4b6kJgGeQAOUACnZ7f0d
gcRgEqgu3RRtzWbC9aMwNk9A+KL1b+bEt/6TXUGZwqsRLu94nYyCbU+BkdKL2D7uGv3aG9GC0OE1
917q34+Crk4NS+fUDKH4cJ2MgutOUZ7RGAVgX+Ia3ShoyGtw01IrwtARfQLNZoHX66+TFaEpU6Rf
0EDpv2lEk4B+p4LaKvX4ujk1AdYCX355KbiEDiBvFbLgX4aHLxzXKOigSKVGwVCmhgo/gXNDPwwn
EYKjTXEFOjpER6/Y++ExjQIdomXDRMOeMhF0cOTHOOgkWBYRgtCygDc91rmgo7YmORd0mhNrqs4O
aL04F2gZPwVrr5PcH59H0BXR1F1qLei4feRp4DR83fyGIYI1tVgrCFT1++f4RkG1HdlAibWgIIOJ
OIDxnVlAoIQiFlmiftmNyBfgCr7pKnc4fv6DEEnnSGjAFjX0l4MDRyFOpOYA2v3L+IxsX2D+csSR
WgsEB5ZDjIHr//KUz9cCSpIcpyyEnY7hdO98RjQXIHAK0UOpUWAukDmA30IDgMOFweej4GpTQXiw
2B/7fYHs47jmgupqjnSkpExdSFaQVr7ufoNRUDlUqCgVItl3uEbnFzRUqKTDZY1wGc1ODgYvrwiT
U7aCnBxaIIdrdHPBQUFJdkG4U+horHv9mCo4CZRskzgJ+UadAvfhGl1CSSMTJD0KHB10qrpfAoWT
hJJN/xRHMBJheR2u0U0FloMmPQrOFH0ujsgkCw4XBgduAefpKIhbPc2Vfk8a0xZB+xbpcImNkKQR
zNPjuz7dItwpvlMkEo45l9GtCI7/6D3LbZQGzhFSrIboer/uT1KMjAC5BATmBHf0cI1uo6St0U8Y
BSpwSHKjBXa4Tg7Trk5KgX0UEm//+ej8AjrU0qNA0OSyJFj1Q39gW6QS0CVH1LefAn1cMiJ/oApi
u+xKMKdQ4jkgPfN6z72i5U41vC8E+uMojDFYUqVXgjIllYISwdMh6sQr2lQnaTqmKU8R5ehGgXhX
Om4md8ZMQHDoeEY6cQeONWW+iXjymGbu96IxLQgD9U3JBUFWhZqLazMbjtfQLTAKNCOg+iQ6pYtr
dFMBskTvqCUqDvhEF3UQSKn9Q57ESqpCSGkcZFvHtjFytjVkQ0WRX6WOQK+K71RgD6UG0bfweNDu
v/B/vxIe/n7Lju/klU4sfAVksA5MQmHySi9n2ik6ESyTS3jaHke3DiiPC6UPuYwKcSCxgcYp8cQN
mLgBThLk4Xs3Mb7H5+n7QuC/9wOUW1S6SRp4gv4pT0dBdN6kIkc3oy/OclwJJZg6QmlbbhKYbHzs
eUyCl0fBIoYSc+RZIWJco6AaHPkkRwGElo5mis18eHEUVJUgSYDHHWV8Z0YUB6T3RMotmjg3a8eN
/yRGRJVHBIkoolujOyepbOO9g/r3vkAHfAVw1QF39GJM4OgUJdktDHrQHq7RnZdQkRbqV1K+gFXg
2IZoQfzyKnBMcIrUM2hN1a+S0c0F8AHS24KoppiImD1VW07CQzp62aKP1qFn18g8oapIF541Z0rT
Eso1+knKAPQB+QhE8gUOQ1zjWwIIXUlvBNoU4BkLnYl+uE7fPn5QIXak8HxYbP/7sHj9GPvJwi/K
3H8on3eyA4wl5OqkPIAODkl0esKb9I/PeD7PmFBwdRAUA4g0Vg+ACJB0qdEQMQ8dU/SnPPHJJHCN
KekpUA5HNPCIJgGVVkU6S4CHo3ZPTugY9556AkAH4B85Px8P0KPbBlQkaGRXAnuhqBPo38mii3Iz
LC4TVF6/UkYXF9LRRNodkCpBJhEoFgHWcz8ANlVRQRyA3OznyPhOiDTsk58CZMgppT9VkXH5zwfh
EBQLoDar4Wmv+LsBwd9wGV94MFCAoscDA8bfFM9oNH/5C0/skG8NHFkfgtqhwU4a/KJomNqb7vkf
4uf/DHadA/Dy2YdPQMzD9xz//PiA33714Luenurpf174m3ydP3jd4YPueJuCxvTL6/+P1vfreP18
y+sTw1/v5JfXg/t89v7/wjC9hoZ2Re1B2i6Ny9JkaPgwK+UNh3ScXhdPtyheY+/yZC3P1zQxRV7C
H9x1D/mXto2qUr5+TJ/fdZ/OlbecJJuH0n+oBgFRfxiQNb7YROtmnW+e33aP3pC2fAziXqV/vqJF
QhXfD4e9d+Cy33LGqPuPg/dJcCfOCbKWIRjm2+EtH8/ispYvGHHff7rDw/SmuzJhhqzhy8e1N5iA
x+SRtN0ogovuD1dkn6OUNp08+usTL9KXgqQtp81wWvRld1mzV9/6ph7hIm0YA9VD2D1Ng8O86PPg
sqbfppVffDPMPV5P1vb12k8G3uNY2pa3S0eJdfL4fDiOmAF500WxfvCqYkPDtaH9wxFb2r7/4CGi
PWzE3iew5E2zFyDTMJjZx0OhvG3Ei/mXZQPfdDxz/QzraZWfmhanWWnTaVKe+BCth6fLWr7Z3Ofr
k+iJiFlAueRN1+vhvgUxVBAL5A03ry7WcVZ4/nBbx74Aa/8M+282ebEZeCpwrwLK8TOMX2/QKxxs
Yxj/GTv6zaZ59Rnpz6fbPJwPeryu9H2nSGW/mq/zlJ1yuDh7FOjP+YLFOjxd+z0nSdb8O88fjjgC
gD/hjPAujIhIhqeaI6NO+o7zzTYdutieqShr+HaTJEUXIfw4DP6OpFhZ8++99HHz6rL4Zm/r6dey
5j+k1Xcm4jGB+nO+4NuJKMxTnJA1/xujvymKzSCkOFaC5W23w1PlkeEra/djufaenlz4FFB5omQp
a/bTJo/Z2Z4MHSyT/vwJG+Ynn5PNyfQ+amDI3vTva/adZFsOl+YR2SNtfFOUr168+Z6NJW3fLx5S
OjIO3MpRIkXadpdS2dgO3mYPh/6x5ZcyTV+4wd/mn55EUV76s2FyTfzGQ7RZ5//5LwAAAP//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04F5602-4A2B-499A-8685-1387D1F473B3}">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22E1FD9-1566-4F25-88C2-837B866A8BC4}">
          <cx:tx>
            <cx:txData>
              <cx:f>_xlchart.v5.9</cx:f>
              <cx:v>Sales</cx:v>
            </cx:txData>
          </cx:tx>
          <cx:dataId val="0"/>
          <cx:layoutPr>
            <cx:geography cultureLanguage="en-US" cultureRegion="US" attribution="Powered by Bing">
              <cx:geoCache provider="{E9337A44-BEBE-4D9F-B70C-5C5E7DAFC167}">
                <cx:binary>1H1pU9zI1uZfcfjziM5U7jduvxEtqYqCAgwYL/iLohqwlNql1Jb69XPKFDaoyzZ3LhMzVDvagUVK
R/nk2Z5zMuvfN+O/brK7TfNmzLPC/Otm/PNt3LbVv/74w9zEd/nGHOT6pilN+bU9uCnzP8qvX/XN
3R+3zWbQRfSHizD94ybeNO3d+PZ//g13i+7Kk/Jm0+qyuOjuGnt5Z7qsNb+4tvfSm5uyK9rt8Aju
9OfbD4Vu727fvG837Z15++auaHVrr2x19+fbJ7/59s0f8/v949lvMhCv7W5hLFEHDBEmKBHo24e8
fZOVRbS77Ch1gLAknCiqvn3ow7PPNjmMf7ZY34Ta3N42d8a82f39j+FP3uQfV7Up/ftJ8cut7B/e
f3vZP55O+v/8e/YP8Pqzf3mEy3yufncJRM91EWjTNvqmxX++/aTNTVkYXTzMyz0mT37tP8SE0gOY
b8UIR/dzrp5iItWBIK5iTJHvmN2vh3tMniXSfjweDX3yBvCeR29/syT/v4Tno24iXejNy6FDxAHD
rlSEi3t05FN0hDzgSiJKJL6/zh6efY/OcyTaD86PkTNsPv71OrG5a/KyaB+m50UUBwnmwn8zKybc
A85drrgEvdp+5pj8XpKfQPIwcI7I1atE5EO7iV8ODvAtxCVCcJfd2yn3qaZgjA+4kK7rcv7w1J1X
+Y0c+8G4l36GxIfXicT7smvjN8EmLdsXtF3gWSjhmDKxs11ihghCBy5BVGE+8/PPlWc/Mk9HzxB6
H7xKXTm/Kwpjs37zot6FogOp+NaB7D74KUJCHEgipRJiFxuA93ns+58r1X6cno6e4XT+Or3Mu+Yu
Kl8yOiMHikguOeH3vmQWnWEXHTAmMSYA3WNofi/IflAexs3geHf5KtXmXZpt4jJ/QaNG2AGThFK+
8zJopjIKAjYkIVR+MHoA2BNcniHRT5D5PnKOzfpVYnNWNuB0/E1TZrp4YYSIIoKRndGauR2hDrBk
oFSc31u9WTjwfLn24zQfP0PrzH+daN0Nb67LJn1YzS8QP7tg2pRLCXHvcZiH0eyAwxUGEcS96Zvj
9AyJfoLQ95FzbK5fJTZXd+PGvBwwBB9QTiQFr3IPzNzEQaQNoEFU4N4DM4sKfivOflR2w2aQXH1+
lZCcwRI7vRv1TfmCuEA87WIiMN0ZrpnCYMQPMPgehSQg9tjpPE+a/bA8HjvD5uz0VWLzaWNiYFPb
F43TxAGFIIwJ+ZNc51ucxilQNfdKNUPoeTLtR+jx2BlCn/56lQht19zxXWPu7MM6fgF3gw4wqAYQ
nTurNuMHBPCgQjKg2HeB9iwnfZ5M+xF6PHaG0Nnxq0Votckr0KTm7gVBIgdcgsdXZBdez0ycwAfA
JnAXcLx3TQDi3NA9S6yf4/Ro+Byq1auE6qi41ZsXDbDVgQIlEQDC7vOUNZD8wJVYIq52IM406RkC
7Yfn+8AZMEdnrxKYs7u/m41JNw9L+AVsHKiHKyBEELsIYWbjoL4mMdqGbTvGZ8ZMP0ei/dD8GDnD
5mzxKrE5hVLBiyoNFQeIEIaVoHuzHYzUAadQ6+Fkpi7PEGU/Jt8HziA5vXqdkGhjyq7RL6cuRB5A
XY19j8nQXF3cAyoElKOZvDd0swz09BkS/QSa7yPn2Lx7pdjcxDravCTxSQ+koEKJh8ImJJmPWwUk
g7I0Aie0dUXbzz+w+b1EP8PmYeQcm6PXic2msdmmuH1RvVHgZwhTTzER/EAg7AKrs2NsIHp7HJ2d
PkOSn2DyfeQck+BVYnIF5RxoTbl7wdAZiGlJwbNTvjNWc4XhB4QSl/JH7MFjcJ4l0n50Hg2dwXP1
OiOz9aYwL8qoyQMqKcRdUEj79oHs/7ExU+CIJHQ+QW/UvTEDyvoxNr+XZz8wD+NmqKzfv0qlOSk7
bV44lUEHCiJixCHlvP/MgMFQIMXQNCB3uc4sNnuWSPuxeTR0Bs/J6yRt1rBiu5v0BSmbbfMTuBmw
WXNbxiDDBF2CMtw9ajNYniPKflR+jJyBsr5+lTrzLtYvyEBDvwDFjBGq9vdvShcCAOBupPtDnR7b
sd9Jsx+T+1EzPN69UjImg2Jnqc2DfX+BnB94TZdClw370aPx2LdA/yam0D/A5M63QND2GJOjZ0i0
H5cfI2fYHJ28Sl051dug7GVboLZBl8KUPBAuc8dPD7CCbgHizojMZ8myH5ZHQ2e4nL7OaGybZm//
VJV+WLr/vdoQMFUuksD47xw/qMVMbTiD+jN1d9Xpf+SXzxLqZxA9GjwH6XUGZw9N6m/Kr2/8Muvy
v1+0DVoeKESBC9iSY49hgg41hKEeAPXqvZHAfyrWfrz232UGXOC/Sqt3367y4r2fUA+FJgKoRO96
oGfqBTE3NBkosHv7I4XnSrUfr6ejZzidvU7K4K8mfemsFCi2bSWA4J0NnEXZCuhPoiDeA4b022dW
LXiORPvx+TFyhs1fl69Sh/7KNn9vXrTLELwT59SFPTn3U0+emj0osUkK9QQX7VpwZkHdMwT6CTIP
bzIH5nWGdJ9sCRuoopcLGyg0rQHX7PKf6AxU16AfF1MKpc97h/Tw7N1uqd8LtB+Y728yA+bT9avU
GH+T6a9l86Ld7EAXuIxCOzveKc0s2MYYSmxYQIGU7pzOU2yeJ9N+eB6PnSHkv046534Xxf+F9lzo
aEdQIXAfugvnpm27J4FC4ABwffvMAu/ny7Ufqfn4GVrvX2cUF9xlm2Hzkq04sJ8KQX7E3QdOehbB
CQYBnOSU4F3kPYsOniPRfoR+jJxhE7zSXoKNLl6w0EMZcAoQHLAHYGb97VwduBiappHYv4n69Hfi
7EdlN2wGyenrhMQvgeq5afVN1z74gP+eUqDb5jSGGbR53AdtM/8D+0IFkdAa5c5U5ZnS7MflyeAZ
Ov7VqwwOTjfGbG7izty1rXlBfNwD8P4Eugp2O9nn+MAGUQTnExA5K789W579CM2GzzA6fZ3hAXA8
ZbO5fcHiAnTjQDYKNDbdMW4zeDCCrVfAAUE/zsOauI+pnyPKfmR+jJyB4r/ONpzLGI6qeHNkXrbd
A+wadyUcAbFz9GrGE2ybcrGEfk+64xFm+DxXqv0YPR09w+ny6FUauKNb2JX4sIhfwPFQaB9Q0Nf5
kNfMAMIYetvh/A4h0czz/FaQ/Zjshs3AOHqdxNqnO9O++XHaxX1t7L8HBcwZEDjbs252+w1m5kwi
SEaJgC0Ju+szrXm2WPshmg2fQfXp46vUm78aPZUv2spOD6BdDdo7HvYYzmLpb4dGbO0a1IK+xXQA
4uPi6TME2g/P94EzYP768iqBOSqHzcPM/PeqAyQbJC8cdGd/r7QisMcamnYw2l2fUQS/k2Y/JPej
Zngc/fUq8Ti76ze3L4jI9nAVxoHVhJbbb59/eBgOHgY2VQuIA7afmZ78Xp79mDyMm6Fy9jrN1+Fd
CedDvSQscNIQhYwSWgy+zfr8MAJJoAoHh60BnXZ/feZjniHQfly+D5wBc/g61WUJuYx+SX1x5QGD
I9OwS2asGXRIUSkIdbdHRGw/M0SeIcl+RL4PnCGy/H9UuPn5IXjfDwgMNu1m8e1kwUfn4P366rd3
hzMPZ0N3Pnmv57l310e3cPog55I+Oh1ve5Mn3vzReXT/GHW3Me2fb51t4Q3BEVMYjv0CY6cQuJ4B
Aki4BOVSKbe9CApOY6MCIoa3b4rtGRd/vt1u/pHQxwjVcOjRhi0lIAbsZfl2CRYEROawLxWiRSQV
SPjwkudlZuEwme8zsvv5TdHl56UuWvPnW3hEdf9b2xekkKABA0UQHKoAd8NwaAxcv9lcQgkMfhn/
LxejOO1YzNcqKptVk+PxnOGiWU3WppPfNoaBdfp+pOMzHyi2ZUroC0QSWMenD0zhrSu3ytmaMFcG
uB/04aS68Zxnsl5F1mBoSfrV8yBf+ccLQmjw7TwiOJnIRU+fpxI+GeUKuhZlzDeJggeQJMFXhvX6
8NePApc2fxRADVgziP22vaZPH9XEQxx1KabrNB/YRoukWbF20pXH3QiftdOkPoo0wWdNyEYoa/+H
bwkrCfJt8KawYwzPYBzqtLfIaejauAk9KmSFXc9hhQzyPipy/9cPw+Cb5y8KKxArFzbewlFDWx15
vGjGMjO5GDVdDyWHB4mqQb03JCjTft+KJPIKklTxcT6ORvq2iXvzmeIyi4Mx046P3EKBDfrPXh+C
bTifBYpAgguwlU8FSnAcdlkU0rUcKLyuymt9iJwU/vd/9iyMQWkwLGFYOLMFFSUEZbG1dE3MgM86
6phb0ebjZZe4FZRef/Va23l8qpwczm+V0KkpELRUMGj5ezzPuq0ah5cdXfdh/NW4Ri06N3d+g+Y/
FQQewrddNfA3WKkZmKhPqGjdjK6n1JTrRPZx5UleOT6eUkd7v34jvJ2d+SsRKKhudy3CFMoZUjIk
uJ8cTNaJq9M8ID08E4eO4V7WmOpa1inbUG5BSbUaL23ckqOoDwmwOr+a2D0rmMMRmMhFW1WFjr2Z
GKGL3TDkKV2PsnWPSVpgx6tDJU8qx8AKrVWeL9LUbbhnp87i4JvyssroQ7AgzerX0uxDAIIu2AO1
RRoapZ/CnGaKj3lagfL24XgJIcDgDUVXrmnVqMV//igOrW8Mb1vj4CjKp48aK9mUjajJWjOYXqUi
UFknG8HUSw5I/PphT30LmG/IxoBkUhQ8y5ZJmj2sitsyq+vKOQ4tSibPcZrquiBZdT0NcjzvCwvW
4ddPxFvcfiyv7SOB7hUIHDesZgoZyNP3q9IJWmSwUMcobPQhlYWTeaYx4yUfnPFSmxBwJWwaz2OZ
uFc6ApXKx7ZcC6eohkBqXq+mGtzfNwvS0rQysABcPXlh7Ew40Lj83STBsblPZQbHL7aHTzEOVW4C
jSIz+As5JnTMCT02GcqXaIqnZam5s4ywSTuvRLkdIz/LkqYM/TKpLF9ABxa/aBonyxc2yUDGMA8B
yJBF7e1E8vZ2dFNYuiqeQK/c2gHLi5oE9x7DQxp5OFJ0U8dyvMx43axQAsMaxMmRsDAuMIlLjgY3
qa/bXpRrGVFy3CQwgZ5NE3se6cxpFhyO+/nYTrGT+LEKa7zChsGtjYibIchVzFM/a3RIvKjThB9m
RQ3PkDDT3MT2vK4h/fBoT93Y63SFz0xcwgqpKK6ubSna6dAJJ8WPh4qUa9NGeRPYBhfxcZrF7W2a
ZPW1qAq3Os6xtpdYQtTiuK3Te1OVRvoLtgogExPhaeoNcgg/1lkJa69N+SbVLqx2mrhsY7EytwZX
Ww/d92yT29S9qabQXfW1qC8b3uaHbBC1L3REew/sb8+8QTHwMNhifOWQGpR0lPKEhqnjk5HCjIY6
/Gipqw9DQsxtY1oZOKWLr9rJhflRQygujYmmj27PzG2lKOCU80F9xGNjbtM8cl2Pk1YtJhNi4kvb
qI9dZeG3nNCSIxUWcJc8sfhqamHeaIdMfe9RC/DUy8rwjHg2j5tkFdGxzTwrBKxsGnNqvbywkziO
t4GJk4jxPKpzdYISd7xMS8vHRYYchwesyPBZrWtYNSlBbCN4CrNpk6Rq/b6UtvB7FAp+XG3tpdOL
2hwa2tfZoTu6IAwceZPmi6YFv8jLGPSvRJGNFvkk8Vns5BlAyfJW+mEp6yEQloK/adMwzDxcEFjL
feKojwaFcFvZdjIYHTKeV1iCL2pbkY5Lm4Ff9tqCucSvSDSdTiKbIh/rnG36smYbHnfK9UzRqCxg
FjfvIzK5q2kaIhG4Eadfir4vruSk7WlW91lQm7HEXuJkWC6xRs2xzsr+KMosPMZk4+gPxVR2ATIh
v8qySQ8e4rJIPcESeyYhk17nNC4rL0+V8jUzxB+ZQ31bTPYqVYgtujKuquMUWQ2REU9jb0KmuGgr
IwsvCbv8rmRN+1XSqTyC7U3dGZCLXeHbMQlHv0vBMvlTBoZrQFUDk+DY6jPP0sYsDbP8ZpwEDkxb
FCelQU20RMC5DJ7qKh3gpCwO+7Irz1TS48EvJhN/iYjDPFG21anlMT+sCxuusW1FfSjNwK8rnbdL
W1TTFx4N5TGheWS9caDTlyKr0wVj7uQb3AOMMmS9n6ZD8SWpEtEGRR+bIEWNONwGo8YTY23coGly
Z1FDDOj1ELwsc+m2W8MUekWJwssuNc5RkdbVUdLEZmlZZ+/CqBwWsaOdC6vK/LNOe+pntmi9qtCp
l9RGeyJtNqKloB96coLQzWO/6xu8zKsSbiSdMzrGCMw/CcvSSxsS44CLjJStn9YKtil7DZzsE5Vb
5KvhBCJduXIJtiwodD94NAzhQTRTYUC7KD6SZWV8OEM/DqbSOgs3L7sPVcrryu8Ls+xYav0iRjeZ
MOVnlWnX0wqPS+OEJOgykEOFbX4BXmlKAfgpPuG0HrwqQoCoiNzkpBSqOEdtV51npoVF7XCIyDY2
bPGZ4yagEsZAxrAoq9ZN1nwMIcB2ydjWPljb9jZqEBikclL4yqIJlixqe/WxEd0YLWQ3MrRIdTwW
XlvWqPdyEWaT7zKnvA4xHc+zsXZ8YbNm1RoF/lh2LNRe5tJyXTbZ9m54rMxhqlswQWCNITCrSrC2
I+RRxiQQwvF+wld9RUH1u5jVKzrSZFwxnFbXVQXL1i9FXxovzYrs2i3rCOK5uBs8TEq3BJ2PTZV/
YUksq6+26qlnetGGi0y0ZlEkdLjL5VBHPksd9knxUB01sTKrrLRR7BVjpDsvw0n8t+nbTVIxsmBU
R5EfWjAfn7PJ6Zz3eqpKspJuLM/6JtE+z3S6iIehXiUOn5ZWFtWHSUW58OAkjuFDz5r8kkfVVzeb
Po9QQHuXtm67ArsqMt9VTbegXeXeRm0c3U5aD++jTgByoPHJou7TSHk0EsPk9bFOrVdnRhxzBmfT
B+OQVblvONhxP+1MNKxaNaI1rUt7WpuWXPJp1I7X5GmHPQ4oJD4EO+qjU/RjsRhxm52OTUPfTXrK
3tWYdpe5lrXflNjc0N7JFmU7kb9Lxft1y6vJ9Vjoau4ZSbSfxk3sDd00KC+vMzAXKmRBkkt6bIf+
77ByhvdDG6UXuOvQaaMj9iUdeBr5TRYr8JUF1l5tSXSmqNWnzcjIsaMGxb24j8zG1UO1zqFutSg0
69aYIyf0aGvy5hCDyVs6EMz2wYhdN/Q0DcW4jLOCXPG0qlZ9Qab3lY7DE2S76aKNUempPhqu4Tsr
6m6BjKH6eNTjyHxZIod7MhxkesZHNFSHChpCVpDlOieJmMoPSDeu8p20ywvPdQRKVx0snrMBPPxX
3NfmtKuq/nAER7guEpNnQaXi0HglhvQiBuN2mNIQa7+CyMLxo170F5HbD8QrkpBVsC6z5jodW+LB
4QnsZNQumFGCrGr9uuqLIXDzpgv9rCjd01bYiXlW1VguZCYoGEQ83JUu78KlcuppGVURPaK0dhck
49PKdEJfmhzXHzpszUeZWbroxyn1p2TUXio49SiKY+yNUyICUg1C+zic4luUt+CHWmR7P3R6nQUU
puq8nyBPKbJJND4rQ/3ORWL8gJrBOWW6JZGnSU2W0iGN8IqqYMvaCDb4pauVOexg7X4Ns3j8VEnS
3gwsFLcDb7leoop3xjcZZpmflJlovFCS8uvUTrUOmniy3Uq01VcWj9G5SXICXg6+puKYDGNcemVZ
1EE86tp6VDSNn4J3fudkQ7JwEQ/bQEUQs0eTHUcPxaWIPdbRVq7TDlnPoaL/HHNbdr6IpuQdEqFA
XlgV2btCZVnrFe7oXMQOAdQyIJDoKq+GbOw+jnE9hvQ+g92xj+f3ycQ9g3ZTQmClo3j37Sjff/yf
qzKHP9++tuPHP26/XOXHT6cP38ryy98CVnzbkWLmv7SV5vu9QJiddFv+8ckP/yBDH5jAGd15/yUv
P7n4XC4UyMZH2dg/udB9VfF7FvXbyB0fCvuvgP6D/IxsyQY4YAJuuuNDgermzAVCE/bWQzciEGk/
+FCofROoe29PS4T0lQvIJXd8KDRxg38G/kdAAgXnWXD1H/Gh8mk2ziAo4AID5yIEdEGAlLMUMrJ0
yIoE3D5wXN26lAUDE+BWZk1sToOMtltn1hF8aYAzsHmUeUiPOsgQHlZgZ8ENhGEnlk2rmvdwlIDj
KZKpj1q22WGsnMgjulPgXEdWLzuet6k/pjE7MiGo67JLunDyIXgcIHuTLGMeTRkPemXTgFX5uKpD
elzItOvBCkWNF+Uy+oALMOce+K3QVzz5rIbhIzZZyCGOMfbD1PaQ7gyZXereQUFLk+4CAjt8DKdd
6tgbCzMs2tDJen9ywvqS2VqfwBBcBQ0S/WFVOhc6rBID2psMqwZSntNpsIU3GoI+TU3Tr4EQs1dh
ZcnSNiY+d5Xhtaem7ZtnRWogXuIaMuckW8LRSn3hxYPN30cxY0uIYio/MXBZoBqvFdYfyrRkXiTb
/lRSu5R91vpOjcog6sse0ktN2/cpRJvnYYnJRQgUz+iVvKF4WdoO3jiTzhSoLlSeFD1duFUPvtTW
WQAypwExLfVpqfKtfxBeOJJPXZpWK6zjE0Gte4i7+F0kp74NXItoFog+dn3KBuoVWTTRk9Zp+hAy
C94CRTa1kHe3KzUU7QdqID/yKj3hhdO7DfhMS3KvMQUDPFh3Mkl31SboWkPeGXTwLos0bD+GhUXH
amg+2NRSX1lUfGmGxB7juBJebmUcQGy5iHDLgiyJoktDC1IEkJRnpzLJ67OsiHOY6iyPhVflJX8X
dYafp8QJAycW/XXYhO6FrctkwSI+ntipuoP4EuJ5yAP5Iqx1dD4NiTkeVeZBhk98+NKY8STjaQhR
FQ+DrnDCC0zaz5EpC59B9nUU8yaM1kOLsv5ihJpBvWmiyHxBQ9191ZBkXPC8Yuskqsn7lNMkAPfc
nTBjau63fQ5TNlR5c9q56Msw0u7MqVwIqAd0B7TtFzEMpfFzVtRHQEpCZKcJemczgU2QN1Zeyyju
riCmK/2kD7MFr8Os86e86/IVoh1LliEviwxc8DB8iaOpRAG2wC4sjANxvpcmDfYmQHnBgK9d6ML0
6KIvp8xPUYxOqm1i4I/Yhhd95Z4PDF9D4eAaNZ3XIIhtGoHyaqW4riAiEnHdHPYGVgyKXP6JhfIq
Cqs75Hah9RKRVYsGDnZdsazv5bs4o5VXKKn9JObuKgKbcwl3iDxBTHxmar2WXA1HIy5yiEY4jSHp
i8zgnkJAPkWHMhybyO+AO8u1U3WXTWsFiGSWidOF531XlF5Tp5DN9aQPTM/HZYfUoaUkPkrTqa8v
3MmV+aoLca4gvLfJGrL6JF1oAx7UG1HJTg0j4UKQMj6K8xAv6qodPC4cJ8AVl59ok1vmtdO6QMJZ
RZAHHaYyi7yQu86Shbb3FLLDsqCJ9qIxSz9DfGiDPKmHtdRiSYs296rQ4s6ThqaQjiXsAo7gTxcV
T3uPD3Huyz6lflLn9XGSkikou6467KmBcgLOo9OhZwPMQDJNV3WG2BFrZXM6otb5OERB3GXrDqVR
kGemyjwdlXIBlEG+TKo1t+NnNxx5UDbGPRqncFow+K11xlB5ijNSa49RZ2y8uqxdFLCOEXGU8l6C
pWrqC6IaciWZjH3OKxnEDMeDb6vJHoZOWApfZWl6PSWq8+gohjWjOPHAQHzJUplAaNzFo8eEapbb
MgqEbv0Z0BT2axdPPVwVYhmziGae0FV3OIYQxIe8hjQ1VqkX8wIHpYu6ozC3mV+WYXOis+4LOBa+
HNqsXxVTPYCWhqUzeW01DNzPc93eQLmDZAtoaDYnNA/Vso/w+0hwuSJOjtYaicpvCpkcZsLJvXhq
VqaSyIONNXJRiNL6uHD6ldsU6AhZgf1QpfERH+i4gHwZrXk7IMjbG7k0FXJPOkic12Mh9GJ0s8uQ
T9YXJhKHQwWZpAcE7NdO264ECkpSL6/A9g5AHATQXlUf1Qrnk5dEaR2gkZw3uPSdcnStz0BFT+Mq
0mcajdJPM6hE2ClVAXM1PrZtHS6Hrl6PeV4v0DSaW1Y2ox9ByLdIsqw6aQlEuFNH46NmUn9L1eZH
EWtuaxV1iy4d/s5zCnkF8HeLrgN3gxvI7xsTrbohI0EeQpKIw8vWFOSM5G7hya5nFwPV+bJxzFlk
k0tg3JyLIU7OR5jX43BkLmhjdhaJfFqOPFXgGiGBQkApGr5kk2kCmqqo8FjftX5DR/uBptZCNgbz
ell3OuLHU9La7tQaFJULFzxn47l6JECLIbLNc+lQWrTghZzQIg5VNb3PNVLO58G4ow20EHIKgHZy
fdSnhZi8McVZRheixdiuahy9T9NSJMHUTxDKmDSjZ32KG1hWDBPPTZKkhCy/ye9siUfmoW6q37ml
68RBlTTTJ1J146e8ROOxaBO87urCHNbWGYAMhCIgByo07Y8RTwcw/VkBc9DH7crmaFrgHCymTB2+
sYlMAojnkuMeqY54wHLll3Lq9HGOchPA/ogFfDvGsLSujG5rt3MOTTuwc2NlvRxkjZekaZMC+Esw
r2lNYIJSC0xgjKLoI7VhFYgkb72mAjbJU0Clr3Qz0T5AE+u8oezw4IF3mwavpBVZN1WXx4vWbSps
PNd2SnrgudCSGfBtnrRQGgBmpdPeBGzzMSQURRRM0vTdEYptt87i1Dly6ppD4BeiLvUQHOjxDjOH
tz6k4LVepqxWi1KqqQli0vEgjWp0bYDjwMGYoORCxk19mahkMJ7iVvslVuzQ6HBcNlBfXk04Hnuv
Tsceecg2Api0xrafMmizCkKj8EmeyJwBRzPazxPRdMkNOyRt2NWentrOerKArLVOdeibkvSrSDtD
7znaRAsyOvkZtXzLIDmizvwc+riPqKboUxjGiR9VKIz9qCMyXVaWFj0slxb5umnbz2C8J6idGL4u
Ff6bCqDWrWAo9wDRsPYyoDdHTzVpvBjaLrFe0zHXb1s+VT7lcf6uqI3EPrCf3aJl8WnFhmqphrw9
GTrBjjgQQECjQeXqwmRNly4M0NCHtODNQgFox7IzdR9kBbW3YyjjLwpi7g+u5WId0rjgvra9ODFA
q/IgjKDAcZojRnzXis9tTswnGwJtziNGl5kDXLELtNhR49qp8U2S8GtS0X7wjayalYYOXPAlrjrN
EmvvXCeM/LbWeAP2VB/rwcELW1P+ue9TA0ROA4Ta0ql1LIMWAekStXkD9CnQOR0ugY7iQ+GVVqSL
lGp1qMa8W7Cx79eT6IczCyzQpQEy00uKYfQTlrpemVbxxtbDWHtuWVIgpMsWmDf8v9k7szU5be7r
38p3A7wPQmI6haKG7up58HDC49ixAIGQxCDB1f8X5Qx2J+/rL+fJkROnu4ASYu+1fmujTKGDecy7
HpIALUddeJBv98Hsx18CdMBnmJPrbaJX9aQs7Osc+3nztR/J8JxKv33Pid9yyOFNegXxrLyq49a/
8lWp9zHW67WvefRA19HmUJn7U7D6+IA19DISM1UsMiao/f0I+m85QdEbK4GtuZN7G6nw0LSePDkf
tbhKW/sM4ZDuPd8Uo9LNXc2hPTVNN982eD/ENTaJeYcbEDdLPAcoWLDzUWHqvPK0KkTXRMXCSNfn
EJF11ncD7nXDmmtVo0ZpOx+QSDq2nysRhesxbitb1HqKvs5jb79EnauSXLWpu5mDwNG9NazfX5ra
f/v/n7FQob+NHPrDZf9L///6+7sGvyOhvv3M750/3hISU4r+HSM/Mep7ewHVb51/DOyQshgtPIM8
SDBG58/OP8S8lhAO/ZbCToAmol//k4TChETUJrDNMZMPUZ9/0vn/CFtAdwB9hxnlOMKNf2T+Gw4i
IfO01n0SHpNkGLOuqhKUJ5p+k4++veP1N/Xoe97qjUGNuVqYSIPX12GGE1AwjDv50aAup1kHtOfl
cWqkJBkeh0mWuLL/KMfZ3XdRTE/tquHC9vD3foKTbN/X9+745cPBO2A0IS4bRn6/OcUqaltHRZLC
Gkx7sY/NYHezg3nahb54bEjQf+Jpp1J0uDXdDetS/+o8OEtFZCK6aw2BDTg19WGckzan2tNXk+ir
uyFpoJg2bRnm42LQb3GYctMQl49d1Nrdd4vqby7g354EEB+MGYF1hoX05gr6Bo+DblzTo15dUDjW
r/vO69ipju3yoqkPKZSImBZeB1WU+E59sClsxLDnC44PVMl9hO3yvh+SJPPntT6ksKP2cyLak0tn
Ac3BkueunjYXbB1R0XfyZ6DYXyQmLAIEpTEnEuwUAtNvHP+B0WlaYpviYQNv1vgr+rDZLIdtx/7f
V+stW7AtNyBhFLLWNs7tLW4TzmToFMEnzZT7R1TP+PKiRF+ZkeoHP+Q/Q8Pe3ESXFQbkA8wilvgW
lPhxeQdkkLLzWnwer80DdpQBtTj/Z7gXzmULK2NGGl6egngsfYtgpQbbRWu95GgC4IMJrpqiaX0U
Q/L8vy/fhQP6jifZPikEA4mNadsX/rIpNBzDiy3W4DFYSXta4yEoqhRrZlnwxS0dNZuDFaFt70fx
uMwhACLIJzvWoImoJrled2GoH8wSwb2O5nDAg7yGCzcTuh55q8qrvpXLocbafJl5LJecrj7zMt7Y
1cBIwoc4xYICA0fr4xBEwzsbrfXxf58kBse+3RdAW1zeRRPEkBpAhP74rZUBhBQ0g+5oG0qyDv7r
KeblgCrXiH0vhg1J6L+61ngQpFqTYfE2x7Zrpv1M1LgXyphbJWoLc1rSnY6k/44Eor4N04VB1em6
d6GOCkNs8ERA1kBssi3JTVS2z4Ev0n214p3W41y5l4rLYIfXfy8HwfekmflHbGfiGI1hCHErCI9z
DQIHT5cKIn8J+4RH9dGT6YJmpu6KCn7dYaB98gzGsjk1XtPtJNHVmGlefq7w4Mm7QfATU+t8p1pi
dTavMTt3CfCFuYzCQs0ByyOmpjyaor7NR8L7ozC9eEVPmLcakonsFu8uTNXyZVmWIUuApBRcjPQQ
lqwZ0GlAM1yFinZevLKHsKL+s5qG7l3MK/FVkaqHFuWny5KnppIl+hOfZr2s3PsYUMEu7gJgo2na
npqlcedVp9Ed3H6Ul0kt04x2tb2bRql/kU0bfvL1UHguBYRTil894SU3nmy9HeM1L7zYXHVdhKOO
iC5EkJ7c7MnbvlRlFjhpx4yDIcq8WB581Zy367nr20blmE3oZUOP9oR09APgYFji8NNPXHQdUBe1
vHgtTFH8rb/ekskDurFAKC18PF/yprP0EPRpcppWRj+ZMhruUUgP8jT6U5rreKDPgu1lpbAi5lZk
k6b0U69NvxdV4MHdckmX9YE0LwDEUGsKZ/HVuCYDpcGPdpn2VUUfghKVNPa2+TTCDM4Wz41JZqrg
CzX4zk1E1MNi2pu6DKsc7Y/YzbyddlOJWrvqxik3vn+lAvRBPmcsa1LHnyD635Q8+li5xT9W4+g/
lmRdisZE75ZRfAo6KXfWDE3uNRHYJ4h+aEsNOcduslcyFGnWz6vLOx8CxNRoLxvByWRx6lXYoiab
k07C0m16d+0lPD2IwYHx8JLyg6eqBQfjyn0VQAerBAW1YHw9Y3HNNt7hMST2NU8iuWtsXe8mHgUH
Mwzedbj2PUTp3s9hyi6f0FH6DxiJHCdQeDFzNfOBD9xBCN3gmoHo62UhDF6na4+E1v4x7nG7RN7S
+yJLdbCKCVoskKwK+ma2jlWZO7+Rn83M+PumJNOXKB6W93Q29qpLkvkk5nTMZq7Y2fieOmhgPHlY
+vNpIri/vEWobGqXhdPMb+KBnGSdxqveER11RefzLnPe6l7Y7Ms9WM3qBBlPFaztoQUuUwnjZKoP
JNLyXDuYLhJuZxb2+NdGTkLt6sjpq1T5YgdGdjl4UTJkevDFvmzmBQ2Bsf2tv/B2VyoUBSuYlMz0
gdipoEt2NceTg6xlkkFlU4U/26DAGZurOBqDwhq4BUHlL9fr6A/v1tSyuwA36u1S+3raQbuPqgx9
0vwracC7pa2/HmEAmM9V7Pg+6uv4tapHeZZhDEzMR30B/qy6AyyD6mRGydf3UNIinjY4OiAYOpuI
j2IGMspjy5l+3zRUgKVZ7a72UBd6oVoOrSDg8phGa87T6bUfh/akoft8Wb3KP7YNw95jcJJaofyK
2r68WlOG41qouqUgbq7iAUzkYkF255j+Knagg1SRmhlnDkTkLvU7Cw2UBoUGrFawkPG7NVawyAUD
YwT4oR3e8SgKIUZTHImYUv8wz+PmPUeEZyON0VqPogkLmlbhHcHGkK8SXjTAlRWYYdTmaTyVV6hV
wlyVUZqhjjRXM7RF4CDV8hU18Pxazwb7eh9AC8brjdsMtQ2MGb/Th1J64fVoeu9xwQdUO6/Fk3ct
Y2Bk4VKFH20Zmk2WrsZHCJ34k+CQy/1A70xckfd+El4PgjSHeNb9AZQjBCHUi/Q6dP5h1NgUiJno
7Uw12ytYx6dOBFE+t02172lZFb2cnoEqB7kdRwjHwkK0qv17U8p0zkTF54NR81IdcPlj8RkGgK7O
Zuj0jNUcjtnoJLQZyAP+ztDAlOe07MAVQBAcAMwnAatunQ1ct35jnf9tWH/WsDKwtN9VQn9pWL9/
m/zFp/72A791q9vrdXwkVLYxBRejGqXub90qfOH/+BEG6YXIk2IcIvrOP3I7CKIiHECS79pUGNRg
tn2gkpBdgF3D1v7dif8BN0BK6W/6n0u44ruS1Ed2j2JVwh9HKAzN9Fbyf5fY6XVfV/2SLDepXD0w
IolVy7K/MKTQtulJuA3nnjlX10PIhi9kWeqDw2Z5v2xks9EWBdTGcDXTBPq5Ju4RcYbwHn3CsFUi
ravLRGTU+tO8HlFAsNI+evHiJACvdMYorpeqdGgTgdcEDTYxO2tshm3p3aUdm7ur3jRmSPOAkD75
SlW81NPR4u3IDkxlPJG6PIEB8porvMlFz09waH325Mk+DgrFUMAVKH7Neo1ryehdIoBAom6Yqwza
ZATDO+A642xdxkfTsS6HbF/fguquDjoOVgpUMyqfZRdU4GOBfeGk+l27Tt4vsJnq56RhRueqq5oH
14e3ozP6tIY131d9OX1KiV/Ds+3KJqs3RSryG5qn/QwLMk+BWQbyquFzHcYwGIRF82mtP+vrIF47
SfIGIPdtxcXsnZzt7bITwuPLkwfja/V3PhcN35dMQfo+QN2vJhQ1fj/qI/E5sKMW9OgMzfcxasEx
3SgHxxXfQgdlpJv/3RG+aU4/2RFSQtH5/HcF6++H9v4pZ337+d/VrAhT6QCb4K23YN2/jWj6Xc0C
kYLAA0beg+e/kCx/7A+XkTWYspXA5L30/rh7f+dYEgQF0THjLxFkD8DI/JNtgrzVejDREINxMKk1
QM4mwo7x4zaxEClItTj/KFyfd/xry707t5SnJkl20sojLKQrUNZFWk7vifCyhg4/UWq2KS8/yE3b
ISCJQaD5YXof1I4fD6EPN9s0ge7Qoyy5Ldn7JVXnYRaF7PZcBAqkKoqpVMEcY215oxTHszlgsrDB
Bzajiap2Unn8xl+9DMrcfoQzqmKw6VUEwDCcM6IAGMxwyHz1GREK/E+IE8gq88THBp369scF1T2r
l5dh7Q81/PXBK5YwPTLcedhSRHTWPoIo4HLHfoJ5O1C688WUL1S+Lrj/DNbE0UVJ1qGoZwG95pON
YRetDwAckZNq4R0l4OrCJsnoSIdiEGfmTQ9tJafCyc1mSceHKP1AqAddLP60omwvuobA+aHwReK8
0ymQtwqMeAstrsvhfTw6r3yGfW4KMXTFPKqP4Nn9Awzgez7E1w2Rv6x8ysdG5Dqy7SFacRgoSlAr
Sfm5c8w/iCZBU+Tbz5LxHQe4dwbnA8/IV7mKBnzYuq8FveNdw79FcP4tN36yuVAsdZQI/313eTsw
5lJyfPuh37cUvKQEQyyQAYLEdRn79kfJgVx+FMO2x3s0oHVjMg/upd+iwpi0AP378pJg3GwQq9I/
t5ToP/ht0HsgX+GVNP9wS4kJfXNDo/SI8apI/EocBQKXON/vS49kjvoe5hGBRL7I1mZIg6CRTkNU
+Ys+15ZiyZcfFwlyLZtA67ygteI58xHiqRGNvaV9VMMinOk+jEtSgqkJk/tqQaViItk+93KBHgIX
4KTL8blE04/06KQ/+VThcbwzteEvg/HkazCimlGdRVs7B575EpYSRF0FnZEtLvwkfQ3GHWGU8BNV
EJmyTax8HaPe+1U4oLDorzv36/amuLi5qgdmb4GcFqYb8oS75hpwjEoO0VzKZ0sZhwTMvYndTiMq
GjSFvffssVCN2VrJuVAJNIQYOlk2dLVmO4yTc7fEuHYHJzQBCtImwfUAwRyXpQ+CI3GWnxtFJgQ7
oq1ughtQlIm14Z5on2XlIH5h3Sqv0Z+qLExWtgsNE+9NM8giJCWDqoQOrC2pfQ2CZnns4OJD0BrQ
KveqU/dluvoxeJKKnVBxeR/QJUIxGBy0NR8JBlE3Lcs0uKD4FY4hDMU4ch7iRmZFDgeJE1/vy0ss
EOLVGNzpmq5674FgeTY6YZ8m1GhrBllffWCcJWc8/8izs3S7yuiteFbBHX5OBZyhbAkseeb1Bky2
KtxiPrSF+GlgSt5iow3A82ITHTIKEKkrEojVQZZUKdIMntFS7C8hSIAKiERc/gjSH99rqeBGZHqC
0JwvVYefAW4k4rOSkPpBTyBxEI5d+dqwRNR5OEUJeEYG/bUFE0Z23IXpa9ILOuVyLJG7mryRZyYB
k4elychzQEKcRjchHm7jfloPbkzpiVZj+Em5FqkkBvwIdaIb1utUbhmhpSMoqTlB2d2wFScUbxcl
0JttOYoVEIGXLDgASzQyGTFvkNXr5lJ9aCGNlhkvZ8QowsXQZpe4uGW7JO6j4LacW1vuh7H0+WlU
MzJYvG/GL8A1vLwWiAFsvSN+bQXxrD20TYNESI+0wACoyvPxF4g/4tcDeMefE1gZa4YMGq6gsQ7/
ZdXwmlgE58RB3EN0boDhFPHJy5mncBIlIL37pJ6j8+UTo3gCcTF7iAlCvMXa1DMk3ryxvHy1RiDQ
RVmIgBWzwbweoIuxTz5kvyRn3CH154Nf0wFkoUyHzoBJaEL2wBt0IILqqj/VtDZDUUYTpbkOavx+
Tluc1gKh6VyVbfSOjc3ivV6OMkFFz4+g5GuZowLCwYYqwirzEOK5TQ2oU+AIA5XZEFl8z6Kb9fo0
WgHPC0MK8ZVinuB2TRrElG5HpIyu0y39upge/54uNW+yJOXITno9tH7Re1gQl0RoDDQYkl6D1CTr
ABHta63ar+saYkU2kbetKRK0fcZDL+kO/TSj14pJ56a8UsLlLhaj3Y0p1JBhjeyjf8nBNov6QLHS
aO4DVUmwTmWH+oChWBoTCKAqxLM8DDwNGiPYMuCd5BSx+iG+xRiC8rpJl/QVX2ZUAaSJyWNTLeOa
XeLUI5uGch8j4fc0YxUfGpt0+5WSDRXiIaTCcfjceBQYUIuHzmubtu4pibwujwODhR0Ya3AyuABn
pG09nF0nepqtfSiHfLSw+XdhKhH8wSVDr+jgLBwtxhN81kB0aUFkn9AC7SNCgMEg2IlzDCegcru+
i6tKhJRi7CCT7md8YGfvLAlZwWYeQLweqUV0tSRIrMDxO1FX00PfJlWVGzwxHiRR8rGd+0hms2hB
MMVQj1/Sfo2RNzHLryzu6FVpxvrYzAn50obx+prwycV7H1vgWZuo/pVqZ5+nMFxOqpOXKC0CtrX3
YhrPvKITHXZSi7HPWrCbh4V4DWRzrz0TaOf4b07u/aRbCsn99dd64QJ3gG2H6wSR0QYpRiQbs24t
6QekZofrEcFPnWMQBYEubsQNGrtwF1q7CVZuhM5UAwA/h1zfmggoVhimFSvWBAp55ha9XMnRJbfw
vB5J5wWugNZAkaJI5oGc2wvlCbG9OsFOhjkLBHS9wKAbFmo3QFRsqKicDXYTwKPywpESKd9Tbgkk
uwtnOiOoe1ZC+sFLiaDXq61a89Radl+Fs35EMphnlg8EojiJnyQIkKydILrf6Y10BU0CEZVX/nse
WHfNAMSuHGTstDGyYN17cwit7FPcH6pF7Me47ca3R6dS9PDgbZGJ7TOww1WIFCpwXLuBuUhxjf4D
ssE9CMPYL5CBJtnQUOMAUI6VKlrrS39XlZX9WCrXtTliUeCA/QsTDOwbfLBHWFtA0+vzxPnjcyBF
8qHG6+IRVdzw4mkDjTuo16c5oljVljYfHR7v17adpttx45RNom8UzPAxI9apKI9lOZ6HaG12MzzQ
pyX12DWymuRBkGj8OjNnPi4XMtpdKOn6QkyPZhWIlAqZK23egzwqHxDoKXdig63RXrrzPCLv2w4o
aeLIXE0D9e6MGaNiuBDbS9z92o7WnfVaI2EQLsFDU4/zB0TWyx3vqug+VWl4ByuCx5m4cOF+GKvb
2CvFDcK0gQQp63sPDHz9LmaTLXC54mxmkbtSQyc/wvBmiAupl3JSPrKq5nXcMPVqA9YHkOsk4KcG
sPjZW0L23loOvj0Wi0EQaSBF6VXV9cChGFN4HTdTbI7JBIdJxIh7Vj6Bmh/3yrGzrUaGMwQJFlSM
tjuugmnEw8+7RS4LODVI/M4m/TFoybuyYXHG2wggfQBPAI4VpH7XtsCSgfUPgWJF5aAic5qW6w6y
eZSBF0MWAPN2wCIFgaIPSK9H90lqxqfeIMyZGTn3OB/gR2J1ey9G0KA3IszUxF+iLYQgjYfg7BZM
4PBQ9uBHu6e66ZFbaLYIQ4As3A64azMUyndeNo1RqLNlqKr7zhm6B1u9PPtbLGIZEJAADowNKuL9
DXag+Vg7vLdqN3bpAx19hCvkhMjsGDB1TbtVP1Yh4CjkhhHJmC7pjGoLakxbZKOuI+jGZXRKxiY5
9wKGsX8JeYTd9FpNFfyZDuYLxq6ioHAzf5lVqrN4cCOeuAO9irb0iAOtnrG0At88RfgeRtNYxM87
P8X8h3iKQK5tWZT5EktRW0KFXcIqSAHyTMdde1CWJa8qxYnPypmnsunj/eB02cDPQf4laYZ6p1v0
6UlZZr4z5LEqIzkgXVCx3brw4bpnQNPR8YKkdBudZS+gFn7G3cQXfCvGfvOl2ZguOKuguy6gV7Ux
XyqO9TE1KTiwCxG2sWHtRomtF2AMhnRU1BtF1si5BuqeTDcWg3B25YIUyTKDHxQbgSY2Fm0F7Edf
8HwTN6NsaTXnHeC8+2asaT6IsH+cOsejxzb16BbISU02j0h4AK1kvwgS+HyfRlLiBvJRC4qIiDuO
hyyfW3dG5mUolkmkIPqGpHwYUAbcBK1CpkMulL+Pu1n2u5XCKy5Z+oEDFHxcS9sgQM6rvRbTgsBE
GN5qiZQBfDnt7aY+nK5o347XjujlkMja3ZNwHJ4r211pq69VsrqdTgN91w398DnCbnmYR22uyByW
B8OTVxRqdg8HCPERwx7gkLUtkGQhxL5xCDFdDdVqyb5O1xVsMjOqwShk2TdZF0Tr40R99YsTHah/
bHntjCh2t6kNQPolLdezmIzXfV5mN9x76bLeeaAJ6oKrOpx+SUYF/3uRAqmFemJlcOg8bG4ncPkH
XdH4sSftO0VbV10jhBmXZyr9T6NN1Y0LUcjVCdbCSdgajOnaLKJIRFPFjylkL/9d3eFPxmZGyPIe
KW29D6GkYjBGHir7bq1YnzNqEh7f80Dpezz9TmOHJ6j9CULxFrPB5I4QQBdBWgwvVmRvmSSe2mkJ
OOraGAndk6XoRMO6Cp7XJR6+pIb8FCB6SxAh6QYBEdoehp0wlApvOJu2mhco6kN/lJ1Jz2OF0n3A
xvxJeGNX7YJ++ly1GFB1y+dkoicDfAupYwTWqu6mCZsWOx9u7ALWKjN3nZnJbYcstLoyGBP0Cn47
LWbRowBkqyxRtnXR8MXnPk3R0LNxfQoirwSO6gRwWUQ1PoyqCT/14WzHpwEs87BfgZ7bIZcRPIyP
K/oJkZeJQ8PGy5Ci1ufoRQR2jGfEhsFnIbX5BUtGfk3WWT7RlKOiH/WA/x/slPrgd8y5M0dv5G17
p48GC97iw+oN07BPGzQOB4T5zXHB/2juWK9IdDAVwUCLgST9h0sv3EX6Z5PFNrXjOyOGgXMKMeES
DlGIVyfE7I28KVAhA27w+2MIkxmdZt2gN5hIi3btO53o7yyfv/ugFPPZEmgfNHi7uhKDDg7Bl/7Y
VkA+IE5gFgQIEHw/uPfYp6FO0Fvz3qEJWfGU/fBPPx38GObERXh/FF7U/peROjAwYqDd/dE0KniO
rIV5rrepKxJDA3rn4VOjMUYT4NkObdv//nDy46ixEBcZ/lqAMXcYIUTTv5y7bUJEbUrTH4fLnJbZ
8ondxEIHz8hwo20Ga4mTn9nSX48cw18y38gJjZ/kcbtNQCHPlwP6V978mbyJVyBhgf93efNpm074
/358K+BF4vz2g79JnGmE+aLfJtVRiJaYHfeHxAmbD64qFjiGJ7M4+GEaYvgflGxIBsNJ+AsCDFog
iOIIu++FHP4npklwcUW+u6d9zNYO0fwTvA4FkjoM2x8VTuwtEIVK7V0zRuYH3PhdsTITnrp2FUUM
jAuZkjl4RGp/BtSDQASZl/SUEEQ10Sbb50VEHQbDBZgQpMfkKAD7hVnZNDKXPWmgtcmqECN/5Ioe
mUBtVjIEcRiTr3YS9zZgKJktTzDFABgOiRqXlwNLIT6AO0N4zkcZxtrgCXd/lSkVxPlKORIddh6e
JZiIbMBUlN0ymfaL703ZktCXBnQkVSNqwXLCQBX4pk0fhQdtQyYz2kzdI9yM6apXCfCgGG1V5nQn
DjNd613TSqRGbRSfOu66omnW8YoZxMrGAWpFI/o12nFcTvSsaEpRNiwlPAyn0Bk4jQEACLQux9U3
fuErVuYq1OHZN8mxbYNH5ZMYlklKbjqBqrt03a5xiNLxBPyNqLbZGTop96OPoRlYMH2RSMR+NBc2
q63OuUD/iy+rA6HDgDKHXnzVIcqBsUJll00sVnuHJ7I8OgmFKA8HKG/Qvp400qU7u1SvKZS7F9uF
0ckxRGUl6YOsGnS68xfal7fKLAEazr6qDaA1ryL+9SxLDKuQhgpwUrXtE++zaB3GusAzn7x1P0VD
AzZS9sOa+2GPiVEeA1aSjSFkWk1lcpvy1PcKBJqoQ3571vbQBZgmF8ShO8TAy2RWExbfuU6OcNxH
f8yW2kNUAurdQOds5HV4RlrEzxviMMTEE6uH6Q9zilqsmZi49RYAxd7Ow+BFvkIONqsxNz3kRq9q
M9EnoBYy/KIhTnOFoSKrvIpLOUbmQx+U4aNZlcXcm3SABtLA+hph5NuHchTdQeo+idHbxes8231a
VgiJHSB1mvExRYe/RC+gBQb/yUNZkkC8AdeEsGnAu8kFez9MEoeyTEQ9IIAbW8tF6b0eSgniBrH5
d32i3AMCL2uHKVNSB3sk/RoEQDzukBsP0zL3pgHCFzI+3mslwhps1hp3gGkQ+LgRwHfBu6X6S7hy
jfCoDspH2VYeQMY41CqDnF+9lqglu1uvWQKSd2rx79bZRjPSQLEt8wkKpMwISPerBbMkj0gRe0W9
xpTnFonZJ1NW8PypZ9w7UW/dDXBW+lFXLNi1vON3ulr0XaTrpBhnpfKoItIecAD+zeoPYdEh/wVn
pF2PNQYr3UeDka+p026CcUAYZNylQduPmQjmhDReeaqSqDwlKvZsFg4IXSNU5MId8QhkPZ+g6UA+
X3RZE9JxychGXkLaHx+nOZb3OlH8EGuWVaj87zD2iT+XrXLXUF2CMNMeX7+VB/8+EP8/Hoj/kyb4
9kB8+zq83x+J+NHfXT9MfoZ7h7d3fku+oNT/jSOA6YcJhuEG+sDTgSv4p+cHpxBPJyCcIAy2d0bg
Mfo7RgACCYobpvrCkwkBx/+j8cBh+heOABk+gAQob3EcACjecAQTxuVJjE3qj26OiS1S0KkYJAaS
81BJrfbIUjDowrxJHlJYRZiSV8v61kau381tBdbA0Ik8N2VN310m/8HYkE9IxpYfU4bgiVqpVUfM
nAmPylC4FdsD+hrMY7+Lhewxes3hibobPYduGc1iSs9J61W3gvTY+lqgD1eIq7a60GnNV2yqiyWY
rhRVDnHXRn4dOgwAgB+zsL3wBnZXkcbdi6pkW9p49gpfexhuWC4Sj6wolMAJaAUQFY0sikrMxLuB
vViqfAwwI2jqKL2ya4IpfK72MZIJw+PQm+Cgdrorx1/xKRixaJhMEZye5ECzRCEYiF/cLkW6oPFx
JfSpXERjj/i9Z8NjjcI3LsD8d19rfOHHEHO+EE9B3L0ga11+WSEu6Uygl3qnVm8LZOPI3gEiGt5J
i8hOKnx3XzrAm3aCXYmBcv3dOJh5ucb2wsMdg4dTYXZlDDS27VpS5j7RvQ/rUiUPTuC4NCa9Yqga
KfHU9CkyqBmmd8UPcJfUR8KT5L5se9sjvW58sisxIUuCdrX9Pk4AU4RrfMLTXt0JotP7cKig3jUs
DY8Drt8es/hSDJOo9WGtKnuuADHsXTXDn6tD2T8RopMHj2G1NAIjANIF0auOIJHSlYY8lz38gnrB
t+O1NSyqKe7vhNGz97QyiO5R3JArNlib61ZMDPHnIByOq9eNOGdC9zAZ9C927fQHM/XBO+VDdMrT
VSMAEHIgs8TrksKgb8ZEKbukD06BIsFQ3/QpwESgB0dX1AupM16ahzP9iCECw0b6e2GwGyvPfkpW
yP0Cze5ZKRrz/bT4/Iq5RtZH6PzjekLAJ0Cwo5y8c4DRTIhVIvJcQJZMAKUMNG3GUxWK0GbcYqZD
jK5ZnCvq0nuVYDpuRkwUvUiysJtq8HxMP6At83w4Vk2/hnlEzEoPHJw6Br94TQMCMEOHiHZ8CQHK
fNCbmemNKeokYPa0xPezRYABFk7aFgleybDnCHMF07HsjTdejZGa/BNmtS71O0y6ScerEP+YTGL5
vI9L7j0t/8feeS3HbWxr+IngQjdCo29nMDPkMEeJvkFRooScM57+fBja3qZ8jnR8v8tVtiWbQuqw
+l9/gPi+lWkARpcPF7SN209RnV8H2goviXaP9VcOaslAy8jKS9s4hrmpCprhmfmE+3i8j5eZXjde
UbsAavXedPllZ5kQmJdwfI47GfuGjsorkNl611YUqb2I/JhNy6XdJumKpYyhZ9eFoH/G9DYe6YEF
h7KhxNlg25BXW7yh4YQnsH3dFBK20ck2fHMK7gFgIGazHXrZ+3M3rfx7Mzkve9PxZ13clwsd4qSF
GoVaaqu9cjqOcdLvcLjOdnYXRdhDTIfRsA0qDFaaLGi2dUBf2INLPMdSbOaqU9ftPD10Sxv6KhwP
oLTOs2ga3ED6vt9gjlXejJ55D1dKboYG+0Oj1ZwZ7DrcDFkAk6hyoQfSgGgTp7gwi6r9lszqGklx
8AK7gE7JWGcPhYufSIKd3naGkw1rqh1uwdatfV3SYxvjaD7Y7nId1x50cdvstlHUZvtZpPhPGPyU
QDaPmrspKz/1lpcyQCcMu/GGSu6K/iglugQJhR/RHOqgaPb0NPGDa4Lxxm1XqlNbftGstocixtks
xmVvj519si0Cp0XFLjHPLct4i+uJcUxgll7MGe4gvQp/L2PZ+qGIsKJTc+FLjS1ERoH5aYTndGbm
YfeU9E3HwBiNQ9hM3/vGpfkbJfMOHr94hBoQ/G6lDq4VJzjHTewcaR527+fIdMb0zMpt56KoYzTl
GgQfe8US3nmf2kcPc6PtZBjqrq8ifYgXtqYkh5XecbpjVLiLQohdU3wPNNWTnVfHa1VbB8+6dla3
4DzYsfdG14v2UN1gUISNI+X350pl+V70A0ZosfT2edvpQ7kM2B6OgflJN6FBOYiPZ4l96DUEbxrM
cLrOciv37iz+w1UL8wLxZPisMGI1t0LX/T6kMXzdyEBMG7prqTg6UxJe6jT36HMUTo0PZdyrbQpt
BE8+N15ouFMJOx1Q5yAFrhUI+TdLHuFqYmCYiaYw8A6qUunRaNBCNFXYUwb2xnNXoWxgxHEeinsc
/EyruXcB9O8mNA945KeF73X2udtnDAN73JsQavDHiewzCXt9M7S2cd4EKvlmtXb+rc8brCAj2hjb
oQugmjW4eB8LXB04KM6142OCKJ7KqB/uMTjx3iavD3e0KLzLOpC/Gxr3IDIJPkPpnjbGXJjb1nae
CtsxrphT6VZaWMUgNoOpN9fBU9jYh4lOHXyBr56sncNScnLG32XYWvH8eeZQ7qMLkr5SzWudozIa
LPM8jaYUFZqsvoWBgrKfGKVP7EZyNkhObVu5YLu3uIHAhhPbgbQdU9rM7nURouTIF5wfc/qB80bC
Ae62Y9SMSF1xMcEVBMfKKm/f+iR6nEufUor6IqbPvhmtITtTIll8dDESr6Z1cU2dei1mam/b2U1L
f9ewdijB4leZpo+GdEvfGmvz90iq+KyMPfWtEQ3Vvfge4PYE94Q+sqFecOk1/drpIHenpjrqGRy+
Ap/dKKt+KcOl2i+6P44F/cUU+9ndQDPb98LBOkumOT+3hurcmWHpJK54inHHuswY8/SGXbEXTasP
MumibWUmB3rQ1bHspgd7waJVQHui64IIJEqWt476c9tZffkAvjts43bhXQc5/j84tg47xy05wxZt
vp/6kjae4X0NQvlZoMZ7MWvHurE0rpq559zVomNcOV9zmYvzeOlpr0VxdVHRrsNyRH5T+bilLnhr
vbSOcNDKKrxqWjpOFWzt1qYVGNcRbXfPjQ5ULOpeGDPmQDgM7jEKmm5koQKkGuWx4aOXWXOII/M6
mlt6nqpiiAov9Odowq9WkNBgVcnThITvPliJ2hyLHc5qsqArFK3uU7iMqAEvBPp6GDNOuCDXrevT
En7uUEevxWYtihtcEiC/jXpl23+HZH5WSw7qkWHeBGN7s2QrI6lrt/A4NgkeqE2GdczSTo9j299W
orvpjOKKai3GMxRnnayDCT/TVqIG7MPtnDDNHTpkg+9YsQPNR9nOZQG799LN62KLT9cG9wsUp0aa
L7dY+qTv7u7/Pfj96uDneDYo9f+NhH56pdBlUSiLPwPO3qmepx/749AHwPgb7SIHtRRUcJBQgMY/
Tn1C2qT+un9yyv8MhEGNYkobPJwfWmO1uIU/TnzEOzs2fA8o5cRR0H8S/wYD/dhZAkwF6H+3XxQ4
MNJw+IiALuVS9zRW3Lt8yFjM6TT2dw2+xC4m0HVLGN1fL+aXnY3TxTQGDsokDsZFGPNDGyt0JjvD
w9jGvRMSVGGX8nEGz3p+txs+NX9CU9mvekh+FbqwPsd/kN4/Lr1GKnm4Sbq81I/PGRupwPhf2HeL
hjdYUDTQ9JpHNe1ohItHy8OwdtOaDeRDvBmpKH7+5B87huvllbQh65LYovlwP15eWnFYgJJZd1lO
TsnWM+jWbs2upwkXl+vlppX49vNryo/NlD8uylCxUSjhN2398Loxew36sNLyzsExBsCYoyzmjPA7
FaqE56pDvm7HFhfvRU9TLer67s2FJXrIDJf3UCNsPFTwF6ezlmIi2C0L7SfXW13f8QI3xcWw+rz5
RDJSjbaVoBU5YfVr/SLlYQXhP3462gMrBRlIRKxKqI+fzhs9CyJXJLErxio+7TPOh9nKTvRa+j1Z
TC9oSjnk/fztQaP+51U100OBhEj++fGqVMIqmZxG3CViEI+FATOwVkX03Uym+m4Wy3Tv2DjyOwo7
ic0cwcf9+fX/OTEVLd/VN8JEiETT4+P1B63xSU8nHBYNlyiLdcLMa3BSOPyys/lD1+00UCxBf5NK
hQuCz368VjCrrjDNXtxhWjTdo0+GjTvEApJvsKYaTKltvw6mW72Epsl5vlIjk+UUKcBZ/t8G1DBV
kK/YrJZovnBf+uHBpW2UusZq664HTa8xXwSSuJRdbg6buEh/5S3xv02S1WmGeclfihb7x2dHU2LG
hjXIu1N2QzFHMGZPHNZemeVF3qwUxjW1pq5jRrnOFprnA/pxtmRO2RtqvfLCcIfpPoTpStPBlBwv
UUrvRAdrPYqA/f1iTphljldM41EDpmf7n4+Vk0ntD1NESb4fLhkONdTJ8eFvIsGEMKTem7W4C4IE
Rjfess3ZadxMXV69NHjybzOEgy/FzAvMvVHvQmzFKTUwrT6r5pxGapzamCIs44LVvwjM9s1rzOn+
5/f5v6yCRJth62PSQYew8cNMNibZD25gizuQJF7I6TXjdFW9CDMQmD02v+rZr5jph1nsgozSstd4
ECHupDXw8evmXSgTM53buxGO4wVEcec10GgGQDIg+fYmWRON5UL9JccDjgPpSJS7IxDRQ9ynQIlW
MXdvVjkgnzRZAUyDSRBbEOHtdUycXlHLruFu8JTViJ0IUJmxaLk0DFAsqXigFQv4RdAOT/DjY/Ek
fGfovbYELP5RmbF4qVY05cO7klGy1RXOZn6ijOSmtrK5OyOaAQgqUUOCs62DbnobD3kQ7XUEERtV
EOJV4iZwNpWJHHbo7NV+WEKjO8PbpBeQNsPZIoDEgWZnWpjlw98ajafK4Nzum6osG6ihKLC36Ecg
tJnSZGYk7dhjARi5FSctONG2VxV3fdFFF16bJ5eI8MvrIQEt872yMftNJTPjs8Aq7UaUc/bVBF3z
M2IHIurYBRO5GWPBt9kBlD12c1T4ccf+fUR9kmN2R97YbY1zeL6dImICNjZZGL6jIg+DD6WM6rkv
smT0rUCpB63rCJU83pMuxEJoYagsw2ZBkaWhMyL/974QmdN4sJ3bLj1bOA/LTd33Nu0ZEDKYS/A0
LmXYQzyohuBouloDkA1oOhTk5ebOGC2Bp4RDRMm2bmUabfMorKpbFZJ+sp20HQW+l5D5gp8t227K
GFEU9hjUlbPe1XkE/EtpoHeKjg93VzrOa6ttygQsIMl8sdeFeKjYBdp45scgGZHVEliYMHltgLxj
gqmoLr1UpT07s4iEVyHR6U1VHbEBSuYr7FzqS3xDPLEP5zKP0NXFE0aAYRzhDam7rziRuDC/sUCA
kpk0vrbyEFjCbvaNjjdokGHtmObyWbRefJSDN/mkz8gvc1eWEGEQSSgtgz2C3PL3XLfO53INHQFr
jt4YKNO3sA+SVUATFr7Z83mwL+kKaGqV4+dCDVsG1slGIyimycPcw8DUsOze7Np0yVaJw+rRcLw4
pSXrwSs/FkWm80c1BKWpGQAZEUJ+rnJv7Y7OhCi4pHnQRpT8U2Bw4VRb3PgMEW0AmGfaC14qdPXZ
iKAAc7tpUpBRU6M82BvmWvwsxPWVMOWQ6dOYuDBD2jKs9gYhSt4Iz71FDUO4ThhkT5PR8sVO0R05
xgv9dlB6FQ+sOoJ4ZlRuIg9lJqa42IBtMemqXnTT8mVdvChwr121HSYtcn/UI8OLlEY+fQqm1MR2
eNfj9Nltl9m1XwO445swNqlXu4w0LWxXnNeJ0KRnCJWkGsF9A7pB+2LYrEPKzpF6NxG4Q80M9TCL
tfjjwWW4OU4c5QVlXfDcAy/66ZyXF2mRysfaXEU7c5nBMOsG1meWM2idma3z0Bei43dC0DQie9YI
J3gA/AbWB6gsPCzMXxvJTr3piF2B/0nj5bqnYaS3MIy8SwAvfalVOd1jjsum/u5ysa6R1HDeZYCx
ycVJZkFKUIt56/oqT+qcFuZBT8HB3eZ9j5DAqm3MvCg7JThwPN/Wp1okzVyoYMgVkJqE0Nv6Bc3R
iSU0r6KkQSx6d5JP9THHDSsjDCwJcAWLOgJh/HmtHmfJuxd4/YCzMX8TUJShfYtLBkOy/huGXdDU
EPMgtEpJj8KRSu+Q7pPqlLHbYjhbv5CPQvU7xe18fyoUlpS4neOUZO6rnKjv6fvyaWtuZpJe8gYh
GpFATDl0XtaGeW1GTGm3DMzrtsnS8pJhxLeDfEzxXtZsPC2stzUb5t5MTIrwko4LIjGSV4hDZDcn
z4qorkAS9+W2C9019BJzeV63DXc+8DPDakQyQyo3Gsh2pwKnX0uVdEFo9H74sVb5Dq6RuOpkzmxD
VjHSOiHz0YWINToz6pzcsV8jhRfWgW2HG6zkBL/PMwriHapcBF/o2HHx4jSFBMZM6IhQ3lMGsfN0
fjPeefbYvmWaTBlOEB7FHb/UoWADBgJkbSvXowpdIixbZqRVLAPWucuXvqbLps55nPLCQpp0j90w
1rqwHbhb9AzNGQILkjfX4XlKtTLDhJ0ptXv+5GQgActGA9RfVWNoRGd5FHAGFG7BqMUOC+kK1D9u
JnAYwO9ZcJ0gkGUaYvWYpFhG7brajA8QlxgjJ25elI+8U1piPP9pEUgzixTDuOCtZGmsL921DUi6
IBPOXS+fjwinTvqqrBPVS7Lmy52SWCn3a9z+Lb4q0LnnZ2zkvIeRElQXRIwZaLtvpzl0X0+paqm5
BkQRVEd+V+gw45um5U5OI5G2lGgvxpglwBHEfu3eJXV2WIftrZ4COZJwtH6gpLZZmmQZ1Gd5AxE0
7pZJkxsE0RJctKMokt7aTpVjmD8Q6Ye8ck1SlQaExK1OOIbY9EQQTULA3Vhy7YayzuMtP8d6lZbB
QtrWaChuT0/ITkSN3K5etGQSgmKuB95lNIgHhGf7SG4pAX0s3eZm5Ej7iE2UeCQpic/SrVXaQqxb
9l4xnrbNeTEZUVVmoNXzTno2p9KXhcTKKiF4ym/6npPM+tZwaZk0TkoiW0D7uJ3I5Smwy7Vfq75j
vharkhSpBtNqma3AV9Zi7XuSTzz4GCHLUZwyuaS90i6jtnGsTcSQ7xngxDdGceBau5FYtLM5dtA1
OrrPnPupGYsGCYONSNBoSFX7Q7sXI0EsJpNja9bb5yl9nHKHQ8CYHfPB5acxZpP1A+ZAIxV7kPKi
l4CljP7UuvZNMjEOZShY5ClFwvVIbnecV7C4Ki+W9QW8r0XrwX1Y80lPC2sTKnac09gNwoltbeow
vp1UPH+hKxjcncanjZf9gS4cPhVFbadXqvcYIp7ZI31zcHyOwrnBPOk0IPIx975Xakhh0TdDQ7hc
oXfZXDmvoQuWchoV7pSupF86Gyg96EuIuhDXUFiYOrg2x+UWOr0gpco56TqJHt2qWgJCNE6C0pFQ
Mk5VJ4Jp3BBA09g0JNFkBRxOOHuKa2HzCAw58YhfWTn6IguZWSqo2WHQ5Fr7smLQ9EnJam/F4gYH
huXuPSDRNARSVORszdlpBYSXB7GU3hgvm2SMdftGag//R40rGMQGVGzwtJpHSFQdC2kZEgqxrw1U
JrsCe0xszfuOaWYRmWQR9TNP9/lscySoOKpB/EGtFzohz93PA+brK+nP8DEmmcSmoRZaHgbhxdNZ
1w9FdCPQ3pTnBcvodYO9d8ihsVuVoHHJaDcJAWoeO6enCAmNVD+TikTyTzWtz4uf9i39f/XQe1N+
Iy3na2QExjbVSUswQW1uVMPKTh5k8j20WgR0qO02lsuRmpQ/iwk8QVtL4oodaY5HsqCBPDUVyuw+
EwPJe44rPmjpjMt0MPrE2puFR7cvrIH8I5wMzuOqSq4suxViy66Zn3Oyn85W3R5gdlUVV0GJqaCe
MuoFVxJbRHuaEda0ssPBf2o781ivi/8xCUKASAyfOGj3GDf4kiix81OoYgHK1kMBQGL4ECaSz9Pk
FX/HXZ6XZK1BnyCA48azaLzhDMe6VA/UOPla0p0SMNOQBsopBI3WOHNmPSincK0vRkszVXVUQ+o2
G24PfR5gkyypD5A0cqfTaTMJItbthbZ7+q2kxmR3QYi1Q/5onaMYDJ4Db81rOx0MQzMsqiNJnnhT
NR1rWulO6DfB0xAOoJu+jDWxUGOlxfVJpSyMrn2jK+X5rrWqJxlO1r5wJfsnjBxGax6yWi1uLB8H
rrw9rZs6SVkcMRCw8KnG7wchFYv6Kasxb7w4xw0N+IrwjeoF9iKW6B3rXoM097rLGDxxYNApLJ29
G64r87KU7ECc7aIz6UTxN3twzfbCqXpmXGfQPXJSSB7Ge4VR06pZ9cF5Wnj2uVKLqc45sE2kp3G+
2Xh93xxKqKP7zJaSqLkWSbWZLuKRlHQgO0ezKoHz8EpUYrBtBIHkJHFi7rsQCx8hYbr+SbZcORPz
YQnZjN5LZnzIv7socDagZLmJu0iuvJ07d3LPlaPHqOmnpylyl8uIBLMnxF6p3zJDWJ057Sx7NOa9
gqiTm3I725Vxu+Yuw71ddOHtrMaaziSS3q99ZTlvie6XbxlV5XesklrK7RFVDHWVvBBVa14KirJD
BrjyGdKX22A5SJoWXNYigTpQ4ljnIGW9jhWBEmHixp/IRQgfXGp8Uj/yDNeg1jEPcGHma21VwVNk
4CVW1jN/klOYcUulXGhiWwqDEytSA+hOEEWbBKeSwf0vte//5ROEuBbw968+xj+Mw7avWfy9bIr4
9e8Nnvef+qu/Y/8GrAOk5dK1XB07PvR3bBOsy7WJLNdru+ZPKw8b7p7gOEp/GCtqWC3APP+h9TkW
fyBQnudZmAv9qybPDwAvjD5Nu0W4tD4sAHRprzDZ3/BBkgLLCkhjuiYqgL7HGFDKlFaicHVX4wDE
7MzHZBqKdGeaaffSwWZ+Sm2UfptWF/Wnv72923dY8u+e2CdW/X/QytPdoC2RChEN3EXprn2Lv92N
DSE4JcxvuJZrURCmqI42EL7caDvh645N4Gj3L2qo2DOb3FuryKRhKwyWVtlbGHTFm8au84Y/I+rZ
HTLxtDiGJw5opIJvYjZI4/z5HZ9A4B/vmLYRshQ07SY0kx/uOAZaAi7qrq3JCUPfnZbsCTWwZ+3J
/iPBapjBYIjmwF9yUWQ8EJ1sWoecM6PwmwEoI4JQxr5ogHi0XQxdC90WBbtqSFHe4fMQ3WKveMwh
CbWEY5n6uY3qizQbyQGNW8O9ihuYdL/oMHzsq6yfQSGMBZnBklrQgPwB+VazEVJ+Z+31yRijDDG9
In9MMjQQqk6349TohyoQ2eefv8yPkKxjKqzIMcxD3cNY5G/rbf3t68MJD+2qDQs4MqBbgoAIjnXN
NvaC6PnnV/qIkr5fSYM+gp+i71DeD+OsIj1iIYq2vPYqE/BmJKjgEHTeLDdQxHdm3VM6o9/1aPFb
zpj/atCsg+Lvg4anlCZNTqzuKXvJ0vr4oBjr4IJT5PG1WlPusU9GzJWt9+AseYvHOq6vs8mnP4xZ
PQI5ktryreNUfD5CKbicXAvmvzUmZQqSW+RPVkOp40ceKRWVMVS+aSy5QitR2hgIW+7Sb37+9sQ/
PxTNJ5YNTM0AmfEi+nj/pts7BfkPxhWUs/w1bjqMK4WRdoW9sea5CI9jFKdfQg/jimmpI3xQ7Ylz
khjU905RSWDXEiry15LhW9xY6m1wqkgdf36TtvOPj2whFbJwV6ezDNdUrSZGfxtOLkWO2USddZXY
9Vr24LcRrSYuk4VuZeix/p1qgr/ItOo3URSpLcHih1Y2FYy5SpJqUef3Vebk00ZlYwhBLS/P57Yj
fhgxwRM7tecHFIXbvkwIvCJQMxlR+LTF9VgZ7U1tLNTiodCw05YAUEUOUX4GxpXd4zZ8G84F2o+s
V/V1F9SPncwNiwRdyYuMZ8naYPcLJP/RSy6zyPFeCJixjxEd+8sFVbfejmaE6SGDLj43vGbON+NM
+I8YHcMnK/QrCtjuAZk/AZokq6h90KKdRXILlhcR/X4IlEGU6xKlwRc6JM3aQKuN33uwUr+qWnme
4gh7LmqdvcXgy8x7K08fYh1MCJ1rO4Qp3eCNxns40IfQN/WYTztOYvVeiEkMOzTu2Emg0SOXdpBR
sMtbiwqo0jdAKyFxbKLszthqJAxy7GA3Xqeyz1NuRhey0dUDegbn0OvEkPvWzZdXzy2bXWsCJu2H
1IPSOU3mqwRt/d4Cp+M6JTv6BkUoh3A/dShGrHEcd3M49N6+KYPIzzorPyv4X8H27abkRecDZBsi
XzhdBhi5KdA8aJRdFmwt6Db5oXHTXWjD5r1bMXwMA4l2IrzErru91Y26hXWmpks3XZYsuOvHGncA
0A24Ts1bFERSLi/taEwqjza6YSkvv8o5TzoLjmqHUNa87tIuT6ejjuvlMOi+C87zZjW7SXCNeSBe
zcL12wLg7PkGAfisqSc+F8iIXwQY2267LB3rHWFLIZbPQEbBTQQYprAon9UY+fOU6e7SbTuLETWS
kdiO2569cO8aURLcDEwdN9yiEfEYcFYKL6vIEDhtYLLbyOpBttytEcDYIL02MAt7W7Z4a24j3eNE
NJKAnO/agKpg7xTrmcxbHFbMQgKo0eJYUR8y8QCVWlRL+a4MY++7gSolxv6ylN0httHkXyPoJH6m
sFRHfvq2mNp6mc9aEL0m2sHChiUdtAOcBHDxIt7P2D/MZ2aL1ffWkTO4i8LpOjvAgouN7Sqa/WRU
Ob5OCCXWMGpUxcZNlphGyysvik9JnmvIbg3+AajKOvd+WSEesvNKKS6iMWpVsYFKEHWHoBmq4oHN
2MLlE6OkfV9xB6Qqk/y488S0kJ6XYPt/lRMRFewMpkrjY4bSHxsIPjhZBFbY+wrrAQ4lCpf5TbEk
FkeF1NKuTxBZlvtEiEb1OTaj9lkYq9SFUp3Wlh+XceAvmJM7G8xrKn2bYAdgQ2WsOWHnHLONCyy8
yQKqgpDs9kiraifmiLj4KBY0i1JaSiSK8/+hIop1wfAJrXo7jfGaDkeq9O9NMRNdvomZR/JaLEW8
YH802Ib1OGej7K/dSkNcRETVXRE9z5aE0WDKDxCmxdsK4kgUwHLkTR7piyAfx0xwiS9EF3aPNg4h
r86E/cTGEyvi0RfT2hQhqICb78UKHFt1irnaGOxiEdfYXq10gSRMhofWcccvVRNZZ4PCSQpxv8Oh
svCgGeydrOSkW6zq9GWqLPuO86J4fD92jq4BpNrRLpx2g8yT+KyZJEBmocJW3sQGR/V3F7giSdZu
VNZGLXAp1l1bswbzIIS04MZKxGvigh0MVMgDQt3lrJIk2ws9leddS8voNsGQMb2XXqFhmdjJ2F/R
d1yLzxVKJJYclXk55ly6LBdaP5Mkm+Rgpmp9+PXWR9Yn7msFcGyn4Cl6WMXBJqJNAryQDkydKgvT
+K5oFFMemBLUjP/Gmio7ACAUYnODUrMiGvs8Gpupv8qNCNgpNvt62k8mLqQ7tITgIPyawzpPxAIy
abHWyV2RPwfS0kdviGOSZtAcMC5W2HgsVrRlagB5rG7iUB9S5iYXZVWkyYPHbnFoCxOvzbWNYZuS
SNfIjmJ5LPGu7y+CqAwHf24USfaLmq1DJXmtW1PVM6LI1Lmd+lUZX5NMnZJZkYftWR4Y+fd5Ia10
18Y1YDbnAECKWM6wSis3158MM8j3+Vjh8Ktslrm5GaN74q/aC53jKu47spFrJjlsOuLVpX4G0BnC
XSYLpsliBJY+t5HZ1t84R9Nm8QRDajeuK/YOdQJvdBqWYccmg2EGVt+YLgU66wZ2WouoNdXUye+c
ovWjMVOmY57ewTcl9YGMhxzPo+E8RsMx4ZsjojVRN3TD84rPMiLW1e5+KbFCv5pmlT0kQwtPV7V4
hE2Dc7aMLh8nNUW7HCraOOVV4eKEY3QmqlbwJQQV4TxW0dZz2jx6pBLBbQGQHwWSijFzS6N2TYob
B69mF5jrhyysRfxZlIvlYdtGBTY/VZ1F74L+Ho2NSBlpeDSCavwShaYxbDPVuul5jLTqbmoNlAtN
X7cxAseeQRrLLrFu0QItznXuVriC1BXUnisbpjeEU6qbdkcrkq82YjsCcLWonLWjbbOdmKwJP5FM
es1hIXmMW7UnLODmYDZbfPrIAf5Ehwj5V9Qw1tjp6HYjmGxvC10IFlhZ6WTvQREYN1P/AqDsGESN
ZCK7h6AGvjk6YWdf2UHmDfd10IKvznCx8x1ZYHxNDg60rmKrozOmmiqybuVkZi7GIqXmuaYJ69i0
McDr8hby9YZqrO+usizg/htNvkgbeWnkjwSXnc9A3DR9XVfBQkEvdXWqSv/Llf0FV5bmraT+/r+h
lNtvRdFi4//6A5jyxw/+gaYo+zeOHMxX16PBszqj/oWmeOZvxHYJ1PpIAzS0WNhhf1Jm5W/8FmCK
ie2ftqwVg/kTTdG/KcSRLicyeLOYDvwrkaR0fzjZ2R68WwvyDQxdUsP/Qb/JiBhcckRmZ44q0tnH
0ScWvpON1jXKsZK2sEww9yKhtcn3Y+di+Yvuuzm3vVKYe46kIwEumYnYrG67zPEjeuQksBBf4Df6
K12G4GZ03fkin6H8Y8lEp2CBNE9Uj4HVUIJMzF/cDENlw8LjZacWBEkb6m8hdxgvLQcaHOVz084N
8uY6uib93NwpY1meAmlYDHg4uLtGEwKzg0FTP4Rpg3DerFFn+IIN5pU6hhgZNJcw7Esc6UcMl3Xq
5/1ERnRU4P62xN8MIcKvI9TVK8p09dmZywRzZ0PbNIgzSPpCtVTrwABonXsnlLvSGJ1b7YXZxYAe
7gbz5u5qGFvjIIIEm08zIBy37IZpR+GASxG80wEdfxpup2lcvZoJf6DpSYGsq8BEReVYT17DaxZA
plwC7sqxwM9yVxCEhragDndS8+bt2BbIOHV+2xmWuyegMr8jgavED99rOKh4NgotMy2OtIhIJ/eW
YJuOkdpLLRFUNV5+RRhiaO5mRXQxzkPVQhXrmJ9AObrLvrQ/t6xaD6JtC+/gYZaQ+ZIeEuZOvZce
ChImnslIlvuEkM1DjuX1tB2WILiyyzT2Z8tMSXgsFhylh/ZeuaWX7BC9OUfLGM3vAD/Fzs7FvRpu
c8LV/Xa064MdmjR6elpobSmtawF7+0XMVfjU5NZ0MyAo2+rc3VEwdVsnx+obxnV+sEiBOepszaGo
kuLOMVlpU6rpeLRJLCURhtWwn/cFUo2HuXc4dBhOfjaaOS6VAve0NEnuiRzFQc9olR9M9ngeuiXG
05a3y22EmdjNlX6wlKy2eiiDs0QHDh4JefqdhPqvItDGvrTtoNxEXSbuGeTEu09Tfd4uIt8smcY/
EitFPwWn8pHE3pWMtq1Q+oI4m2hDYhMBS1H7ecljBz2WMvYRBcUGQgJ32cJFC/sQM2HyBo7ZEBmf
ATTYr7OovnfoPl3NEIKOyGJrP6EpjCoI9UpmN9G1NdSMG4YtexKg/qGi2F9NxXHDMO0g3cJ7cDgO
0D+axw6gL4ztMjy4iFJD8eQR5hLvWy1GC/NesdhuT6M5CiPvfsS5zoXFZmivf5AS6eeD08JWtDET
SCPxTAMzTHYm3c4LtzHVXedxoPw02QuhNxTRJGoWugQARVA7c/0hvtYAV59oEqDnzRLRDNsmsKJm
ZyONdj5P2iqS87Fc0busXMAoiJ5dbEhWJZ50D1SD9vjQpXFPBEkYGol1jXPdkLykadcsBeLpU5Jw
5JAqPFeuXvyhXcOGGWZh+JKLOCTpKRIx38coc4bnKaJ4mheBjlacwovR1aqQ3PrC8+C0sUuH5M95
9gvOdmP3VaVapO4L70j3A4AIVD4Ccyxn2hRB2oGRkOOQntP7dIxiA0O2I9Uh7d2Z8t2icJMdGjkm
lph2/92piy7u5l/t1DZ2AT/bqW+ab+FHRQtdg/VH/up4YO0D6CbQCrzLV/7ao1dFi4MN+WqUtcal
uGzEf+7RLns0KSZYba8HlTUb5c892ha/AeExLS3PxX4A1vu/kbUwCH5AX4kLcVz43BwgLccDBf6I
C6ZtT2hHr+PbJIXrqzEONmlnNLBAb3RQ2fad7dZwCsrMRPgavIMg4wqIpMFQjtN1bbkCKwE4+BtA
AsbofYQgPJs+Od5gpCbJxg0594AjZ+FSmONtR4/9LTerkf6zAsrAKl1E9Psl1QGTpCTryxsOpbbD
HaBAgntNIb5bYRGVqARr74ux2itP2KkcFUxsiFohnuYAZvcO++EhRKjjWwRPESpF+4DkZLdH2Cmb
HHVqVjWsiZZtPCnT+OJNOAPnyLM3WAThGRwNMQq7JbmExh+fq8Hpfx+hyOxsNnUYsYUb3TdqrYzb
cppvSUUNtA9klzc7q+KJ6eMudOjbOqt8TXLBRc3ujCQSH9lwdL/E49A9tYMb/Q97Z9Ikt5Ft6b9S
1nvIAHeMbd29iDki54GZJDewFAfM84xf358jxXqpoB7zqdZaFK0kMSYMjuv3nvOd+NoSo7ZpUBDc
RLXOejoRe4I7GA3UunVova5QXhOd1OhtND04VtvCFiBd7qM/QWPRdK+HYDT6wQNTC59M0oIQ5/XE
1z/CPA0v5mEcP5pRZFisviPpdLnst56dENOn03Qwdg4hXbDZI1k+T/VYr4OgiulCOETUaOxtixUa
UnL+Mn92yZkZnG6FyZ5LIp4jcm2cMWzmTWw1IBPt1Jk+td1U2bf8EqHTtumzERACmAm24TQ7lOI7
0+Lwu1OTvI6qOjk0kdntwKTaG6uKiJ4rQueumtkgrfIwCTYCrewdbAtqssJEYpBVxp1mecM27zP7
5JtMY1a0EO2vSg+wGSlsrx342SiOXgW7waTUu1WulZcUAGh69VeBL824AbmvB6KZhZcDYZbAxkO4
MybOyeJI7wdxMqiHidiNEHwsvcmsAczqJ6BNV2HOVBI5sMEQA5kER++uawLO1Uwb/yHDUTxsHJTD
5VNao3Eijw2h9bRorutFfy3H0Wk2tgia4hRDbkPzRlfva1Y5E9VU6oCBTN0p0y57dLzsEt2xuG40
N7rslTTc9vOBpL1FNK7041NJ2uJxXMTlVDc5pubU1kPC1lJRHKAkpsaKLlBrrIdFr66Tx70jPzK6
jUY8Oeuw6lXNWvsZd7bvOihcyilCcxirRL4SLUR/Oc9RV/EsgRBR8KSRm5I2sbHWlxF7vIzb7WX0
Xmd0yq/GORuuUzWlrxOn24SBDHgqGSYb7VhN9VPNia41dPj9rl9m/3iYmN5nShIglDig9cYKWITe
3M90rVEhddoXbVEaUN+hOnDhRZFNVLCn2JFSkrW7oJuKj4QEkw/gKjnDPOMm35PEWOd7/qVSKGl5
2x5YiaYHs1LNKzZY9H8iSFv2HqAyLSgnhmHC2Lf+Pmjmh4WLj3G0QW6UiL48DBQhBYbuCSl3qRlA
zBrwRX4s7sx84H70TSSg2zhgNbM6PV8lUxXv51G6p1hzSctz6XuPl6OBiMaRTQ6HqayTvev6zTY1
AoRHEeeqQA4FN1nMprzToDD1O9mF6cb2YnEBytvbShflx1aLiGjamCFurnI2IzwHKZSFNjGD+Pe6
cuKXWG815l9p/4nxQF9vaypJ7jVz7DdazAAmM2ytPdZBYK5T2cUM18ImqC/4C9CeDa2kU83usJyQ
3Lt45U9mA9mDOAHTsUp9FU+p2W9GMBNrQYmG5squyTDM+7I/EImqAhvabAhaxE8Ikq5oBHe01pCN
Phrowp76YX42uYRbeAlKXeflujjYKMXvlAd+E7T+tGkFfWDHy4Fak+4otpBFyJkvxmG8zyG+XacZ
zhg6Jk5mXMFgL65AZ9jx3q0K+bFqx4/ByDQI/lVE55tErdRd973e0vPuY9UgVN3GeTKa+wz8W40u
eBiDO0pcv6bvaqYTHXe4NUsD3lza8VXDqnFtIoR/HXr+0/l4r56iGvhlPXUNGSP811/hocTrS3/0
PiziXehUMLJmwykWLOIPPpT5m2RQb+qsLqqH8TYUhuQXVFPSpdKRgpdRDf3ofcjf+KsIlWn7Wjqj
HPl36ipHP5sKm0xZ0U96sFDpy+jyfN7qJGOVYRCODyNblpIBRBI6Gzgo9O9EX3v4E/qSh62rOyG9
OTEhcctF7rlre26gY4gByuEO3k6WbAtCuquDlhbGUKtSKtMxGiGoZ4vnXk4q0qQsEL8WFpr71uwY
IkwiZp5QIjp7tScOMSXZahG2ZfA6Lr3QLz7xJATKoc/0RnsA1eVq4CF3aYTCfFmmC0yINDAdOWLV
FbQgt9wLOiKMHhOFue2lGoElMd4CUbXeUycNPngolduhbVw0zCjXnpYcvToW8qhEuuoxMzo1TOg8
KU6FVRfuyfYcfBmukvriS2D+psT9Rq7QsaXJLGEim502cac0hKWn9KJCBPVBN6TxiF7IenGUSLIo
tO4g+1B+mFV4RA6q5QBoHIW6nSGfDwTWpdVij4hJ443WuBSZFWBCaZp96c3N13iZNy5W66jBfSD9
SmdsgZigIU8EHd5iN5oCXrfqAr6AxUiEYaIymZBsq3wSymbVSVvlwHjjeE88DZ/pJpJAk1jnt3up
RS+4G3SJ1DfKLvLQYV+daPGl2/uIXIdovIII1vM08pJjHjm8xlkSS+xRiSWzERoxi77gCL+eUIRu
tGcDJZYWnTrD/YQghVPaNB9xNNAGHhbn8ZgIpjqA0ZmnaJngJxSL07KkA6Ca1injSivtOC5DrPEd
Q/IcSGCeTM1aO5oTYOnFEdgfygQ1zjMdJlPucMFrBRKk+XvoK5OW3jMtmtLhHjCJRUZ8aPOQwS34
NIsmvnMYpJqrRVCK/xmfBh2OT2M4qKs240JPeAL5O7ozvNPsq1AFh9k4dZe6iBZhO91w/tlpe64G
BNCcWU+2DNQWghiMAZ44Ka0mYgyDhotPE8r7xbSdvclQtl+RbTD10FssD+FQcRM63sgJhu9JC/w1
1SSJ0eCe8ljpLRMvpbXfc4liWeS2vCzYBJiHpVjQADphdCISYQTgpIYFmVK4S2SsuDmGjCuGUGDs
wDR/Ap5jSirdq+tk8rDUd+oUubJFD2p15SfXaHizRXTuWQJvmxKBTz1mk9JEQQtw3H9aLuFleDcl
uCkJVUciri5S38ZPO0hl/RlEMN2OPP9us1kUF2YYK8+CTcDTqw+jRegtGam5XDCLnDvNVfj6q79J
KVzpn3DwFoM2o3No1Gokueh+K0uVHXanJOtDgccCg4y2KmFSFXgjIJOltXI0LXaDWZAJgkQDrNbi
rHCY6R5fn/cMvfhbtKW5wDRlykPcyfHxVbhQL5AbT/rMCmIKXR4X2e+gHFZzpUDG7IS4JCBYM9FK
UXi4mHIaJhtxRTz8hny6ifU0mKGUpqVzsK1a3+lpDG28Yqslh1CrV2OR8HuZzMB7nxvKRdV95g5j
a8gXYmaEHF0UTNamZiyvlgieaKqwsUzcy4lSIGP+owjLjJT3WQKCkgTNdNxCZ9CVL7dF/8sRhMp9
X44Vf0mESfUpIWXi4BlNgKQqFI+O5Jq3Uaz5OzeM6/mhIXjePIwdS6SkvcfuM+GK0jzBiUrp5Dz6
OjbPU1A4aNwkfPnwRBJntF98tp0pGJf2A+rsVBk1mkiwNBv+xDVFx5YLfLJnTmvdqFD0weMOH3Pl
FOrU+MmaVBwn7dB8lekF14sBq4k8X67SwevxtSwa46jwAJJnBt8npjHrb3tPXTmOQcD4yYxr3l4E
fvMV0C866dDi6mYw8QigkUlkZBnxhVnijujAZVe75ZpHeMmLoDrwLZEy82eHwOp68ZxZuN35nbp6
jPQDtOC7vrJgGKDxZX2rm5adBDglrkdvUp6qCucRWQScyNclLW4MxNylo0bpRJHXHcmODaHjKDkI
Diyhhd6aNndXmqL4JyaVwwtjf7fccVnvmk8DkTLGeqysOtwtK2tRhIDTBzyzT0ZEkuDTEART8mwN
knUiNdUqZfSkZpsqCstTbre4q7I7I+zE2g3yr0TYe8e6VMW1W+nq4ewrgfZifAPwyEIGsYg72IX3
Co8sZKsZ3jD9nQ4sP5LsaSPoKCEgmTPExfY2exdZ3pAzg4+QXXPdRF56N8fpt1iPUgdDVasFT4vF
L2+tjFOEpgiHCdOR64J7st6ELDHs8geBzkRWtf21YBqOW6Y+oWjq2MhM7kDEHMqTR8w8x8JTD6JG
JdGxOS4veMa4t+BWCclEGyJ3dcWspML3eG3peMebLkXrpFLuIqci8I7sus8Vpbwm8NY2KhWvbh0m
4jH3AFvsJXWgJYCgCbsSgbvHSPQWNVex9rz2OQf9hQKLpDXb8W5L2MEx0QY+LTj9ebLTUuM5UWRg
YZFQZayqKM+UyJAUCb0TmxJIMuN0MedrB5EEu5rKjNdlIbKDAWsJn6tZwpQ2E/JJcsHGAXXCTu+A
D1hxmCRrILg4N0RehtNusgHCsbPWIjomTUdDViA4uWilOd+49J9ODV7AOycaK9JMNOZM2WB8MI2+
uNJ0O7+JACOeHOFz9RoEktuhW2wDNy5VRufI5oMt80U99vqVg/9Lrth3jS8pksAPk5N9MGOnSi/J
WDPv6InnhEA1AwFic+3tXAKNvjPB8n4PXYIum8EThHYy4KosJ9oghSO7RIu9g94T8zGNLVIOqMLh
2jRBGXeyia/cOqRLwvGyv8atm+9mNE08xyMd9MHwwfPicpdETr1HGPaZ6EHF83d+D6pxug8tkHVG
CphYJkQ7idaq7xrCjih/cihQYzZ+oX/2CP+CgcPQNFduFM532Uyfq3C6bIfyxtz7Xu9cll5EvnHV
PFZs+tHs21RGWyLCCyhn7AoTUE1ri2n7NqBuOMFUM04MCrUDos7mmHideVnIWV9z0HISGirrYSSR
cUV+vAtzeYbjyYq14gpJbs0q3jhUnSREGzc8BKZVbvb5LnA1+5jWcroLCrmWucwPQmvqvaueEHIq
2fYi7zhY6GFXmMu1T40/MiIpa+9qji0CwzIAmHmu3yd1TAzNlLYfxCi0yykr0woen8PrBmrX39s+
hW+I8nA+EXxe7QkrKj7GlO8qWi/rI65vkaB18F3or1K71u1KX/PkdQATmrvOsaYdQtfsOJC88ALC
6uOoVUz1DCRo676uG6J7uGywvg/6aprbbq/7+Owt6GBrFv9ggzKNB1EQtsc+t76WYWBuRWsMa6PU
U7VaGccpruWLX+tltfGLhlZiwUiS4QiVIHRXPMB6gr/TtB/xkBnXrPx1to0KWmRaJBwUaSN6bqzm
m0ZMEyctNRTiFEbrqqTjAMi8sd2aY9da+n0/JKmxDay0RkviVPMY30cQ/mhF0J6DDzc3PahKRa0k
bqnazIpkCTQ0J4MoxOGFwwzWJd1MjYWpjuyDm3TDk5Y0Am+8ja19FSlaZl2Sia34meRHFVdRw32B
OGJ4Km03Pc6KuOkp9uasKJxdCBfWi50I6xWMziGAS0rq0cLujF5JnsmC9QReFCi39nWomJ8aSkAQ
KO6VnYCq5OHlP2SKEeoNEPNW5In70O0qhRFtFqRoltjw7rRqYY2yank7KFaKQRobCkgasHHzb/wF
VFoqZum44Ev9BWUKNX/AVq8NC+XUWpCnziv/VKQKhhq8klEDi57dJzfMeOqKDnva2o1cGewAe1vZ
RQV9vtoxz6RRolsZ+q++FghJrI4aNKzpxFLJNhQidm/ybIrI85tOuqL5LEZxhGTw6SplEvVQXb2j
qD6TKquts6KRAIKSQpE71H9/I1XuyDWMyjaKwbAyid1kRSHH59mcu+YjSnUkLtj2qUaK3EphVQyE
4Lyj+P85JVoliiCTNjCWoJoWZ5L/IbSREYk2OFjAIBC15U1AWqhn+KgEtSYMKDb9ck84YxhctKU/
59vSbvzrIG9xbem4wBhbU1W+GSz9hR/kLw6L8qcxqLHpaxDJ9OfDksvOR2lgBodXyNLI0387RgU1
6WJzayNB5dNlNO426L/eyzs5Y+cwouJ4MHNS/6MEN87xUjkIki4Hf3JAZ8pWKDaqqeSJU7lZzAkJ
J0ujioZB9Zg4vnY0VPmdmylZnz2Cc3ED9xKQ6ArbTBAeWrWDLqsgj78vPv1X1d2vD9dfnEQLBwVK
dxQIyk1xdrx6LwBYpLnpIff7jMSoCfEdAMBE2QwtD2Yo6sN8ayMOfMnMZLqvWkO5H9nLR8VY32d5
9Q6g66egYM8AW67ExJDLmaMt3/jNha1ZyOCxnoZkxgC+WS3kocU739DiAaSsqe3vAqowwZQd6cKr
UHJlhTBqHsmYbEu1B+PI/vpQSSX+f2PB4NzSQGO0byOZZ7i+nPs3X8zp9bLO6io8gNulQg1gW6cd
2rqhdtD7RzSuH8owdc0j1AtWjBF2RXLqTdHfd2bvQe/oB1y2+sRu2VzqYkIDov0SphSYM+U7Mw1q
bl8B0GrV68k9nTtbA7ZDaeoo9eZEY/Dr66Y0yuj3dmiNWYSmEu+4r6Ix+3geb1Ud97LgrXKYDwmR
A07JDujXh0OcOX7U4XBgBiK0NGkheuewv9DQgAb1jraXocUaKIoZha8LiJdrZuTbs/B7l5NwwW7n
YqZ5MmYhX2uKuvlh9GyOViBBwKytGcYuJAz+LweLP4mxnYLt0h6SQsXyDAhNx8tu6AKYpgEdMDAX
ONa30MvqwzxlfLolSGZDwT31XCFsCF75bf90ot/tRCNOfXNd/GRnvP42/Ov0rW6+TW/tjGjm1Mt+
dKHlbxin2HsonZvlSYcu8B9daAf8JP/GVbyxPyb4P4b7xm+0sh3HhZaHuQ/Q1381od3fUOxhXOO/
0LzUuRH/3//5Mv7v4FvxxwOiOfvnf+VddltEedv83/+F1O78vsZQCafOUOpAxzTOeWeigl8iO6s+
eHBqIDjUskUrSrLjRej31sWo11X/EFiNfyqImOzoFuftXYhtKkOxZADFJrExzVBlexgM/E6Sfoyn
VpRg3aAqmNEdbQJ9TySBXAVeFa/nURswKhqh3BiT7z+OIrc+2nn/khrTmhTA7LGvfAuBTTHfNbX3
WCDuWad5mZgI6FIfdD5yuBWJz/NVB94ih+zuGveNTbpuW7YUVGRpEz9MqXmf50Nyauq+3RaZCyio
5IVE8mhbaovxOoO/s2GzTy7rLDQMN5r3HTMTmqCSYmJY9YCLj0Ef81wwIdq+yN5ot/PQeOvZbFAE
qAOF2JycBif8nfMfrTWt4dWD0ddHK6lnRGyG8HDEZd1xTnAlOLLjhY01NGLDlnGK6Tx7qLdZtqpg
naeuTsJhO1/ZJX4lOn3zIdPH+QDSpT72WsenGy7sojzWpl0TtXiaokJixWo9RAvM80WyGho58+hw
O3a1ZaB96jppPYBUx2xj036/rN3G0/eDZaRPU0IrYNMHnfERayjPmmSkx4AwMBxvXGgg3+dwgAkl
K/8E/jn8qqXNeF0yO9kv369R34orW4Ha+fMo0paTkdMpI6vJyaFe112+7yA1rOlazLuo4CA37tTS
7uw7sh0oRkimM5gV4jdJkuHSFj5meT8lDfyAEYdI0NACt7GHIcJWLQYlCkWqSE6zWRz72mzFqo37
btdGcJFLDccwLo/J1fdcKvOhazOuBbdMTnHXNPhERLT2msaKtkwqrYcim9OnWpPpQ1jW08eqDJtL
Ahm9x3ju3V0oRW0TTVHJU251wYVfmeEzDhbCnuklX2hsRteuHVNZJq0VAX3gR8aYhbYWnex8b8Fs
XYGqbgf2uQr/GpfzpzkfiJ80wUMzWZbfB1sOJVzmLCtWBjMciPYijhJC+fQ2vMbcyHuBPyEmhNyP
QaxN2XOGV31dODGlZdLc+5k3XUUz3gGpBJBzq/tXmZ1FqCKDwd0brWfgzg/lU6rkk5kLxp4goRBV
5dhGmbsn/ad5wJ780WrT7jKjXZK74xSruM8hBMQxazM75fQKOhforMaw7V2kJJ2mEnd2SuYZLIrP
SIk/cXUVtxhXsrtGSUOHacpuLSUX7YC10h5HQpopMSmW3nYL82A+habalSZiIKJeCVBHqo4VzSh3
XPlKoDooqaqpRKvMvCIuKiVlzZWoVRQt+lZdSV07JXqtStlcdUoIO7oyuciVOJZWjtiC7qPhoS/q
WQByKGldJapNPaUqQbzufOyV6BYnUvBlquMYCzxzfCqUzaxEuvmi1wUshA5iWnS8Oq95mRd1rxYr
pW+gRL/Vov8deiNkc9jT6dKSfP4wggjfzko03MuyPs16WTxptjXtReXoYisnDdoH3DZirXLEf1gW
UgLIRJg3W9nlKJQHFgpj1RHUvOmVhHnwy+IuHOfm2eP3S8yJ7IaPZVYo0cgc1CeIQeEaKltHvTS4
Cf2lXGV6Ys7t1nPo0Bl0MF7hAhHho+2Qvb0e0xpAfJ1RgMNpmdjgEbqix8KmR2aXALa9ftyHDC3W
w5S9FHCCtjVmyyOcI+e6mDrtMUkYgijF8LzzhjGWfETagsxz5/q2pvg64epygS+xmAu7Z1Vq7M7/
tKwsBIT730mOTU5pwR2KQscgnkvdRext6c9gmnqqweNsbE1nWe1F0bNqTDxhagQPe3K66mOZp8Lk
dhjEvWGpD2rDetzkjJMIhGYvcYWErEf4M2hefs1jewIHlhTTBsdRu2WGOl/VCFL/wXv/j+AP1D2K
MPvfWxZUuXT1bYy+FGflknrZDzGkLsF1m7ZFO0O3mdAzfv+B99YheVvSpuqhLCJUiP/0R70kHV5E
beO5hF2e1UuUUoJqnc06SkmhsNxn9dGv6iVLbevfbIN0D2UU6VFgw9kCMXY500JWaEDmgU3pZS26
aHoxCxNQfG46rbnVaXSw2AHMGeLpELEByrSjkhFbNaIyJz/QW9f32O+mrzWGx2yt6VhxYQX188WY
2863qk6dTQQ8oZ6rQ94GKPJ4wqQMWR/oKMzkPqz6TghMTqmD03ClTwEYXoqQOQ69G9i7rXPXF11v
SG6hti6nB5nXfru2ERbqn1I5AHgm8VnDU4WVX8+zU+Rqw3p0HW0l+sya6IMGM9208NIGXVW6DwQp
zAUWC92VrFlGRoRtvYrZFDePjUsFu3VjyHukCVdOO3fwk3oXMVCjZ7l+wXSQtD/WDOhJTb1zqnK6
tQAQkbw4DTEvtSdt/lzmuhP94xn6H96AuvfufuXwwnSZ7MVvf74Hl1f+2LLovyHBYZvP3SfebFcE
2xWEND84KurW/LFfsX7jbiVQEAEzKc6Yif69X4HMwn0CdkW5fIhd0/+WaObs9sMuROyJxCbEENiF
Jn7W9zMxjQaV68yHJLfCtSRzZCXs4OnNqvQXXbRzXc7yIR59LMuCF4N/6s9dtLboqfA8lyIyIXgE
Uea8CZ3eWVNYtttff5QCP7xZTpbfo9YTh5UEgdA5obvIGBLEATU7BnJUbylkVlhcDEMKokDTIGoJ
9qq1/TjjdsC1ULzz8T8dTnYgFsRurFcGJ02tqG/bqCKdXQuPZXWI8+FRZM6zGzWbX/9C9RZ/+oXq
I9QulvwF2301gL3pG9W1NnWMviulhnkcLfmEx6NYd6zjpFpV3379Yeydf/44xv+sz7Q/XTIfuBDf
/iIZMHcYKfQPNJmqEzQro1wXnpYRHeNn+FnMDyDIqgz8YdVSb8oizlZV6rGsQTxl8tkUPoNrAYZi
FcZucuwGWFdU+L2H+zdNiS1pGi/OV6IyymGVhd6qjj1xRCcgfxfxsA/6pv2em2o/Vbe6eJoar6Qo
8yh9Ei2X12HVeRsZJnLTEQ39RBhJfRnZwQAkTzg10k0Qgo82I5jnaHLQs2e1vPODwrqBiZzc20qL
3pvI5bugDa7h3BmrIPP8TeF2KIp1q9qhOp+PMB+uOiy+O5ll302U70VkfrFn966tUSANppudSn38
HDDx5iNiLE4W75mxqd7gyqr2DMiidZ3jxGvi4Vsdekgu4/CmnGxtE3kFVhmRdduhGOzrcZQJqTq2
fxIoOB3N8E9xSMpP1Ti4+fv+m7Q173HMGzxaRhyTBVUFj60NDpVtyRqpOrFfBX6jcfD7wxyl/jbW
x/Aqb1RODupu352GCyvQwUsMJK7RIximwDu2btzRM4RE9lg5VH4hpr41yhImhXoc6xd5afjGLh/r
2v5g5o72HCY9WNvC4H3ccRSPhZH0F2kddQdd8giP6rrNOKtWeEFWENmvqW5tsdIm2Ko9LpGsim+r
opjWMRI44i46AdY/1Z/o4rsbtkzjWsPj3X3qIr2C5KFPxqU2O8FjFFbzlmG6sfLtzNyEFRgUdC+G
d5zJR7wkcqq+K+e8vs3q5tKH1vupml3QAJ1MDhXhuVdYhe1DlnMtVLMd7UAzjHs6Np/CpLamFTak
AIMfmDWTIf+dbgfxXmO/cYWmu7jtGLKJppuuINGWjPfKVN9RnBByZMNeWkXoy1cGk6N97ZndReQP
JBDNIVJ9p8HHIckd8lvHWHlG8DnukvDIy57HHgV25lcbcL935ZR8AJEarLQenKaZ5f0FsNNkFYV0
IgnbGe40fzD2Qkb6wdDL9DBlBGNZjOsvJsxolDCBVdwAlHFhEAfCdkGlB/odyrrppdEKHfSrll/2
QaxdUA6JvRwZjdpIfnOEJqhREjYim0qv+DRijekSeJqGFl2M/s5nJH8aNdf/xFYoR+oSePvA94eL
MY6Jk1YidpvB1L7pdQzWSUYJZCJYNv1uXGew7dgBpcNpFqFxiSPM3fmx7T0VRRGvsyTKN7YTvkhf
PnvGPG2DttXvkc3rB9HLzw7nlZlC8MDszGTuypGWEcNcswBq7Se1KsHajT/0yaZyjRA1Z3ylNVV5
F1d+usmr+WsUuI2Ld4soZ9cP+iMIGIDwmn43TvQ7xiI4xHAjV4VXDvs54W0D364+1Ng3M5anQduU
VV1gEi/kS9MTK1WEpb1txl1VBvLRAm4Klz6p82Pu9M1tp5XyhXXbPdJUl3vdCAl9AxKwBQnGGSKa
Y77204R2i8Ri8qEw3PSSBWk+GqMHOkNYn+piaFbCgxc7uH6xTktfbBo9pLuT70MeAKus10nHDgIm
5Wlm5NdN5h7TXnxQWsEVXNN8Hbg1+dguLB5oBBs/0dyrwE+++SMKnLlqSJZBctrpZvl73Mn+pjSb
zFsx23M3LAn2TTTF4yXgtvRoZwJeJYRzNp3z8BFdOIxZzMOsJF7MuDm1uYFWWj7G38HlpM8GeWGP
vjObd3KO7Y1MiSA10ozMVLSyEvxF2G7pTjbcJ/b4NQNqfQOJmqEWZpmkduInK7Tyw+RFRbqmfieX
GaX8OgZjt03hHO+72aHjIAneRtg69zdZ42oHurA2+lLni2NIxPBqNreh6Rkf6WU6j/TZjD1b92wL
Nn5aO/0UHfCmUH/bXnjArYq+b+yIPG0t68aOjOQQakHw2VVxydG0T6eQw9+H4weDlWsjMJbtOEjp
o3QDY42umZGc1ibiwazsrT1k2XNLJOLnEePRtV3b83OTyw0dpQGlQVnX151RtrsE5taunZyY7PW0
xkrJRcbD83vOKH3lVzUgUgReR56Pw7GPJWtGNRaOfdGCARf4eNOme60r/hlKvDOUMFB6/XKXvQN8
Fn19eVve//GaP8p7jP+8BSM8WqKmoDSnRvqhi3d+g15nU8cbwtBfhxU/ttgGW2zDY8DLF9AFM4l/
l/jKpChAm6mC3LEFdfPf2WL/NMOmu4NFyqD49mz50wQ0oDE3u2XRHYSgyOEJ4CEiNwVkbh6KDBId
q84vE7tjEfZCnvy/riDPan8m56gKkP9TQypd/rmwoKqQiPa4i/ZDR56HM2H/NiKu4MmJssN/8FGe
azF5NtnPnO9lGGH0hpFZ7d40gHjj0xlWskHBBP6u+g9+FYfSk4rbYDNd/nNVPBsMMCbTbOH1jvDC
5Vxt6rZN1u3odMdf/6qzHc1yABEg6CZlk7KLnu3QwE52SWpxAD0056jNBXiezv7O8rJB/KyevBKp
pa/84FBc3hnLcg2+3Wz88eGMztVVjEHj7He2Y0jZUrbtXitMVNnxGG5zw6zemYX/fI1YguuSsF8T
SAdkvz8fzSZwZcOQqlNlE6nUpkBrubJG6tAtcYQMaH99RM+2NPwoSwFNdfpr7L2JsPvzx1kVWvLQ
QKgVTDijqPu+OVJ8d+k9r3hSYfyL31PX/HwYLSGgMrA1BLKqL9CON3s2P0xiVBpFh4LYssioRclT
6t57m8+zneHyuxDwsJN2GIhYUh3mN5+Cmh++cpV0exn100pq2mUABnAyhFiPemat/v5RfPtpZyeN
XgfUfhwMexfN8MonAzboAQSUcYLVASEpPIrk919/5FkglrX8QpcOgqVEMVyQZ42EKUwwrw3cdgZW
hxt6helToHf+EYWue+gKUMpddc/z3QXEbTZf7VZ3T6UlD11QF/u+8/ptN4oB24dTfmGfpR0nFNMU
TG31MDN3w2oTEExcze8sTMZfnH+pmw6zZToTSInOrji3odYuWm6jaOhMEmC0Ae/pOFr9lvJax5xn
4KFwYcWTdVtuRTqan/XZARJvuOU1nUC5DsrAuwFSFbxzL5z3X9UhlaRPQamUAmf8uewq9lIQglba
gqUMtwwMrQ081xEwH3OlhliGD2Mk6VcONnMuhCj5aczj+hIWH9V2NrZE4SoHphrgVlOuryRguI2f
Yy7PcUdcBJ2or4U9awxsh2JT9W27GXA2ggOr8S9BhXtqe9dfewDm1rWpOTtSqZnKydrddqRft0nN
5EqjDGx9y1uNqXURmsmHbnCb68QkCWqSc7KrZRdtBq29QTc9HyoYMCviQST5zKl/qYeT/qwxdN9j
z9BIB5y+J5O8b902WXlOkBxQM7Y3vHO++/XV+vMy43LFYnmzyMq0f9KOjU1gddagTnoTXmtJF8KR
1Y8QKR7xsZfbDiH2374l+USQYyieVF/xvM/moWZ20d62+9pHnt2Yyu76xcvNy1oCUAQN9vHXv/Dn
ddslQ9B1oB55WHHOOQZN4PU556bdY1Mli4Pmx5F6lbASUU+bX3/Uz3cQ/kF04zp8BgYT9tkdFHRW
Hw/Qiveei4iiQMd5LAZA6f/Bp5h01chaRlzinK0vmQ4YjvBxHnd2rderyvG0AwBD9/bXH2Ooptmb
Hh43Hb/GpSVMtYhIzjr7nAQYogHnEIYnNrcNbMx4Z48kGSFjIp3MbxxKCi58HWX6qXafYc3tC0K3
3luW5F98DUoY2qWqWfmTvLCqCnOOeqfZm2PqbAdAnztoj+3OHFoYEcjszaORj9621otvS5Jx0qqO
nKX3V9k8yxNUUf+dM6CYXD8dGo+Jkwuh2qNmPXusBKamaX4om30edPlRr62tp3eQ/fK2uvYbIAmh
g4UrBXe4TittuunKaFrbkS42npsXQC/Tbyn24uuEILB5Hj7TtRNrctTLhynvMF+1ERu9IBxO+ZRe
a3r7XnHx1z8Atw3teYknQnXu3z6FfaP2GLoPHNRwug9qp9whqwk+MDLloY9jfOM3zGUZ3rc8sers
BDzzhTbbY1Pb3rErfZ/5Ud1vYSx6d8XsFI+uOX+bLT8/ESbj7WASTpuBwHCeFW26Az5avvNIMM4Q
YsvVyYbl37/g7Ooc2pQvXEyEmmCjO/nwAE4tMn/wRPqmhTqxkp2NSCXWcU0i1GhKM3vnKjgXR/7x
FZhJkMBF5/r8die9wxygIjd7kEgt7s/UtX6nrLp1zIbIb0//CtNgfIZCEX6Bz00+SbCOmQyCaCIj
sQ+andCbYlPT01a9wSGjA90R7cYH7keLdhWgAuPbhC2LpdJ5cGSytfQYKq/mPZcuAb9Gb+mXGqqe
w1wUL2g1H+yJDwrwPK5L4LvWO8f859LNtZV32lSiUH0Z+769aCzhOgn5RM2+itPn3N8Tj5hutBll
fDFbcvvr5ecvlm2bxz47T6Ql1IpnOwosqXb+/9k7l6bIkTRr/5Wxb68y3S+L2YTiHkBAQALJRgaZ
ie53ueSuX/89orpnqqi0TOv9bNqquwuCiJBc7uc95zkdi86uiav3ALg5T+0xw5RF+devX2n5TZ/W
OV5pQdPbNha7zxv7NopF40UOV1IXP+RoM09ZsZTLUULjrhwMUwiWruYfI5cGvF+/9E+evgy2MfZZ
Fg8mNt5/vw2HOG1NCkf7nQCYAln9VnrtBWzWe+ENbxx53d88oD5bn5dLFhsvqpxBI7Djfl7Tcfv1
Mk25ZDmGVxdhse9RkbUmlTuG1jj/gCj6UKeFXMeqYXNjY6AbIUGsdXYrv37rP72Y8BbzZLGoMfj8
WE7FMDrJyP070VS41hsPhzAEL9IidRw6Sfb+65f7yaPZ1dk5EjHk7M0h/++fNMSMPIa/x5esOrmL
mROEs/CT35wRf/r5GigZXEl8vDAG/v4yhAxjOrKbfscZuQv9EYfXSHA4dCNfO2DT4+6EYLvWFGVo
Ez09IWpAAUdaO80ztLNfv+d/Hsp97KTslrGWe/4/xoyTEs6c9Dl/DE4AIDseCM9uvlajwqVZGlrY
9CVarYfIW+dC/81t9Rl//3GtLaM/j3kqs9vP19oQj5FpVXpH7ZSdvDVeR6Xl1MXDuU8NBxI7Hjc3
rAW/YMWojNHZ6LbAHPWsyc0V/JskDydNTdeE95kUmcMgEDLxpH7/9af0k4XGx98OKpNolEHR99+/
sgSWjnIqt90Rpu+2wgZ5a/f0ArKXT3/zkfzkpZhN2gxFQV/So/7pdk8ZmqDRe+2O9BoTOkt5dxjI
sZpqLn3B//HbYg/KgNldJLV/rGpN1cxD44M7dMy0uwvwtZCroyqIXC4q4v/YeW7/XCn/6ib+ySLG
KyGLsEWk5eDzudGcoxg6EK+UknRfU0za3Jdxa254uhHrkKVNuyx5ul+/6E8/Ss7XePFdUkGf28Xj
WK/oKXDaHfhmWtQcrLspEbk1uKn+Ny+1ED7+8YRgp4ELyKMEw/pHYMTPGeLEs8ElYi/pKFepgb6N
xJ7mNWzqqgjdDnOvy56ccYA1TtqWk6OQGzCLVnkHeZSbK7XQGA8RcNdHsxlhEHRV7gsK+AAUrug2
SF5rWgmucxAl/TZOCoINPYCpBMsxGhHu2hqofTDiDtxO9IKok0O4bEe+zZs3NFjgVowhEj24wiSH
AZfLAZlplNLdWEGTmCTOiD//cDPEkpjxje4mJ5l0lPV1ad4lX3oYIupQVKhrOxjppb3BpmQcy1lK
bdfTcdnfOGUl/Gt7ECq6c3vY5lv+uzYxKaWQVa6EHeTVuspHO772vcrx1mKZs29BYRb3o0bJ8LHD
yLs3uhwagoo7k+RNkj6WPaEYcMZkWg8eE/Em9EVNxZnKCRVvyoaqgKts5DiJlZvJV7Fj1IVNE1A0
5KV6BLt/KjV4xegOVJmtm9JZNlcpvvdXD7qzWnnRILEm2nV33zjAEpZKrUzdTpE33lep3WF819rA
u+jYxeMNzuVYHNjEMjfzZZDSPBtT7ABscp6J2WQBSFIeUURWFvlP18wgX7W9438hSMgErSiJifZ2
MhqMURpnX/riDp13K+jueIqobH6GUqBfhsqlBAO+xV6DzEXzXXBmags8tN/KxKsukYeIahMno9on
3Zl2DjcyyEvAVuPRGmnSww72ihMZGKaA6ygyaW0hz1OIqk2bEQI3f0Pn7dx+0jeBnbo7O5jrFTtm
uvaowzr1diPfvAHahS0wpDMRxODqOvvRot5hlGqFhZTYDpMizW1vHfwIG0Ov0tvcothO6Klx8uEN
XFsT3wenBZpu4XnI2XJ2jmbcpSnJP3Dv0SGihRmvWy7YVPQeFeo29T29N99BnDm0g435hdQv/5Gf
c9QlOdndMWdOv571vN3IAbtbRiCBkqW8PE1Wsk75Zm8xIF9gulPMOfkJ+cxuBhM6CNKz8Edntq6X
KC6aF7qO9StYKkzqB+CnUh+6d1drq1AbaH/xEax3VHE7hw4jyMqrInmw9NQ89IoqNESKo0kNUuo0
xjZ31HOpi/aZItE9nh6qzdUzBP9qM+kMQzsRPZeuFnfcgYw4R+FV21FraShwsMoGfnTsIytdu3Ht
b/TM1vgeWko0MiChCeeGS9pp420bd/6lF5LnotVfDSoC+yYpHVBa9aNvp2YPGSTdp31JQUfpj+92
P0D7o2cQhSvHRTQrClbaCtP8ip1mB42hToPhIa99glQmF89TiUlLrr2WcwQPUxaJLBbT14bP/qad
uMoyFRGryI2DLmJFXcNQbylZ9k/8Q72R3BCbCFikwjGvpnjqv6qk8/oWolBkTzkAI7P7qhm0GmYx
wUgNvH2z88j2f5PenDd7Ky9MsS79zgM9URve0vDuDhkZL7+LV4UaHe2IPKuDSKlb2gk6PikIZlVB
urccqbLL5O1HkW+EAyA9TJlLJpVakBtjMv1tncKbIdeNGJekvf7m6hH7SfTdBrizXpwaHrLfht6P
XWo2Y8IZk5NaV5Qmuvf2mGNIRtwXIbuAksN3NOprSgTlF+ZM5XvXdC79lcCCXuhp6NYc0ZxzUNEN
SnHEtKYnQe0GdiwPvrKzr2PP71FQLunBMNvjTK4tTGVFlb1t9U+ocIxBMlydS7MOV0JiBe1zQv3L
t7axMTYQ2n72WjPdZzg4i4NFc8I2BQ7/5FBpx/mwnqY1dONyWIu55+aAA+JAyrfzNSwmJ6SS2ToI
sBhrDwl5w6k06LY556ZyXzakBcGlxONjG01LQwdsNX8VxFOUhjgW2iAsGQ3irU6wdpMwn45xkCX3
OpntVe11OF96Pk7tkV4H3iLhuiA5xebMn+rm4+NoSjExvI/ic+qTjqn1Zr6uB9+/shOb32oBkrH1
1L0fB9OhBVN57ZF28+ScTX3zgnRnbhDOnHNMlM7dVAQ14A3IfDvV0i53mH/jc1E0ixuPyfuZm6jl
puLbRYRvj3kZ2GcAmc1bt9TJ23NnPPRkE59S7O27mW6DnZ/woWqdrU4al+Yd5tzmzVlOmGHlzqT4
qWiGdMOOb+/Ikl+rweIxOrs9QpaBNTP2zdugmu6ZAbu5mT2v/VYbcdeuZpHwsdJJEB1j1IidCKig
JN3tnO251YgT1UF8lindn+x38RF8Bw1uE3ZoSEAQZ4D5Eqkrg8dys54oPsdO5LftCqhpVrFCCYJP
bU2usDGUc06dOvrSwOi8cR1Rv1A4ma8HipcBflCdZKxGn02kIywTZ4rfHlWnR+uYPplTB9lpbwee
/OJrGetiHKV7q+GniSHEZxG07gzZ0mEHXuk+EwurLQ5dvhSUkDTPqWXLp+gIV5F/IRoDH0vHVAzr
bG5qsZq5z5Gxqv5JKURraKH9dy+2nTCKVHEwumG5ykXSCGYupnOflsmIe2oQXjjV/JGFo+cXf+gI
WmWJew+UoQXHVU3JmZ55bG69XXXPBQSAW9/txaPeyPySLl/3QkK4cjIjurT2yAvlpKNQ7GA2sclI
znbPp+ZnibrVY0296zMIGk0uwTFE++hCA4p9aKkLvyKQw2+s5/zCll1+wQfef58nml6Oc4ckvtEI
ML97DTJfGOFMWyCoRt+tYCRNVehqNXU4djaX4Boxw13shCPXqhF9qw7liLeC986VNENBZOl1ba40
1qzkXOQZwYzSmOtbzcoQcUe1hNz03ofW6lq1XxFbGt5rX+PMNOplFrbl1L5rdWY82jENDePUGz/c
MSPkwa3X3rFazO+1iXUjdM1qyedljvhhgp51+M48rv2m4WNxeZL3O33KjW5F1aLxMJuFdgkGndXM
c8cfsvHbuyGqEP5bs7kZRtV8lVnU3hmDH5+xG6W7IRA+PU8+zUt9sjRM+NzflRYPT22aVvpdp/k9
azwsCudQq5oPz7e8a87E0bahRpxFzDU9dNOB1Bl93f4Lcd3hJgIgtBuLYtx/AJRaHptXFqA0QY43
Tm9du2+21NH1X7pmpPRlTt6HuOZ/6psG9MPYWG9OEDtbuyFz29hU85iWrEJntNydwee1YqJpr0F1
cx/ScaUuRtnJ2w/sXWUD0jKLhXyp1fdDYF+PHkui1PWUs0xHXTINWze0FR91cj5HSEcdLwsEWZ+A
RlK/xLphzYzXceJfS1drzpVyonswE/UhkBj1WHTLeWVUDBtbw9EPTjocR6WKdcq9eU0jaXdVxR65
qqRSK7b6bAEDxn9IqK+BA/Uy9yjWzuvR+j4W9rFNdYMljbLGma7zTeXidJWDfZIys5/Yb0P30GX9
FkzLnKkeAGRo5qGNao9pGZmE/ZjV6smXU3zRq2TaerLZu3XRrgMgangD23rvT/Mr+l/5lU7Y2eOZ
w9EK2CvuM5cTTugpZSdhlucAVjTdWo2RBlMZau62F8I5lTjp1nZhlnf8g4coH2kPotVclrogvoie
FxFO5N0KGluwrloKJAl8KlqY3Efif8U+Tb1H0OvlDrk0YR/IVm5Vpqpe1emUXKc+wk1tmIfImo23
RI+m7ehr+m4gSLT2U2C008jN2DfJAP8BqTBWyj2xubCfMtvBXyXrLbcTC3CdcTqNqZbYBUUQvI+5
MJ9kYxs3QRnMuBZK+6FJZBZK9rBbh7WLt9YXj2AFvDs18i1ROCDbrce+cNUNHclsKZsf9MwWJqS5
Ib1pMy6DtMLOvdJkhf2qAY2/sjGZhbIBMsoAYRXAMg0FxQihCav1lch3foynaj/kbZGtHFsDGZPJ
u1k3n4ZUK7fcilu6XHAiM2NjQ+aJm9J2oi+05LDNsMdtzhKYrRo6ry++3uHrLS3/1KuU1UtPNgne
uVVudc65bJy6Dol60oxRFfNBqXq8XnzGFXs0LeeGc6tjE8uMbjALnBvFWkvZUldxLC00Wq4XFMB4
Db8key5N291ROlLxyCFdi2O1QdIQqSZvg8hqrxRiNqc6b0whC3VZfgxIxFwAfRy7zJP7aBzAQvX5
NTkVKFEVNXO9XcOHYsCzsEaGK3RftXIhZhpSC54DZqacc167ulpa1Jw5bBt3YQlXib+iU8h4preq
I4LjvRmz+yPq6vaFHWvxUvQ0E2Z9D+W7oOLNwqm6GeAN3SmXHUuhOoOhN+3GYSzp3GM7JPdUZY3p
UbPqyV6Pnt57ey9faJaV7dZnbVqoDOAv6jPyDWE1089wiotioSbWhpO9lDDK70xAGHdA9Mg9fnDj
smSCZ9Cb+lsFKe97C8atCU1IxucWF8DRAbV8r2CfTM8dOx6+t5RDDnhcDHijBn+vaCAGzgsxkKcl
2tlcLHXsMYIkCb3UfGB/zMkUk6WNEV4CA82pT+3FQlODble+51C+gBXNQ/Si95nxlieLT7K2QWr2
rYxe4MtxCLejlHqVZobfpjmNhkl6HgNvM+dOdV+0koWhT+RUb714GOutHUwoGkImXB6JKdjg1BUF
fYkrqGgL4jp6cQyHnwkawodrYF65swY/xmVUWWrI12PPX0npFHapdYVLy+MQI3nRLLWr/pTOmB7X
vV4RtgynZkrjLZtXfvOsQcM+2BPyI/CyQGk7TS1bAFroeUscpoKrLNFtfLuw7ATUSZdvSZt51IWF
FNHL2I2QumORUopCU1z5bgrBq4rWUsZ6sq3g5c8P0xmx4q4sxpNpOPc6zjQP4g2M1qXBA2psDC4N
hzdo9EUUICtT3Tv4x6pdkWbIPTgLSBdUucz3jYEKdMZwLo3t4MzOSXVDfe9MOCr4Cpm3hlPU8v5y
z0EP6Ro9z049LoZxV4IZS66DcRjfR2zI3EomdaDXrmYkDyAgzF0lqO8ricPd5V7QRmEDwfIBNlav
9hIZPjrbgje9N0edv5FdOX91CgCFU56Slcb8D+tryHfCvYv2n6g1ugyf4ghUbGCRMPvvKaeXdMUf
C+OiH/sfKc2QxS4QHY1xIijTjB631JRhQeEI+12+znlfof8dJxh9+orrkB2dk9hNdoDwjYjSMVvJ
WFxSp+NWtzlw8xDm+RWWhEfyVeWLpRB0piz4TMRWp8aYLSQpOHNYUYmefDEy8mltUetHZtLdfiqF
dVfGvrzCy5Q+zgROv0ymPf4pq/+fB/V3HlRoOcwz/kca/gcYY/ej7uK/l3wbf/7M/3pQYUtiJ/0z
kmkvAOZ/e1CdP2isQJrw8PgsfkX+r397UNF++1oMCSAL/Q8MD5BXqAj/yJX9R5ZTGjH+puty5KFJ
g19GiM1GvXYXkfkvXrTArGlOrAEBYZL+CtBdroaedYgh4XOluffdqO2rRffxS+NZTSivwoPBgDSE
J9rfsKs3D9YEb79fFKSKVtlDsKhKndKbtbcoTcMYdO8qwgVJmwGn4kWR0hZtipGyftE+9KpFubIK
dLXGT9NthEl9I2Lvki1K1zSn8N0GkMBTOvHbxHJkbNtNr5nmWi1qGaJW2I7lWfWmg28ARS1DWusW
jQ16h7OuvckLDTWJBzMN8jBeVLlk0edshLppUez6IX6ijgcq6aLmeYuuNywKX7Zoffqi+hluj9iy
KIFs5Tc20qBAIhSLVkjFAyIn8mEtDDJKaN/rbtEW00VlzBe90VqUR2B3bBEWNbJbdMlpUSgnG5Wk
QLQcFvXSXnTMdFE02dS8miMaJzLdkScFFYcpQmW2KKHzUMUbvtUVBVPVpUQuHZBNUVnO0aKjCq2V
+8ZCk5ME3y/BorcOi/KKL2dbBtPdbAzlJcf1cpUWfidWGO/BOUaiuO4aK542kHtYZcj/PAtOjHcM
6u2D1WtDaFH/ROwhHrv71tKie9MmQG7nimeaVoJRiQe3ZdVp0puuLqbnKGC5xKgaPMrSyivKSATC
TY3qlYwBfY5TzvETv8CdN5G+qQqLjURh0n04WH7z1YOk6LKhGYvHisTjySlQ+nWzgB5WfTzxIaxS
IaI33RVikb+m3s/gwwtoSuG8iX7Qm0117PoI9sFM4ve40KXaVetXXkvaMJ8+mIfpjY6yd1IMPLbm
5GUvnsn+Yk2BSLVhZhQ9ZkvHrg/NeyPLtL438tq4sVwJQ3h5ArDdzV6aZqGc0nHDIyvNZ2NbZhrA
XYTGW+VQuQTig9YMEduSDsue749WlD2MvSVhgv1z3bU+veKAVh8VMtdbJ4BbafT5ZqA0Bz7VjtQ+
xe0LxltoIcI02KMAi8IDWhEmv4FfiWdCibVeQTk2Yy5NR0Qq3zv9yJtvVawuHkVx6aqsdU5RrmCH
WTsu9AzF90A9C7/QwEDcbgiFVRs1lgpQRtl8Tbj/dqnLYA0LJCfeSKbEsmkCKx4bo0pvKEDkgdjO
484QVvPDkZwnI1E354+/LMOd6xPKM/j1hWl6d/GcIBE4neOGVpT4d7ZcpDFtKN8hr9jwRirx0Gf2
FNYupYphurzxj4MqM9zhiycJ9FHEmJkHZ2QRWWPTVRs96LELTnb28nGlZc7Aq83Y3eAkKs4rqQQ5
S1qyPk9NwD6HzRkaJwLLI9s182mqljnGUNreXedAMa4XVrXBnm7ddZxKzFh49r4Z+VKFsKujVi6e
CDOamm1BV/Z3GmnSG1ph3DORYkWpjWFeIj3zL1OrlZuEK5JincCJXgITnWxyygR5KZL8otHnFT1F
kKuIE+2+nnE9UtZQ37cxp7G6ADX88W2VU1nfp/FC8+3zqBpCAxdmWGd8csqznSuj7SmCAdaYjIjr
/HpBRjD0CslVDyRjxQzoq4/kB0q4BpGWzTd9BZejVYSfenhD7NVHp36haYg0JU1ZgX9tDoJzfXyb
UGi3KoZkX2bduzMFp8DiRDKwI65M7yJ7i9NDsqMK7zHuegprdOlfuQj8iMck83tSZY2qQ9+s6gtR
OkeszMVXbaSGe2H386U3MljPI2t4bvgxqbKGFj4P92NaqptUBmBKsnUf1Uer8qJbY9Dk2ZAm1Z91
zLRm8t1k59Y5YJNgtDcK+PrKY668H8eiCQeQnnD+qGKtYqAwrfmjrcb61CZpc8pm0W8qszQO2Gy/
dcawr3znjsdkEeajsNiXxtFXLTafKZj5pgRW87mi87oAUoIbpsIIXFpqzcGZYyTdsmPYuG59LwBZ
hWOSzd/L0WG7xvxt8R1sm0HeV5lojoGX7/CBgRuFbrOrU9fYylZEq2xSOZkO44ur2LSzaT3kUpUH
enWt/cQivNZ90WxklS8xLsFxdG62FMV8bXXBxLCq9Sugo96x48JneuHqa2eMvupG2YZa2a6Eod4h
tF6a1Pd+gCBFAp1a/cVDtFsbef4wYGh8VUqzNtzrREGtlq5jUTGAQOg+Uu9NidQ4z6wH1ljsY2pS
2Lz6uh3OqEtBdN+W/fdEDdFGr3x1wzB1IsRBr9MQVoOpw4+dO0AIo1ldET+lAGfK77isuo3uRsat
NSt7M5miqtnrahnB9rxZ06pCu5NhNj962G6buTQPqqxzImTNqyhqk+BgH6wzY3zWI4BLes3TPuAs
gRFUfCOa8bVNSPKpNvoyGZBALSsfyTqj2YCr0K472/kS4X4OXW5DTlZV/Ew/dx9WvbUesCtcTaAm
NmwS/O/AksaLxxnrC601yx6CeD4TRVcdpyGaUCThFUucLNmXzBMcmnu7/NFHXvYDvaw4Qmr2aJnv
ySePhJF5pk/bvOdn45LmZYhFN16U1XfgELEZJS07K2txhjSdf9OMzfRS6ap4mUyDNgTSk6HDDmvV
0dwC9dzCwF8OKepxUsFpjJi3BStXZvHVyKjEOPbECuWKIir3hu5KsfXjttS5JeLHwZXa2TUAxFOQ
KFu+RHKmURdr0I4ycYXXyuaKqSJg8q3TQJufJx6DUtQ3NT2rR5s5/yaiiZqy9TZ6hCU0XNCX0mwz
921VIZRX2s0Q+86BnUK+M/S63aSyiMJicmoKrjr5XpWmeTbKePgydem0bxKvfXLbgbEsa+GaYyFn
W2/q15rdpGCwiXPTkXFCRdaOes0C1sBT2tf41MKmGzJmPSpi7mX4/FkFNgi7ePP6wl/1XTSdc+g5
111EMVtB4cWuNbF3iSmPQvYM15KpPAbWXWzGnIP9+WvWdXWzzqqRAfbUduFs5AZh3r7YljYVnlDh
7B31adcyTdSOPkQeAyJa+sb78XYGu7XKx7rnyTX6ZzUx7ac2bGJemWtfrSG4Maqm/zF5KRsQVw3b
AJLkVhTRUr7aAtykXmMtuplbHFP9MsO48AStz5UH7rcJhKLubHIerUbuJKU8a0hn98q1vBuZLhVH
vp/tcEjuXI6YYWF0m3qs4x9AqHfWwCNvbOtiM6aZ2EhdymM6Gn1IvVF0mNroKo3bix05ztqL/Oyg
Zleeogz3KqMNLcmNDbLuJchZXY2TJzQ3XXI+SWE0u7ycsvjOcrN2zS3ck+LnDdvj0iqlxTwS4lbn
tBvosUIomAolD5L973zlsFXJwywuc2ej+gx2tN/QnOaIXGYFpZ9C1OvSTXE/9fGYqG9J7jOJWMH8
rc09T8MnztJ3GuH5bVkFi+QjpntCrPPGUHN/E2dOvc1Gx75GWHhuZyvdzI17IbivAVgahkvC1HJd
BE52br3Geevlkms3q/nN6I3heiqpBE2N8UcXK4Zxjjle++NorT26fI+25PTD0b2/RegxrxBc2kvM
VmVjwv5bK817IeoWkZcX2es00O+VMmujASqKjqWWuqs40/Uwb0nPjiOosgh9gUdlU5DnsNOd7gcP
gTbIlZPbp3mh8CELfPdMiMc2XTk3rpGHRW1/SwqzR5NPg6OKZ5pdM2PZ9MdIKG/U5VHlkTvZ1TTB
0jL93t5bbspwPwvudUI1+qplL6MxKx/ywzxHfs8mwVZXNtP3O9q656ei04vrPim/cQCNy01ttgIR
Y1g0miqq12mVfGvLkqe+1pbfvdFd1qxoGLYCTtm2M/TuK9sXd2MyebgMUUCXmmVcrDRzzgAWYqLE
ZmEddTto156audNENT26AD5PkMyqq7kYaaFr1VCc86r1HBwrVvKGIYR0Oq0OckuLOo8CPeiYOHE0
rNkHFIH/3Y91Fo4xdowLswb/acDL/XW2yuptBvYDXyyybI0ln+6sUOhT9QDtDMrcMtiPlhF/z8JI
Pep8SJfxf7MYAerFEpAu5gBjsQm4H44Bh0ZXhkrZVCNz1lxCMZuS7MNdUC1GA0S7xXQw/MuDwO55
sSTIPw0K1mJWQCUa35PFwOAtVoZuMTVI3A35YnPoF8MDqvpV3glaIWPMEG6pj7cAyZsLHGyU7MU0
MS/2CWcxUtDdSsPsYq7gD/vCwS+iuCWpt1q2pMw/3BgfUsb/qT6/UX1MDx7Xr1SfS1J///FfaByv
FRbFP5FFh+///f/+9YP/pgsZf6AF0b5FYpjiq+AvhC/P+MPHeq1zTKR9fCGl/psvZP7BTxg0ef0v
lehfQhBlp7j+kJLQXIEV/QdsL0v/lCSw6VkFZIWaSx4XI+PnPE3bxaIrg6Dea9SOrjKV1PdBbg4p
PQycEVPTeZ54Cl8XWkM2XjTPRexoB33ybsxaFIi+c8IknS0QzNOyui2E/uhEOlMfRI9sW9MTt56F
Zh06WPyhzVq5ZcwzUa7k3TTQ6lamNG4zOXWvgVVeu1NxjfeCShgSakPnBDy2S2dVjDTmjV36LnSR
3pR8jiFrOCfrqm4xofl4XxwTB6Q+n+pAv3WN3loF3fTK7G5ZVZnS2ipnTJW+90VGJI4Kxo1X+zee
JXcTYGEmVpjs8+oajOklkg5zqlRs6ZC5Fmq+tTN10mP+LejU9JCkr9SlEwhq52/OAMdvNL4R+n9u
Vb+ti6gIuzKxnoBn7tPOh8KuA3iu+wiBTPNvjMF6zsfi1YMvv2X2edG7/Hr5BAbqvtdQBt7pWmJ+
Fw/Z1iqY41olAgl6GM/yaXyIreniVxJkvenGi3HrG3zIgKClvad75cQMj8LOpcZLm7Am6Tx0bCc9
mkvjiszlg0vYZWrs58RizCaL167N4Bs6N15iAahmyLyxeUOTnb7Xg7q1C74rZQ3bNmjoarAXBimn
FiKI5ZIbBHdb80GZSRetokXAhtybbNI8GEKhceIayPxsYm35LJPyldMIU2gFa22YeO4ur9XY/Ata
O99OvX47mNMOL8eJ8yCIuFE/NR7P7TFP3i3mYizY6XWey5PJl7P3a3pns5R3yNTmcY4GABuDy0A5
sHjA9bwQD4hsnQDcvOqc7Fir+REvS7RKHPlQ6s5aqmoKq6SDR1KnrxWM7k1hym9+PZ9GRJQwS7r0
Jm+951Tqb35rnZnY0TCDAKrMYT87otu3cnyYW4dxbTNwoVr7uOQ7gsfKUXIA+yHEfHJrlWx4Hmsk
Jw2LYyBXgmQnsmrN0lo1vf5Yxca3wGLOV8qOTXRcHA1vfGg78UDY673UM5pCXeIBopQPVkT8Iicj
taXKNNjMrpaEhpECeF0+d6Nyb2hHfub5Q0zNdmDW2t52WH6O97lKJH6wyXKfaSxRe5zeNCkZgG1N
rXnJIs71gI6QmrRoZF/HZVfIOArReJxQBcO4p4x1PLa1Mx760vUP+PUBgiSq2CyzzjOdsmqrJ8V4
pJi4Z5ZXWN84Xb6osXOvDB+uPFdNnbb2usuTJlsHIGbXXj5Pr5FXA0qJ0SndXWa31SPe2MdScp5b
z0BjOewAsCXejvCXv9BCghNSEhdIUCvY362bQXWb1paJQYrIdZE8ZBcfyVPAGPbam0JLbqvarjcU
mD7WGoAi+mmczSicV1mp7ltVmYK7Mks2hduufA9toZkDF721FPTt1ov04EBwqbj858zE8lQ3cP1L
zJ3IpK40ja3lUXXKX8G0jYEihg5DX0tgC2fAZ2InTS46lXvPnubeCCyBh2js3rWpO9lufvzLQ+cn
LvRPeRJW8cAk5knmgjgNgcVPNv40c22RTXm9t2mXJvzVDktX7k3qtLSyGu5vPOGf7Ocfr4Yp7cNg
bwNX+ASEDOxJVK6C7hhzq6/h6hzZ3VFwY7Gg//p9LZmAv6STllci5Mm0g0kKTeEfT6+/zCgmz5NW
BgR2bw75a7DAmpblODMmFVo9Jc8H/knf/vo1P89FPl4TMLgLdAK45udEVGxVQeL3EYSbwUk2aKkP
teTG1ix7P2nLlJD3y5D71PWsbr9+6c+huj/fb0A4mDCGY9D28feZDOz7ac6UX+17IGjrDFP2rYow
UrFcnChnzfd6IL9NDGG2+TQyIBh77tsAzni3nJggA8bVfBIxiBCGG/uAqsowEx0nguk0QaFdUWLR
hDnCYVtn15XbbUu0DmKtj7qTQNOX9o2gtDuUdR3sHKduvsbEP0N7GYj++p3+5BKCd0LEjQCD7pif
A1BmkQZlbdrVPjH7rV3rt3ow09GHWPqb1/mUXvj4RG0DDB/AdzrdP7M5cP7TaI4lfx8H9ID2NAEq
g1olvWARrghGrelLuB5io7wrRnXrDXp5lywtm/Ycv7cj6/KyVcFJmXOEkSdoDTRWMk/C0n9jdeMu
8VnunSYtIb8n7q6VJnW7jql2ZWyi3lF+cBJ611+Yfz/KbpGTzdQ+kt0tN5M7ME2o0vcoddxVlePs
6KRf76SWvUf1/OjHYjsPPQ/vxtpTJLKnAy0luoRagCBwyj3ctaaYbz3VWiuqk4wtOKqXzgFq7KFk
/+aD/MkKs+SowCZCiTGR+v5+Zc6eVrc2BYX7eaIHju2EZGVDK4I7P1n7X39p7LD/cdczlrT5thDX
nM/Ag85UKX1NqqJZarzYfXpEB/zNgvlxJ31aWWjPM217+c/A/JxVg1FHXoUB374ORtxbqYQ3Hs3f
lpU+nS1czR0MeNPeB5p5M0VBsiG2fNRk9NRn/5+9M+mO20iz6C+CD2YgtkDOzEzOFKkNDklJGAJj
YMav7wvZ3WWrqtqn9lUr20VKJBIIfMN792UfPqzYAHWMCnwUQsjKeIknqEWDei4uhhH/WFw89ijp
5CG30JdmDCKDngDSc566W3rdZ5/xOaoePz7aLH/CnNDBALsvDEHR1DvGywm7w8bc9xOhabqZ/nDQ
NaIVkJcBlZR0mDJAY6dAhaAzOcjgyrVFHfTuoSrNZGtby++E57+kKPzZ52T/iyeWz4LUD7Cpuv1P
hjY031DY5qI8GDmNwpAUaZjCvUEdJ/mdkfXAE3QylET+tXBw80UtNuTFKG67jHuZvPit5pb9boyW
MegIEtr0if46ZrW18Vd/pRzca4QYLOwj55oQQrlxFCdRDUcbycz8opvjJ+qTIPXSR4JWqKoY6odK
m/Yy0VmgcZlqVpB7lsl7nDIPseOy4VTcnzbKy6B1B7CPmp1tiigXe2TYL6JWw+8U3n97kf7FQ8I7
Y/2fgevMNMy/PiRj3Hh5Nw7lYSQgixKHlJiRH8fW+yCq47/5ROCV/vNz4vMW5lhDdgWu4JdnssFD
Z5l2Xx6U2Zag0vBT+1F2YuhBtCafDxxj1lAzDdJgckxlGRVgnBPHRQHYV5GLTglSZ1oMzVbAsWc7
itilnP2PVoJyZKCZi4JsIEG1z8LB2lh1+1lky8OUzzeFt76Muc1iS75H41qlguzPFv3S9PjQp8oM
KVe3QNb9HWbC68/2crEna5M6fKFQ8uRqbNqyehx2ddQjalm65Dgh7/rZBEXlVG1GIjFOZT8+pR2N
pC9jqO4NrZ6zjE+qi5F7woYR1vBkSuOObNGTZVGtGV7PwErOm/UftIL/ggaBG7Luh51hq3a7Pkbt
5FyRBzy5JKwHP1kFvluvwAKqJTj7l6kBtOfVfLXSnFfkjDxiGNXOwpk+1YpIIfCMEJv0grWtCNG6
8srI7dcsGR4Qt7PorJCbgpuGEnlaCtbSTBZpf7r8RFO8LyLeLNgRuDF5Otyxu+SG8zVpx/IkDec6
tMPGgtARro3RhBZ7z2S6usFAdIWY/2pCpP+b9/FPtccv5yG1juMIxBfcUb86zvPZyhqTQf+h9ebP
sh0eWp333kCbxZA426z1189Wu1ozFjpBpffzmS+TbjeP7YhGkm9rCgudcZlthRQbf1CWt8m7mCRU
0y+3YurnQ26wH0QLyYoqttMtWMH4kxBqcakVmMsl5r3YLXDPSn72cPGsq6lxxmTd/DJYlFu6surQ
1dM+nGLgMLlPZR3TGPI+TFiPMF6mzPay/qkj4zhQZvegfFpSUiUuDJgfbKdnwpcz9EsVONpmXG6K
ZCSkGuQ+lmBShar5023ZtKm6e/DoDg4yda8DLxGazP4JAcDdWs133v++X/87YfubCRsveIrcfy+r
Ikm9/P7ZpZ999+f52u/f9o/xGpUJ6Cbc9C4u9/Xc/UNZ5Vm/Ua3QOEC1xm0vXKr9Pw3YgA7ABLBX
ij7/8H9KK1v/TWCLdoiVo5liYGf8J0O2303Af3m4QBzQiNP6GR6cuF+rXepB5oLYtA7ExhsEXqT5
NllKAm+67nV25YevA3eo14CGsp8E8fFui/BiliffQBqpd/6TP/jypOWdvEx9fh4IVSEEnT1fowho
0bUy8DICdObengJ0g8vOtgp908Q1JFC/Ebsah3ko3J5WX5j3P01eesLIO7N9uTUa4sxiXh+BFuto
idlZhbre6JtMtq8kcz71BC2yQeBId53sA5W/vskLvlwaLGKrwSOUYlCvho9ueMF1EPxMtCgi70Ub
9QfImB8DrlG+l+lhxXQJ9wMTAS/F1msSCMwywsTcELj11G111by6uI4CRvklWCl+PZap1MDg9TeD
5h2V8o8ECnasIrk0YETx+1DKL5n8YUptClx8IUHlq3ajI1JhdsglsGX8zK/AZYD4WqQkbxDRi2AL
DH841La2TSKzDfrErA6ZrWoGeXHO5B/T7SDtezbD3Xb9zsyO/CAVUGgXE1ccaLqWMSeRSE5nLESk
5vdizodt3vJX5oQK3Dg2lXk54knqG34ga3Ud6Uv8LNtVcusx8xNV+WMu8R00ljJDB/EO4JgZk7Lg
XIxyjSUfeVCIfjpCrtE3tICew4R38M7ufD+o9MFkLinap4gK68wGBuWrli+7ekF9OvpcPQs28WZ0
vKNvaE8/b5K0mTGF2k27qT3MfsaMbHQAdaF08TT6+Ml5mWIq1537IeWHijPkWpZGqq6R9e2miovp
5Amii4ea79Y7vpaK8QogDbZv1ZpbDzUEyAd34jJxY/V5gZzcca7czz8mIddehR89H9MPGg4++4V/
yyKigwdDK3nl+y3814rvKbhKrVH7G9PDT6c3xFCpVr3+/LwRulKEkjkediO/b5xwy3iCFK6qaQhX
Qhdz0qnDeci5q12+1schhwyfWwU0Om1U083PecK/un72geudz3/C3TXUEuEWl8uzvad54ZNnWcrT
RRTPafSL5YL0rg4Z5r16TLNCBk0WDxw3E1G5SMq4GKAHBtANfCnL04+iGs1tpGP4Y33nbO2ImzaX
JIvNpTAeihZvgFmPrLMU4y2rq+sdwgcTbXClbwosQJCeyfIa46S98VuK3dg1jTP5VGnYdIu5lR4P
JRKCczpiiyh74r2skv9zGkt58U0eVEvnIPCHJN/KOc6x4Mofej6k90PiXH8+XuznloNu9OZ2snN/
01erfr1HmKwXfNx2IpgWJzrhMzoInsFYH0PpV+HPzxaliQW+GiMZGcgcIdwCjMtESLY8Y4b1Ll+Y
9O0qXu77Nrbldi5ysXOtJIcFx+388wZY73Ae8fvUXkpy5TnG0Hl3W3tZw8DWj7nrARp3ittoYjOx
HfC9vdfkzh4cIhDDhaTVsOwN7RBRCYaZk36kM/8wGvJHLPn5hMXTo7PCDgs28qFZgmvXCeo6k9w7
XZ3J2ftj9qHBEQ6Iti7PkUR+Qk5YGvaLrh1AxKFdXRwD3RVwJ5JKsIwTDn/WGFGGCz5rzt7ivWw5
HIyFqm6y9yLJ8bNhfDlHxjiEdmu5IaMFC3EZ3PXGJEZspPkDhcWkZkoL/aBXMIQ07DKhF5O5htBM
32ge0/2oN+8xyvr7xcDJWXccJrU9DKGDoSnEkJiGY2/wFHkMyQqfE6zwGCT8PJtMgV3z50M7pHhE
tFh74s9O7uDe6xvl2PfmnM34PjU/cLpqfe1QmM/NRDvspnx+8OCBt+vleXLt6dp78gdISy7NzBPw
81ojLsZ/XfBH9gafq10CmrfRJW40eCyI1J0m8HItusOexHCpAg3tR82PBh2mx658y0OPkyblPLG1
PN0ZSn36uuZsy3VYWzXeCwHD1VYyx9XG/uqtg12SVOPTnE50JGSz5exneyKnTMCF0Ax/nxzny1fp
5MXAEBiW6RYYEBUnNvmMrIJq2hh1Rtg6MLInJ5Y505+xzi4z2eWndAS8H1h4rlhpxIbdQ+VvcHRU
aXdHIrSLOgbaduztFPM3MsMkWJlpFnQIi53UbAiaRjvRybxrLJm/tWL4tFO96oPYmuQP9gja4nJK
LAt4AjGNhw7A004UchJ1oLTGCrFF8cxnTHARBpnIrAw/ughipDR0LFiBrtJMfO+IBbktDh1SIu11
jtH3J8z7cuS3wgLoqXJcFM0sm/TqDK7JDsYsI+0BWIU8JZ779KdS7F+Mnddx5C91jc2Y1HIRhbuM
an/pd3OGIyTTqf7gpTPiGIyJqeTlYpX+U69IJ3Q6njobv+TfdSv/6u9l8qybLsOB35eafxoLCxxC
bCbq/mCsBu4J1CS4efmtHBl+T7X88f//lv80+fBo2BgTueiahS5+bbPJPtLsdCn7Qz5zg6yVgJCR
xnar1X//vf7bBPxNE2DCbOGq//su4Pp9eP8r3/uPb/mjA2BPDuCbuFEB4FuASWQy80cHwOrgLyU/
94tHYWkzM4GK+X8lv+XA+na4nTB5U4Awl/5PSn7jV8Ygpgp8+cC02V+w8v8n5FbS2dNQoqu/eLAi
X3ArOMfZMjTF7IJjdU4YCWymujqBdG6MoDKaYUtp2DIV9iHom21zZo/em69Ogh6l8nKV3LB1tGzK
hWZyNj3S3hfyEYfXThLhguoIF3s94z8Sg48Yq+6ybjO5STnsEQYbwM7a6q0couF2USKaQl8rxz6Q
CwAd9lZq3KWEPR88lRVhr5DDBl49d3sieWtkvUk2YZ6IK6Zn2oy63Z5nz90lkz/GB2EbS7+ZZKYT
U5C3EHpnKb81GEBu09gZoCmMxXQbRRWJGQhs+d2LumASkk2p9I7VrGxgBwZjzn0LNZ96pWWofOp9
FO1N4uAkj7WS+QP0gEk7+fyAzMyJxSwo9IrCujfBpt8LWIEPdADDbZPjU8gYwm3GBKANQ8hqVYkr
71CInOTqzK6I6k6nbrpTMFBK9IZq6uqLJc1niq/OW0ARRHrVNYfIcNKeQQ0RL97ed0pJSLxCY8CK
j3xUlKSS7Mir5S049cNuHrSj3RoVw4o6bhIMDOzqylJuU/Yp+fSlraEdWw8DUtdAwfus8bCm0TCx
aB5Q226LPFWCFjBWxa72ayAiCIstFxiclmSk3huzthsiiIBj6LQUAVzMfvC6c6trAzmaDZT66qC3
EBVuTJXk0YbmZ1hvHGi7yMGdZadNLAhxRiKywMLT9X2tX425yDpLBaptQYgUZCiaY2u8xlHCPuFt
SnnVq2/d2HRFgZCCwMvo/udT/N8D7+8OPLZ7vCz//YF3oQutepX+eeZh/v5Nfxx5PsmA6zweWDXQ
fk7PP8474fzGcMT8RUykr/FmhkuIgY8YDdnQPw4+l4NvtZ7xBWTaCTYh/4GgCMz3X9/N9HowPcn6
YHkDXtX5dZCo4Hk0AHmT04IxoEHMGLvMnuEMmHNQu/bwpiOWuGpsFx9S+FbXZRTA8f1CN0J0ndkW
O43+mHWSjBllTvI2IcpXBq5WZrCg1R4qlXXqqPdJWEnrZuP4k09Ph089CSI5ollJyDMa8rE66zGi
q6Ay83OdKHkHhd/fg3lJ9pEXeXvkNnbHOo3sFRBf7n5JE3WUPHOXHj0eYNoW04rVAzsLitE3b+bc
dL+kaGzgvxQm1ngvwvma9JwvGrqQoayiB1ZkpEul2jgde/1DygUwqcz9yyLJzQnY7tHW2GMM7cWd
CPKZ3NsxmuBukXKS6yGADeDTc2QfpDK1z7FSDfCNVCChLH3szYX6Hk9m1DAAqI07bGz9vrMsxYbM
Hk+ZJG8buUGG7NbKzO8ZAaI0QxlAjry2UPDMsXuFGwf+ql60z9IFNhMYzHSu2tKUxzltXgcxNQ/0
AC4rFX94TuquexSig8qUa4v6sCMvflWalMiyHBtPOsFLIFBKwTLBL4+5Lj1sdHqqjokjpMfQ11Dv
DWqvPjTt8YtrumS09GX+kadddxBL2jGNT9PPRWeilerqVlti5yRVV59UtCw3dZTTTTvkMnmTD2EO
FTwIAZ0YKsWHGstXsAn0+lylnj8NDNrObK38Zja8KCTyy+UXJUqHCULUn421XcSSm+wnAoeeqpJw
Y9mlK2SxrFFez2y8twXTLWOjRQ7K0cS0JLYIbsBjo+z+AuCNwr2vaIKD2RiiXbLamvMYPFE44qzZ
5Dgk4sChsv+RZmavwnqySkw/ebvs6ywp71KXEYfdzN45VhXovGXGGKP84lJ3WnY2NYsscLTVSDzR
NXlAyEgBf0HgzAZL4CH7aOCD1YGsHZeEHnQzVa0Xh6VeYm8zoNnFXlka16VwxH0czajpfUJlk4L2
YMYgpJxrmtORlPCvjrpqm3DMNA08Z9vPe7tMJgicndvuMtGVz6LKoletcGOgVI3ZMM0vPeNbg5aN
4G197B+GZawiAsGk8dYJWHBhXDaQ3vqy+Yr7k+VOPRrvUrEfD4e5mx/a0cv9g23JsQ2Yx1eH1Jxb
QtisCcMjSnXMS5FhUc7oFDl6Yn/0Lm1nYNjctKGnlvyAQs//msGwvEiHzKkjcyTxBP2LPeCceRHZ
dgiQ8k0dt9XOT8riHX60eFap/aHpY71xa2VdjN6dvzu1mrEIGkZVbpmZla9wwFojzFXWYdvIS/XW
eTa7GWJ/6iP22G5TaAOi3I7NyTkxp25Td+reaNF0so3leVYE0IUzTqutn9dLWKAnCZaBycmEk2Ed
n2CDGTswTWC/Tg4QBbRLSeZzHexsX/U9xxrSJi/URK3DgLHTB4yIDjJkXU4bTXSRTXq30t9MmSD7
sjlRB1Ov8WuVq+Xc6+r8GM9WA2ofI2cgKmtdeaT26iQtsi8yzZo5aIzOGjnRov4YxVPpU/2N9dfB
g+l0sCHWHBpd0PQ6+tzCDlLaZ+V4GOExag13czNzG8QiFkFmmQJsoQ1pQ/OT5qs7zuP3Jk/Gt9ku
jYsFBo/tzUjgObQAVFHhCsC4TWYRyQ2zKEYAyYj/1tQYMxh6/UiiNyQ6KcYbhSE+LHLZbNBqn2xK
T8CxJfNUbBibIU6jYyY5NoHLNsyhiqeYiPJ9q8YI45JtYBtSqcKLKmfIQd3gbhsy5L8t1jAVTKzc
ZkNkfLHVq2QwGZb7hGbrBqLSGxtjAs46G/NS+mXBmozmx0Nspr/6s3RxIsCINBjR9z2GhdtoirC2
icy9NbIxomjNFTLtXH+gFYjvOBanvefL5UgU+Ytjl+VDw9LhgeFMZAZ6CmdnhKX2yiTVR3dGWvwp
mWP54pcuLoh25LHy07q80/upuGMD3+zauHDCLpX2VcSsYauBeV/mgJANDF55TMRnJpWm6HeEgzYZ
hXNRXDOh8+O6UtsZLc7AoEW3y6MuTELZ8OqdG4Mff5k68+I4JVtghW7t0faVeySIfXyKe81v0LdF
yXdrgdwO2agvVs1/dZ71ObqKqq4fGVB6R7LF9c8aC+hxnJWDkwG/0RQ1zF5sdr9sabXlEBvYkzN7
NoPJ6Ppt00X9VnYO51GfGssNGD5vdWNjAhsJGsx7eqPGtG6jKm9tDlkZPYxLdKzgg11AqwCuKxfb
41nrq7t48diJcj2fVDUZZ5EtAMHJpthnjUKcKPFubE1zdO7xpiffInwWFP0a1l/FeIu/R+/m07x4
8z28Dxb0sxDHwejbFxVVxd1ArvaB5wmCOhNVhdqGPEw+IuxtbNNnCOsZ9KCwR6BxD40U8zjZ2yJc
tTNAZlL9kBFtctvLIrosnpiOLS9GBNHmeC2F/6mDJvxEomxWgdM6zWva58lXHSXvsa20el9aMHkJ
keSo4fZb1ZvEZDghMxBvlw6ZvItENX6tGUizaTXcN7NK/VtzLnny1lldMIrcXK3Go7NslTLN6rGc
xSs4DvwJQ8KK5qZpG1jC+PZMrBPFKN5SLZIgO0Tb3LkKp/KBdVnDzMx1pRMWmdHoZ9PFXruvBeNf
oIcddkomn4IrX5nL/KiaeLMGBs47K3E9lk3ualErWUZkxCEuhlllN9AsGVv1nZagGrKc9J1s9LIM
Z1MSG6fGRcXkPrtTs7gIaKZp6PZkxaR6f+KWNRELeAPUsfa9iZY3at/piyQl8TMbJvNFwFN7Mth1
nZomfWpKb94WVlMcvaatQ68fsCFV04ObL28cgD/sNHnPOvfNw3zyQV41FYSNAzhonf6NLInswNgw
v2vgUo92oZ35cMzAV7U8lrJrfljstxhI140k0bIhcy9I+zQ/YFju7i2H1U2IXThpglqJOH7yXbR3
xWIu9wnDbEC3QG4JXfxvC1V2aTf/bQtl/10Lxea4rVag8598GYQ70fv8o4eyiRFB9rBmvJGH9I+x
kfB+M0m4YKzp6uhraLH+MUUSv1mrlhCbtcla1/H+tDi2frOFsBz0PwTyCv7k/6SZQsXzi3xRp0Nh
yonNjEEScknjF4kPqbmC+FCixUsdsl+zZi2SRzvh1TyknTHVWzoWXJQsPCCzTRSR1tZlSfB9Ii6k
DYolxdbE2+sy0VYIlrhse75AlLHtFwOUFJvB1viIfTN+LiZ8pWnsOl8G2+4ujR53d2trFhE4m/F8
VInmXWIcebidSRuu9yin5QEvZnnjZRObmonDVnXWhzbaEY4JaEp+QJZYdx4yYZfPlkTddW6XZtHD
nixFaiobLNG3bJkBCpotvriVTyQyNmBzS7WClH9jKd0iTcTq3+DpjBBKeJpXSnQKZ7DBaFuvqCDn
kbFSgeIGw7nc1nmUPhsJRR4JIuUSqjQb3KPtQk73VNU8IpSGcut1yd6csm95I+YtkjIc8nqTshLG
lr7PzPRplhYcMErL7MCXWBfqwajYdJOVMri36AkV6V7bztDeJ7nu3PWsGFfwiLaei9a2oUHHfw7Q
cLNgdXWo3LT2wdBz5zKgINryPvSMYy9Eg1ViEdHLUvjeY+05Ebqm2fSPEFCxM2Rt7eQ3vA4p2D0V
Za/DqKAyWqYXStfzuAb1EDQ9XAFXVDmmC49riRCLPsyFCh3ImSDhrseay/anRsOYustDU6K80ffw
99VBGiTXdgrxodmNhzkblxLP4zwkiCHx7/hzFB3sqjBfazSRGOJbbXkSOeJM7Aq4Wqke8Ty8YHXp
y+cYMaenb3tQRpO2JaJEtO3e7DNapGMSOyVhy1mOrfo9bjnt+eRyTJVODu+gZaoJAvZKhMqIVxW0
sCtK45gOy4OfROxwEqKTpazGbKVIEFjL7C9M3DXArO9Ijc0XzeIljAloS3bFENJow9bSvCfJpLRw
zCMep4sz+yzuAeV6aXW1m6Whi5V7ewJe6klw3q5sn2mJ7ieWwYHir9nFFEpMGeY3Qx+XneelJOwO
86OeZy1NYZLgwmiyc1No+hG/hUTm1pgnoZXwx1qjBVMDlrywp/QEe6rakfSQ3mj5vBz1hkfTdHPz
Wczm17Lz7bAxYg/Yc6eFdpcNu6r0uu7kWFZ2bNPxQ0GvPdHMxDeNi6RtWQpQMvW8r7BuALPGqwRE
jRdis0kLjW6s0Rip1EaWhHGSfAd68epNAGpEhIOBzgqKiK0kfn/bHzeYjOMzZMASivVc70HdPQLb
w7CJu5pWw4kojzPjjp8+u8mcmQF2xMD0SDJN/53JwrzxE4uLw8N2wGO6kdAcUGws3YFF/LEcHYgx
+YP00/NiRHuheoYS5vKUurzf8UadgJ4/sEc9llSVCEHZV2Vc/dhNQn+wn9um2fvzdMlMbQqEQ/q1
qnM2wNFC+HFkv6zsyWAsi3ZjFIQK2bBEzXJ0N1me9I+pVl78xjBoCRABNJ3DIZjCcF/5fFkxTYGO
7icwfdO+B25ZblcXDvKYYeTeqlsDcQyCbrOl9IY13x98lX9SMaasb3VxcjkuTz0IeRLMrAzBapcd
ekyrG54K4x5j//2QtVvN55daqvI60e2947G1QtlHhIT7Wavd1LVpP6Rm456qGj4EHxhwzakWb16T
vOpaO0BPmX4kXWEcYq/twzYFD+sa/sxQOBKnfk6tbcuxfk93xyJ1IZxIZt5D5Kr7kcyLHccEAOtM
g4EEsrP7wrmCswXA5xDUVpddGVMMyAjI0tL5oHa49vsrERPJgzVNgpJbf1hIH9/YWfHWxiZSTdHf
zlMBqJ2iacpq6Htl+9C6NJQadvOo17NdZkmLH6+y3xMbF5WV8HYAxzZJA1x/1j3lpXR3Jhr2x1GO
lxo0bEhzkD17WvbsxHh+cm14bxfx6sYkzPcI42ujr3dFnkM2MMddOwI3dLM9AmHcDFljX00jbvZI
XT5LZ3a2jlrag96ZT3UErDBgQoCyj9nAjcP84poY1kMv6nPeJi/0d7DB84W+kGEWJy3cY/EVOEyL
LAGu9HqW1pp/57fWvk2z6WHio8OdO6Bn5Bj1v0qWxK+547sbdI48ahq2CtMbLriltkNDxeqbHZzM
xqS9peFvBtol9uZVEso594kl7ZdjUnWHrs5OQxrJPXp0hClCWzPktR0vszxcIuEF/mjTf1R2b3+C
fkb22FWYCedFt++TgnnR4qnmkoOcRAkyVNs6c5KPmp19iD//PKUN74Qxfzbs4YCVG4geVA9MxWJr
qu6RDJoraXzF5zCVB+HPrxkDy+3A7+NOspI4CL30Zpito6EKY0dGjY8iCJLJdXLsHMBG1NTQuBPj
xkmdeAdPZA7aPrbeoqrHuqwb4J801YHU9anXaTes8g7TEHnwlWJJ0vFeq1OQn3PFjocBdk2sQt2f
TWJTw9Q064OAtx9ElvacaKhkhmFk0OWKAIHBddQ980VjZnOrx/UAd3XObYyn85L1D2WmsaVt5XJi
Z/ZsT3r9oQE0iw8A1Hu5czw484GVG6MKbJuErAPvWRRNnfhk3HNnJAjDOnvsHlqnvMPCp4WN1O6L
Oelv5ZR+aRlt7frJrU60K19w2+dPbLNOpoZyw+DX25hl3nzleMUxxDz3PVtgM4xOpGCaazTxFfgc
d02+8P0aCy2tZpi2wxstA4Aa3dcu8TDKl1p0SNaH1v/h9k686dmLASGw8vcKs9qjN4KVlb3/Zkmk
yYVfeC/selLGl64eml6SPZUxYY8TU7s9iJsisCwE1ZO9PkR8YEgpJksyOkg5kAU/XqzaYltk32ol
P2Zd8x6EKIcvVstaUvTJlemus5kHXtkMxowi9FMFCHepAYfUuspv2mVBPEfzQ41Qxhfs/odOEnir
Od6aoyiqB78wIV6YftLfo3bwD4vnNl+0RRxwm05P5CzZO4OJLjLFRaZnFH7fUGB/cjrnWFBdwcYz
6p8JkblxS0vQipJf6IDt3Ua1ywsCgu6mM5H9JOTYEnJQZea1tCzo7qbTnDMD3G3etfO5sEdxGCsD
IHXSfOZxYYT9lKfGXV0PxiMHZDttrd4CJeJ2Y5IzGyWpzGY3ysur1cq3BhjMTezOzi6nFnzRR4Z3
IRA9n4B1wi4fcf8aH2XuuB82zARosB2Ds4iOUDNyCoaea26uOKqF9QkF8HDy+kWjidRX8uctUmti
oplJk6pwSojzLKg8yERLoQHD1zSKMblRPUsOWQzxo9AoRI0LhVZYlMOLEsvRNcdvCPvdPXGlHwRb
N0HR1SD1otg9RmVlBstERicvyj2f3MnJVoZOSh5EXoFUmOz+6wBED4oRxPKyJhrLyYkPVBG+Tg1z
YWKXdTBHq9XCN+AGdoyVEpUNp1Ift5GyrlmSWc+p7ap9Xrv+TZoU1Q3oo4IIC/E4LwkwpUY9qGSw
97rxQW9N0ZRFsE+L6BmiPIuGxtxEmm0xKgRt3ToYbIaM7BR3LrdeQ9Rbyb0HvboNMEQaYaUhRUrt
YePnDEbJCHcC/PSMvZoh8BeZfB1Fd3Yp8ne6z2UuRP08VWW1JZy3hsFGqgY7BZhCfrGhXQHu22lw
6TF7817Mq2NV2Q9iLOy9G1ufedk/VzUkes1d7jsYXZTMzrxDaWeHChsw4G08O7WjLhr5GTu1aOZL
Pqo26PKieJ66FpinCfl4mjU7yAwm+FC1MBs7aFZQJlVnWSzPRVNPu6qlrkvB2X6TytgYREjcLyl3
+pS78K1J8nMnP3r2jPzcJL19VWB7w74pf1AAo8lNWjRfC3hjjQEmVOTbKWnJCcn74lnZWUo6Th/v
GrsUrKIoeMzGd8jZyPKLxIkbzCPIQcFM++r60Yfeqngj5OTuk1FO9ywvtJ1oXSMEx0rlY9TiVq+z
aznN/dXUGeRVzQgjVskgsfX5ambipKHiCRe3IsRnGAY0mt54ZnH4raLnyA3tzfSX97hmp2G0/ZlW
d+ZikHwAlTny5bBdQPXkyQ/GknDdXACScKvqQyPVXZNaN+WUcEQmsKv6IdV3dU2LO5jK2lvdsMeg
bgRWlt2s0brUCvpJl/6zg90dsdDyPnn9Z9THH8TtcP9U1n3fXTwyBpizYuCeyvgrYQmAg+z8yOwL
LrLlnRfhvyI42CiACXuItuBAYuJ/o4gRrlbqxtm26/tspELT2gz0EjkVaSChlFxlVI2UaNodq43B
Zw0/LbwWwBjhox84HnStTnaz77dHxR38dVZMYFdUoRWNM0EZKAYDkJFk+SZO8ZZXWVFt09Qorry2
QBBNlZVT5FXKQ1yuyvuxWzeSGqQnnYCKfZaSzxLWptKTsJJd/WaSh4RsanBodOrmecT0eRwG6PtU
1vIovKTc24TS7up5iW9GvXd3quyfZrUgO6jErfD77K5MNeOHk7b9zZKk7qm2fHUwEX+ccBbNO2e0
1ZNdYib3lflOH59dZGnT5Mf67bLELIbaKj5bk2eFPYyLi4EdED/5NO0t3LabbKBjYq2lYTUBHaoA
p0dWWe6H0rI3MQ5JItLQAKbgOzfMNzRIyvotSCA/dOuM0S8KCHhXnXvw8vnDL3oRMLR+9+KcK0Zh
eyl7Zv0qm4+OGpiCj8PVKCpKizbxeB+LryiuU4BjHh5cMhsCrXZKSiGQ4iRCUHQLpr88OzFWem7X
YgQWATu8w0NYAYbcJZWeH6kdj15RZmGOGHHHceVsOdFnPnqn3OYSaFtS39JQsSLINHtPO8zUxZpI
UZFCUE3bOlp/1lo+oB2vvs6tuCnbEv2ZzOyNGXlOwIT5f9g7k+W4kS3b/krZmyMN7gAcgNmrN4ie
wWAXbCRxAqM69H3nwNe/BSrzmkTllSoHNbszySQSEej8+Dl7rw0sgS0ISPj60p1ac6Wwrh7a1Bbr
pqnIl+nwDYNT745taX2t5/5q8iFpL/sLwkuuIWkGMAnC/DZpuIxlClgB+MdWZBkA0hH1OaaFjngQ
z7iEtHgby1wCMs6vQuU+lR5ZmNTYBBctHCectbtCmPtwpOeR4ZxeV0407fo05ld5vVzFcfdlLqs7
iAZXU4Xbvlmm7KGFJrpmr0VY3jo3chrYXcTXy2jZWO3ajDRvZccMDlGZNQC4K4fCBZoaTypOQajs
Zt/xjnREs6EI/Di4ycfYdS6IfrvVXakvYlRFG7aRl7yin/A9FDu711u2W9zJgrFbN+Bd4mkwrxEh
yT3ZALRSZhZeuwNaUonzlBgXHgiteYCbWdckGbDZmYt3tW3QOhnH0dvJTDzw7jxLgJt8I/TaqRrZ
fXnjOmzYEnbgn+eZiFS6AhsRxEx+sLAAuC8+wiPy75LQ4EJ6zr4egRcqbc2PnrBv3RkYl66EZLRj
7rrWgQveNIlaUywbGwU4DcejmzzkTGs8UV+3s7xMPfWC+GNXZS+dIEWg8742xFiw1QWjUYg5Wbe5
v6mTYi0SWAxzPXxlnglgykifo9qI4CmAU28xwqWyBM424x1058QPN0VBPyAS5K3w1nrGi37bRLyg
gSo0Sq8rotVv8n6QR4O6vlrpMJMrwgjazVBPzUJeYDM1gGr0zYrchlYXzSZi4jrW6rICMcYUda0S
jfhMp1m/o5MTHlmyHBRqwq1Zoae6Pxnl3OztVmZI/RWQ+zirg1uPt1q3KlvROGiUojryVssQoXsw
yNJodzmq+WmHamFs1paIaLcp9gkTrw/ZxwynfFEDtOccOTDZYOEA4D71CIexQGo37dBv+y1di/+d
nj1I6esX4IH/d9FTfaK44D0Xdf/vx7+23/4efikXJPUPf9m+9tHv+i/NdP7S9hk/+s3KuvzP/+k/
/tk8/103HhsVYsp/L2i6/vKxeWnTH5vx337oz2Y8wiXg8DiLbYitpgPn+l+aJmEi73RwcSkcWa9d
9X+ZuCzUSxadeoXoyX2Vbf4XwqkFl22b/6T3Tp/njZAJN6XpCCSlCGeUwwfj378TGWdWbzDzjIaT
lc/+ECHiYZzGM2/ZeB2LE7ky9lTldCl5/qLXwWm6zFCJPlUXS8DAfZZ7C/iHj3/VLHNXuUxg9esw
tlvmsvJ1RCuths3+HPfv0XXn183rMHdY5rp+58XXcpn1pq9jXxBuiP9F1K7pdFgAF5kPB8uk2CSq
iwG0Wdx2yxzZfx0pEyCYPtHZHVHXLyNnvUyfzXoMnnozMiSSq9I/Z5GXn7FJPqllct16ghn2Ms1W
tTOfGZI3Zx1awc5apt6gdvQWs393TCsAb3q0UkYBQm/B6dPQjEnteOhplLy4bl4T1lYimLfhCt7W
ddXeIrCO3tV52gO1KZNqAyxU7vzIFfcuVoazo1WyHcyFI2iYhT414ShPXt0+IozsQqzxknaMPVhy
bVrVDMetT9em0B/Jy6PEBjxC18cY4lMdF6jFisppn+NiHtmBcQ1JCEnya3CC0c7oovnY5AyJVtFk
hRvAc+46IYxy8SAZ8a30SdrAh3HDQp/smGwQ7hY5vDYJvT+YYzmedFT0JywKMd2kXHmrLh+nezL2
+h1S/nTd0Ve68dihHCZZF1dubY4nErGnA5Qv6yWxrRKst+juCdXOQP2nRgqTtqKp00S0/fMKrdHM
xHVXC9fYFEFW3BkYR+67ye4+MIzKvk6yNR/k0JOpl+riJm8d49qK3V3IUPs95wptSK0L/7Zuvfy9
1YDnE15FNiVY1i2uoHk/mo7BDKHRSHra9kZ0VXlKUMTCKRriGrTSFOI/M3z/E/1nhEx1I+j3GTMG
NCIeIyweqojusAhDCVZ+TYJkQMRPbpZUOYS7sTOzX/Cbe5cFRfmeOVp1bTc4OvrCZJmTM/nwbah3
Whi+3g6Gn5yq2bYPWVh5B3NQ2ZeEnJVbsyIiJ07D+QauYVWBUAgMGE2Wl2POaIW/qkdFTxDsR39Z
xAqzFoFqR+I8gcTnQQLFMnPeUyGb7xqd6JPyU0KA7ba/AviFEKus6uGuAVj5oc4q4PG4kfQlCZnh
A6GNzo1X2yh0llSmwUW6RWgEspwIv5VjdcDfh5mlTIjCRaVV9yivOwYNqu3cFJlAQfJZ7Knggr1H
cCFprlw4U9JmK5rR1OqBroF7qibIn3iNVLcTCTSHAgUvaKLc2ca4K6/cSBQQsYaKATYqo23DPOsm
D/PwpolsslZrZT1nCLpw4LPZfNcGkRuutNdP98zsrXBdFZmxnRMRHRwV5Md+ZtS+ynE3BWuyGZ1h
V1STeZMEFt1xA2lzfm2wS3lyRVFXrK1lQARKXQe8SeJq3sx5+TkTCOdXvcr1lTW7MGnj1InTTYLu
+SkcWthWiXB8iK9GqDdWLBI0IElRy51mNaZr6lX6Dnm3eAeYneQayqWmqneZKhGJXgmaIYiNVzjp
ey13zVCFub8Ox0mhjdRm35r3RMdion0M3RxjdrfILhkw5Dztx7mSTKXWnUdPH4rwgBnovkl06H2y
wzSICuaHGRDVxxxKR+1uvYoN987o+y75PLlVJdI9Y4CmYeFicfuPsPl3dYAQPkP0f18HXMWfojh8
KX4cyr/+0F9DefkHr19yDNj3+e4ibv5XHeCbf9gmhI3vS4S/3NzeH4JxPdoP33qd2PMp/ioExB9L
zIX1pwN8gSz+VQj96XGihvq3jA/xJvFZegzR0d5TYsK7tqkNfqwLam2gdspacVlgxOtq8KN5rA+N
w8suwCipaNVHkKtPSSqM8fE1/1JXU4TsqPUr58WNh0KKzWQm6NNWTqJeB+CwIxISJUEhMKbDa7Cq
i7Zp99+d6b+xay2f7Du7FpAbPrC3cLQ86aBdePPJvbYfs6CZm0srNPVZRLDpvuXZDK6JGXQCcf/r
A1pviygOSeQJICsalxSInLMfT5YRZ1Zl9GV4qZR/KjvGPGuQiWIBvtm881ZpbdQH0ZjVB38EfaPp
t7DtP2BVR2OLiFOUF4FL8wtNpbvkTamgn/eyo6rwiti1tsRg6dsIEeBDJgG27m26nJcJml862hQA
wwoZWaMYlNf5vIZoDXc/pGOXXBpq0OdsJvsKd6LzwoiibFcJO10SHQjdDbcNs/8c5zRo/9WI9IjW
AlekXudd2/e7gG3F1aRi+dBA7UFOa2XOS2ORhzfZBsGAc1cJarkyXQydS5bzGPsoGGlJ6FsUruRA
1VEoH4QwiC2I3Zbv1jZJ/cEgOfg2VDS2V1rGHs1oR9KvYR4wrxVU3oh2Xs4n8qkAoTaLSD82NR4h
xpKGFA8yiUR7KUtcA9czanhjp9xJVe+l1RfRsWta7r+wJaHLwLI0nOemkA+GxZjxHR1dbTxbsuPM
xa3m80zsn0v2wF6erwfCimYUGgaHJpeLf636lE8nExgnaz3jUqZuS5LoNhgEURFlU+TRxqZEhMlB
isdLMoYUnmAQngb8RdQXIwOlTR2ru0j1/Gr0IpykeLK5CsruuvY96o2hOtgzgVNbziMJVk68JDDF
RkYgina6Ghb2TFbqmim1FJcwxDNMB8slcZeTA6U85fpVVnmJmo1Iq5juLupbZkhXEZi1O6KoUZTg
Q9IHK8RsuEE+xgCnbUiwXWW+4FM2yh1dQO4yo0vhUi06qNGIitHTg6LFhovB1zSMkgDSAGDI8iVM
GDNPSO2fjMEV1+NQZbeQ6MMXCVfzADzc9phrFe5LEabDu8oyE73DNFxeRqOpb4F8dt46SkbOeJ4F
6XSUGtX41ild/4kEmra7k/FMTInD5gOoT+Nyesc4V82NSQVi7VoHt1QGVL+2BPE0cNtmOljckfIT
LiyuXWxV9vgV229ffeCPefK1ApJKqKgpHhK1sEPLkHuklcAR11HpiwcEelyeDHEBpK9g5Nqm45zl
xMBCh+PM8HC5ScFDmYJqCnb4kar2Pdk7+owekgfBQKmpEXxXi60gM8tLh4yEiiqoJeGEPMaUWD+J
pcxy6kMfzZM+WUzoQpIXAQdsGULiYBA8bcAz8V2h5QMUC2/RAYdTRKlsHrAlGcaT0btzfepkYzS3
k/b5JBBteP3OVOc+IwkzT8/BkDQHnRsNY9jBsi7mweYFMU855xKkD+dSmyOpbL6/AOCQ1zeHIGOy
sLN5q0THqnZJkXu9kYkq5sIhv+A5VsPyUHQNFlGmbRbv0MIu5UPckwe99oBiqPc6owFGueXzovBC
omQ+udZIfCbogRCCWM4xjTQkDx1LSZM8N6IhCX7l9GH32Qq8Ln3X8IYg/Q1wp9PclDnSSrocISKA
rZuFBny/VPCbTG6nY1u7XPMua8R10oETf+f1QZ1+cdxCynplT3jwtrClpbzJWX/meoVC53U4JBnQ
EdWjTBOJtjUjkhVkV68IxjSfY43gIo5Dj5ma6b93hp4cypmt2xDqcU3rtH+cyslA3dtGG24MRuh9
GF1YmR9srAAMGiGW8LcEHgdnE7m5czDaUY0nHIVQm96Fkd0zZaschRqeNgjAhawqLyoy3J5axp5r
YCbPRoH8tiuWDMcJiU0cjdo7iFSGHzPSF74s+1RSqJripsvUqR+betqmWaPpN7rhs2MNCDxYpDYl
iQ9nD6bDs4BMu5OFCesUE5+zMju3ufWhNC35znAD5JxmV3EVZo8yaV06V223mxdQuzFovS4aYqSR
z5J5k835ybGHfstkLoMeKKGqMjO9H+zsdnRNneyhf9u7eqrRnCQlXey4jO/DVmWPDJfacMeAvDih
2xUbJPDzMTP8dOdZdgzBH547EQkYa+LBKh9YdKr3hZNXEYlQbbFjelu+i5RaTm0e+ytPOUT1ohHS
10xFwQDEQ74JA7f9ij6+2WQ9+yw5JyHzFSnRerSuvYlM0HIrPVEObNpGDuiD83LvZfXEdIoAhQuX
1Gd2l+KOSV21N3XUbxq+4/skbciW1RJ5XTEFYgDu4PbX5NoH934Vqb3RzkzaASWujcSYvR1ZpOqa
VO76khf2dDCLYrqgx+xfzF06EgnQNOCu7H5d91NyiIpWPQwowD6b6K0uofUA3CwaRqK/rlB+KuZs
Fz+whRPYRbeJIP/H+qQuiQhNsio4ImpCDseGe22OyIKXjRVjCBOUccBTfvj1UZeq58dCzEWX6ABr
pdJ1bX9pPX3XWsLAGrnR6PhHpoyED9sxL4aqk9QYvz7OG+c61RceZAyCdNQktj/zTfU1RKXqW6wd
RztdKgzXbHhnF7r64OiAF8Y/PxgtOoZpFMhs8t+cSoAJrRFSBB69DKRyWZIe1hLcuTbi3t/++lA/
F7JQCAlvohY3BfX8m0K2Dn23MrSpjuCKxfVrn8FB+L4mTJmIK9jev7lL/uZ4iwJYcJswh/oJtCcQ
vxHpmTvHGRzx07clqIjIe1w7RUs1gnSO0/vr77icrh/vEb6ct8A2LZuL97ZYn/LQJsC+IydWFVRX
rrEEefFCZQUutGQNZEDCemTkA382jYTl49cf4Oeb1CMUcOEd4OiUYKt+vEnxyGGjyVJ17PuYeMkR
irsWY/kbiuHfHgXYra+UcCQ7kx+PkgVyBFjTqmPYRc2BrF5CzTxmw//8u7ChJBeYPt1iTf3xKArH
dM2+Xx192mIbBV50LTVkoV8f5W9uEwy5lml57HbYbr45Y+nSkKji0jnKAGRf3ETcFMM0upoWWSeu
UWIM82+2dD+/v3inL085eO+lS/3mi5G+EUxjpuyjgezjvcA3f5zNgVIEyam/JZvJlCuAdtwiv/6q
P79ZmFgiSUfnvkjg335VX45Y4StHHlPEPduA4JnLjgiczZwo7/TrQ/3NV+TmcKES8qgzFZA/XjsX
EQWHyuVRNyhJplyUl3PLEDuzuWHSZQenl7vm1wf9u++nPHhtOJmVct6STQYzxojjK3EEDt4citwm
etj0oj0bnd8+6a907h8f9SV5YRkxvM4wfnrSIq/xCCQ3j3PTwqBKRO7AuHTN7EzLv7kukbMWqwC4
w60eqetGaq2WKLdBB0QZtTabi9J5yUJSFxkOWFSdpFpHt16qyJj59Wn5+Q73yYrAjMAbCc7GWzJv
AbsznnDIHmHYc6A4iKsPiTZYL4fE5lYDRfa7tVL8/IbwTZeniuXZ9yzvJx53Rr8kYI07Gp5Brcs8
hP1Dp3X32WswYiLWDZb7PYnFNamS9YdhcAhusYg1PtetBDpUh/1c76iS4n03IcP6x0890BGHbhAP
w9/A/cyapvfg8dTns0fRbRJ9jQjQOrZQe1An1wjwfn0Rfro3FUgRngZaOdyiWPd/fCDquF2K/mk+
Djbh8a2ZoISYaiKAWdnZjf/zg9E3skwaNLxq3t6b3iyJcsICcdRkXt4yKfFPZuuxy3HMil3Srw/2
06Xmm5FHYgvTWlY8582jzjREVPgWpqMiU4LgpLjjzuJBZJf46wNJwTn64ZFTvC6X4gEqOEv628oI
XH2sVeWOVBANwU4me7ieGXzbpY8Bc+b2skoGOiF2aJNaCktEsyNxrWZVZ8syWNb6HMUpfQJjZLO0
bsVM7pDbNAyhFK0sul7WzsRfw/a8TtkcjxKeSVeUPqmCv/4mP98MzCh9aBKsa5b5UykUg+ut3Lxt
jxjxvM2IYfESlWC8D83pH1ddChOgp2zXlrT0rLfvfHi7shuI+js2JnHrnmTEghyo9reGXHJRC/3b
/uGyen13lWyWNVTSPPquJxwy/Jb75bs6GVOAJWpIZUdVa/uLUnI4NnbgP702RJTb0tWp58x5RHUj
f/OQQSN4e3AeL8hWFkeWFpXQYs367uB2RtiWPcbJkZwNtHkb4j3xiOwnhYpTrkcdeB/J5krtzYD6
oMWkW/IEWk0YE1ZAaBaYw2Q6m31OF3HGAbo4ltxlYwH1gywnl/uoAaKZ7Ht+/63bTcAPh3KMHZDj
IfGWIiXn9M4hb/KpWW4vJsZUD+AoRHUcmqlaLCStvnVGTWusDVL6fimNIyzR9QATwGOAml45ppE2
G2TY+R1goeS6UZ2x13asbssJ3u2+JJidsWpXzCvTxdiAzTdBPtsyVfPR8DXVqUttV5ArWs3jppzq
mQ30HINCJBLFHjIHz3mPrIJZXU+QeUfv2xzG8sVi+FPyzIiE5lFfiUx8HhsvpSluoPRZgxVamqFM
qKPbAUJEuHWJgikv0AbR9PYbP4gOasBwuS7qmX+dSeH6VnwOaUDnBR0Vi01d8axFiG2nr3TL0Rml
aEjZuE8Ng9iL0DP0udJzHt1aeZmhrwzrobtrrZYLIiuXp7sUeZWeS1iZRIigI6p3yNAIyjWldwoJ
90zPbiXaz7o1+RajBUXniwXD3L5qarG0osaMy6yJi653fHXnxSG3c76viAD3t6lM7NPA2RzoaPT0
5uK0S/VOoXzKN/RB6FwBOqYR7uWTsrbIuPiNvYoC8XEereKi1klv3BOcwqHrdGbV8k2cVbizM6uV
NwXive4sYiNqNym3C4w8us3NGk3TWK0NI7YR9OFHSzd9N2BKq4qKDGbJK9yZQ+6gohjYSEiX/KOT
PUApvIi0gZyq04LkYvxG9LS8qgdeoTP2sCuJwLq5CXtTNw+iAM2+92JiOq+KiEiJayNuWBte6wB6
9tx9c6hoNUSqpG8GtteaLhEqaI8klanUX/1uRrgzD/r2WwvOyXo+jBVp8WAn0nmJgygKti3hghgA
Xh8rhSKMO5RnZnStxHspnJjW2+hM4kFoEcUHur305mW3yJca5XAX1Z5iZxZlDudVtkvP3Era/uMU
lwDHdUwf/ttoRhDCHDjWUkhAqKQfV7r2Sy6SpRPb0J6HJ8X2RwuTDvzr8ueqniZjRO/KPTku84hV
asao/kovNdvL3A95TPPKWBJ+J5sTaweDbUHWkGF81xY1H0RA4cTqAxH0XDDs1889OkjSTzPXSdMz
ugzdXzkaVZlKEtTFKN/j6YtnMMnYJh6U7rtJVHSBo4na2OL5G8ktxzvvRFG5imhXcK+AziCCOELF
5r6jME/RUDhNV1ZgGdF7o58MgjmnN8+UPDlmTUu3fspoSu7ooM0eLQlgt8fcNDWtNjrknUeDbIZz
On5b8f8zJ/3dnNQCQffdSr8osv5UWi2Sr//+PzxjXfRfm5f0rYH52w/+pZlSf7AyoZZCPIIfWS5A
u7+4d4tmyobKaLI9cxcn8/cGZhMtFaU8QCiTsBnW3b9mpc4f7OrYjfBj3isp6p/MStm//LCI2vT4
2S7QiHCBV1HXvd1H2b5XtUq78jSj+ArnfdyGU0c2rjRXObZko+NVWYEs7VaD5yTkMBEp8MEgEUqs
ZSwOLffqCYhbv51qI9+FU13i5p/bqzIkOqax+qNXM6GxM19dln1h3LMQVCDFQ+OSjBWxYsSh7snb
0I8JHHgWKexwe1HV5Qr0bs1ED2Adv48MeIY/BW6bwAIhgY6Bz43hzAnhv0dXysqbo/TB70R1cDfO
9Y0maoE2mImFoxKHuuW58pBQsU6qo7CDTdADwI/C+nPviHHTJ3TESQtJ1o1VTFcE7zIP7ADJDean
CDAtVWVrbIMkIWLMnOc9ohJGnaHcg74r3vnTkGxbuMQbfNvbTDc3TUp+MkVC94J0y9plbu6htqV/
aeWK4+fwYDlT9qYrPP8wtX18xp9JuqoQ86FKpb8mhC1YjVheDkTN3TSTb65rzFJb+hdiBVOE0Ayz
IhradKxNGBtkfSLMWA2AOY5p7F5Fwg+WjvPZN/Nx2wHT8vP+wGQpXQWZBJ7jsxLZDJkR8pp7A9PO
Gi3wk9MN03roli9RpeSm9VZAXEgfrhvHUFtmJB9zEp4xH+bHqhDxZUXMwdqSelvO7o5JcrXDylps
gHXhmHEW+7OjDj5OyG6CdeWlEuPcHBhPkwWu3DJ7Z9uWFUTXHmmytPHhGATcX8gSbxQmJuRuwhs2
gDRArWjh7JCRTJtWm/amQKC4crxwr3sF5sdCmu6L5Blvpn1ZI+umumNNcax607fNiI8s3EdWz4ig
BkiWIb1Jk/qhbNWTp+dTIkd3FQ7K3hlFbG6FOUd7t8pfZvaJCd3yfVIGDYwWEpdNPzGOtfS/2LOR
bDqc4hvuiYesBWs+ckt4TXgHnKnc9SGkCYntfZ2GHTZzMcMYzsyV6JyLWibiebJnsU6b9lIb6cd5
sjWxaV61TeJkOjgFgRUz4GJET9wLCOYIZQ0rlusZ5q3NAHpNy70mnb15b7RdjqdXB4B5WsS+VIB7
4XEFSwIldwoQ4g7762NDIOFVYTJPsbyPod+a7Bbdeu1UynigfMBCS2Vjb9wsjs85+Ghit5W5SgiR
28M3ax5Q/Hkb6P3peUbEsWnb+aoFGLLzwP6Qshup3Zz2+caRprstNJytThomRK0G9yZSrC1tgGix
c0tExRYjJDdRF0JCIGJkNRykDC86Z5CXrWESCCKj6pGCjLPo4XCSLONrFfrjxhkJpTCdEhaAk5iP
ABNMQu/B6ZKPMu+6qHLJkZgFzJy0uE9xOt6SKGIeRdeOzooOFnE08Gcj+AvYqnUHkQCTQbq1pjbd
8VGJ2TYI6vKVQbhFnO1R218Tq/gxHjA7A3jDgVGj4uo9+L/uzPms5tY5uFGGzcEyv+ogotFFo+e4
yEBXieruEXVf9MWgjh4z1oViclZBUm9H0yqxGmCImukMbmyIzCtZ+wQsZOcYdUEgenI6WddNWib7
KTa+5PY87bKGCUvnQhLn/7dusR/VBAAHkBHubqPBdQWtaQqGdhWxNwTOFb/UZYipxZvv21IyvFw6
YxmxVKsRYv4a2CAJyTHB7U1Rc0uFqrmapLvrc/ni1xYe6DixcIS2zn0go3BNrud2cXKAxEjYotRf
hhaYpzuDHXKahGj3TIhj4GUMjDM5QDNnBzR1BMePfu4dIvwfZSaflWpPSWjjm3f0kzcyt4N50K0Z
BqsLrKTFg+8P7xDBjJuqcr8ApBrXQ0Bq/RhmD1L0l67dNdeVJ49xiR3NKcvsKoPoVZjNbUZgwiaw
Im8d1PXXBis7mZN4fp25L/e2jSAzQOe3rSEfnCaalrAFGsjaVuAfMuDsrRU9+5PnP0z2dCizQlzO
Kul3g5zqXedlSx42Ryzm+aEe7PgWxza2RRYhbYBWT0ef51mE2a4hxBA0u3MPXR6zQFfHl1PdXrDx
Ie54sMhT7DBbZBHLC4xZ9SFL9fsx6EE0T5iueomDKMyiXS87kmUKbeyw2joQDQefwelwS9Ipmlnb
Xj44/uy6DdadQ2ZcDtwQV9kWw9xO1zEhmwpjlIiMd/ipE8Qn+rMV4x+zsr6/8Oha8q6JSV4NAnXg
/Rsf8fyN+9DgLQeZzqGmRcjpkWm/J23L2YUYcvFRVGCt7ErsQzd5Nw6xczEb3sPUtZdtiou5MsKv
llG5x6zIgp3hZjPZTkrs6AZ4W2Hn5tGr2BaWOC8xKZTBrlENGULehHT1Y6baontk0kZuBPeswZb1
oJHZ2FDlO7TQ41MXDKR4rpOaTTmNDe6+3MOR2fiY691IpstDhvHKaa1DDXVpYFdcsS95tPqxsNCF
T1NDntfWaSF2o0Gu52pk8E3v0jlbdg43HrmELubi2FhD6/rrpCT+zFkVhAgZEaqBqpmb5lsg1X/K
69+V15ir3V+V11cvzfRTZvO3H/qztHYdymeAJUrReGLI8R0byPWh/FD7MEmidkam+K/K2vL/YFZG
C9OHKEMP06Rp9Gdlbbl/cD2BhygKdUiF/NMb1eGvVIhvGvEc3nxlVZsAyX2a3287Y2afkDSczgfi
AoDhsMUsTqEOp8dc6AFWs+P8s9bsckDG5J65zOigH6k3gyZMxtBJZjUdkOE0d2jth/VrR/27i3D7
rbX3fcrcj9sFZJ2oiP1l4mnTUBfybWu7c1pzYB+ryd6sAbxJXd+lJRjJ2LWrrWmM2UpQcW1wYBgL
VVI//vrwcJp+2K8sH0CwJ2LOQHOdv7wdNvX9hNl6csGXZMjLcfdGM/V1ZB4GxsInjbvyiJyc9gKR
7Tn7i8AKYFpWKBQhCFnOfYlFBVhS4E1XLW1YsBwCR7E3j+kOJRX/NyNDD0IrRNUBVH1CjoyDthnQ
nzfRxuqmlMB3D9OB9mb81s6Aw0PVR9Ck9fsgrqc9L6mlJxGCbl6VtUWwGPRxAjxqmifsw6rrZkzR
AWqaK52Fi3xUbfWChA+fPyzsiQx6vtFQZMMTNcC0b5PXkAqiJGkyeIKdgSxOEQTs5wgczAcRmvzg
qGP/1JJtuRVKoQof3BxAY1uZ5QWnipFDyGIvSJy1bWsvSTUj/MJdkmBmxHgMqwi60GV049RzgeTH
R6LPsCpbVW7c3JXZYDEldcduDYLTW7Uqmq/QLcWHgM0F6qG4YcYo67s274Lj3Lt6r6CzXbzGnyC9
HJ4SMx+e6mRW91wduZ1bU2KpIKi1Byf3aaLdsw5dglngTEyPUReUH0hi5MrUVWEe1EjKiDsS9mh1
hX9SNHwO4E2mr2NfTY9mw49MZtO+U7ysT4EO7Ys67MQDksX2XdKRFrJEpZ5y+Avdxk9qO2FHSPjL
SpEdskqzrGLnRpmOllFuy1qm50pFPi2bEEK4LJtPNrkNqzBltETQjoRNbsC6perq60+arfKjZ3RE
dMAIvChBaF6jWKe27BkIblqraNgyqBaraYt9pZsJ48Axq/eGCNJzSP7JToHpvCaM2FlntKW+pOZE
TAZKN3gqpslLQ5RIu+rhCSrJfOXXA7/KWmrynJwDofnG/mhgb06Xhx3fwM1rPpTt812UvWQ0+Qxk
hzTlVhwgzX8RaTxRUEobKy5XgnQSGAcFjKCc8Nx8k+HU/TpiM39xMzI49MiOF9OsERebMgqCszKD
+hMBdfNVMUbToxxR0xZ01TZZUyPZT4vuM3Zm8YBehsZeSOyPMDi3bch1hD3PqV5u0azQw5ep4dvP
r0lK9cyVsEnj3tuC+x+4Pb300A2OWZt+GA2CP6K4yW9C76vZ+3RrY8i30aoNcnkRtc6zSX32XgZB
/xRK7s2VNLDuShOJiW1nz6hChy+djT8X6go3JWooEqu5UMo1ul1Q29VNlVv2DSgP56ZHJfVQxG31
Aa5N+Uzvg7t1ycdpZFA+W7lDsrFlOPfaY6azMuhYrL2CZjpgrbZYxxbFMa3xdPP65byIh6AFFXDW
U1VgFI2T+Ypap31XtUZ6nspOkGa0bBFFR+CNziD7q9EEX1ZKGvo60PHe0XHzqcoUzg4bZxZsTcLC
3jPt8E+JOaGuVhKybKcwuct3gFpFqj4MZTF2n+Kmtz/EosjT8DBYc0HcfTcbxRZM5YjJGJeZcxxD
q7fPFgwyCko9PQIu6tYIkphlC0cjgMamueM+dNhmSckEodQdr6a+uO5LH0UldxjWtfS2M1vjDkf1
2XD6a/otOYRf17mbG4d3J/nQ1+Ab7wMnuM7himzIEg0PIRrTi1ymj61ji22fAR7t7ekjqbtscIf+
cxrJ/MIowk8EpkUXEbstpIN9dSrzAYSYM2gGKogvBT1lZOTsorsaQSmz96OeaeyIqXHXNGtDPMdh
fG3P9nQFv5fuRjMHR2A/RyOlE4A/lblK5Qf1BUPcbAPECtKXGTqoIdOBFlSWfQ2ruaNF4RTuvm9t
sL52cZ4KN97K3PAvkyisrlqVjDsV8cDWCVbZeAoAevgkx84TF1KKwbwwC2Mg+KecUJFZ3rYcDbmu
FqvUULCZikwXs6GRm5ejE/uHPhT3aGjJYcK2d8LQbGVbybn/1FbjqNZO7ROEmM9cw1UIceAgK9xl
SozPEM6bU4//dl1Is78I2ZMgNPUpfZ0AyO4UtJ+scuz3oROy5rGAe7uB0TjcJoLdkkLVZ8ZsgiZF
2u7CoUd8HaV0on1PP3sOEVqoxTVIhxB2R5amH2APlmzNtZr2MEoY77jsrDe+w1bfpaNOhWjVd1Rn
HpZux3IvKt6vJGvwEmEHk+IKWlU8V1c2eWyXgGTnLU1HeYHsh4ysKOKparchAVGrAg8SO0nBzlo1
+v+zd2bLbSNZt34iVCRm4JbgLFLUZMnSDUKyLcwzEkM+/fmg6jphq/p3Rd33TU/VIgEwkbn32mv4
ohj0BG2Kc7bXEeSar81Bq45666jXOhf2wZgL9VCnRDUEeufvJ2X7h0KG802SmWo9hBKvZ2R8gWPk
Bcs9A9Yfo2zTYexy63YWzkfhrJMK1I7FStTetgGV2sAkVqvRNuc1RpXpV9fByAg3NIwFwnlYSR8/
qCbOq5WMyKnWNc7yRIyHJMHEh/HdsI60yH/M4Rbv8oQV75hVTBc2hRuY0NaZsTNkUuwk7op+8q71
RuF+67VDvrJsvPU2jdMWP5BjXMehck8+9sBkfo8jTnu5beCgZ8XZue6UfsBQHFgniZ32CqM981mm
7mytXHt0F1Z83l0tlsYeCYKp+FEXRZGvLbd0JkanYjiohmSwGvo1E8/cfh5xrALSxKH6ZPURwbJm
6oiz3lkDLhN6qUf2sz8IsR/jDBMNAW8Xj42JqYob28NblepV0OfjUhfUzS1skCWxDxP+jTcU+OxN
OUThENdGl+VXxAd6rvYE+avCrGXqEOOBpCR7vLDDLkihbF1mI0z2Ki7rN6P2tC7AXw97JG0QmPtS
IqUYmwHtAaCmdgdZl66OzbmGg5KQ1YVWzYCjILKOYI6aXfi9zMlSq6HK3NWZu7wDGWWCG4o6XEdL
oJgbExlOhJd9UUmi3WkYK3O7iUlnjorYW0dQToKCIg8VhTPVb1MtVY27MD+SrjidZ3xEjn8WX02C
8AOFfPed5JMUPYuNa/ZKJ+eY4eQ8GxvKUOd+yhrKsqVgLDfGQLBcGhv5Aey+PIH8qL1FeMiatDo2
43YhlBS10YTr2O443IlqJ0Iq8uVjYpjRBd0xOW+2U1/jObdchd98NTWHshRgZNmUVTG/k/u7hCW6
lCc+tgk3bIPld7N2qmGtkQjBqT2wVUYLmb9Ycu7mDkPDWNfkY5wIfjsdoLUM4ODPu6hwMBQdUu5f
DuOaIBqsDym2nmsssoNuXspf4jWf3X7KD0bHLSx6jgevmOZ3b64TEnTxGCrxiFrpyQjij9h/wQlq
Mz+Ahje3v28i9P/WQyxZpPRLpG2wA/1KHGgNP6uiSOv3kWY0R5IpltEliFrQpE17my8VjTKhrQ38
MC/dDM+4ZHAcMqm1/6mh0T8zKJZ+ZrkS6GUQc8k//fVaZGVWRQ3MvMf3uMPUTUn74jqkN0Y9iYZA
UYLgcp4s5A6ibaOq2KSdbe5VX71EYcnCLM3m2JnDfFWOdYMTumVdBmIRvoxU3P9AytEXRsXPdI/l
YjHjgfmDdy6Mxk8XyxQrcwfN7PYaiOdq6Ernfq550QRWlhcNfHfNUcQC0wdWPFoDby04p44ZUdGv
ab0E8VkUQb//NT9azl8vismaAZ+Ti3KtvzW+kWxYI0nU7YkbIqUNFjmBIZ5sTmrUhh0wYIyUCxvB
2TQ5eEJJBZXWNK8uXnlIcIaMSA2rOZq5o/Zkm1ff6yR3bz0nqjfoQdQ+1NqqWewptfXvr5xAq789
TxeXEcALmmqTiLZPPbstNbPO55HpNb6/wewmNfBk4c/bagZvr5MS+8/YdN/BIId94pnRFhrUq5fW
T2OJMUtiUy5pNpZ7si6q89Aa1jOS5PIMZJddCVGYL4aVxdO5jupyuMIR1TuEUGLWAi3MNkH0uCvY
SvbYOtoXocf1pkV9Q3p44Z8oINW2nCAGWDHVfNtI6CXLDoMCQLsbota5xzpufifESdhLPiw+h2bH
HutYDnXvWOUHKdnAlswUGmnIBAFy38UM0VpWSBsV7MQftTqQW3OLH9+yp/hL2Z5R0PvAeMy4Euee
VIp6Y0xhjVml7p1SCdY/6EAOEX5Ijzg2RTHOo0b+wrAR/nCfK3c4NSECnacRRQxHUoctAlmCMb7G
NfIfbb/I5s02sI0eciYDBlkaj1Vo6asO2Ds7uI7Ko0NGSbMO1fI/hBT04Vp0OAQEYeIwlVrZVNxX
zG8xLc7NCTU2k4U77JtwGQoRmQ6rqPSrzcQmHK9y4NWdC0GBjBeKfNppsaf7ZoslJfgJdqATkHlp
M9XQGMvhgabOH0xaL7bqtznFDrFN+mRRm/M+Ie7ah6qnoYhLRz72Sf7itvSPatLrZ2/MzWTdzslA
U8mz8zN4QEelePgcOtpdmxoYRXJw3GZYCezCjLDUwLN7HLRsr3rF+ax6tWBgUu+jP4HGzu9p9l67
iAa909wIyEQjTb+Tl91TyXz4aZp08yBw8nnpl96uxEGJ9Jt+GANL5dOwAmeXCOii4tB2KV0L+SZ4
ICXubWG28lFg6bNByla92h2EbGHRYdU63TMjCcUJ0JOn9WSkAEoNLgCkeieA36HFbtKHJTGGXk9n
FGKH7QYVeS3DvhOy1PE94x/2QjXfPrQUpMLmKwxSOxzlLKT8MWcig0BQOUjS/mrylyM0XjJ77Rmf
jBwfxK/j7HonfQRm6WrSzmHktMdkdglSJWSAIMVi3pXM9XEWxNgPIQTt/TgncG5AgHyPdrPIwIfc
hDbZw+X63eMtVWSNwRPLHBIMJrd+62VPuy3s6KIv8cqwAh3cw/nQUlsK5+WqJ4xFdQYxFQujypff
wBxB9ZdXdVr2d5FlDEoAS17sZiLgoS1SLKIEkbZYO4CMLM1rAgGqXMdMbG4FRjpjUKWUIh9ncY0F
ZbhgPfNVhoNLvBS94DomdrwAq9wdHkZXUIXm8zSArn0sQwNfiITl3Yj9hBvP2YpAPMxubm4/EJ/S
ZPkU6KwCRwc5aQq6YGYpyZ7klCIgD947ydCx4fIAD5B4ymOwGjpbAMdFSAWQpxJyCrIaQGiM4/fW
U/NZ8bqVGPNFFCMjNChEeqBXop6yO2yppyVdJvPpUyjJZOVONw0GECiUen7iaMTqa1LcEXwLmG2R
4hWsULc+GCEehkA7OBvVUqs2fsoSLAHuxk1Z8MZEU2FfjMyx7yl4BOJwZ+ie+hS1B3tY1nxVpgVQ
ZpO+9i1KQVw6QWIxviPgNkabH7QFXDExYV3sYI3w+IHUaPD9Vx6lRktWRsInFQZgT4Nt1sbU+foP
/ObjkJwy2NDlotFBV/JDCLWUy67Gz5cXFEtNJ7Ltn0szAbqsofodykoPF0+Y8lRXBsHEiBFOHg6u
XysdDE3vIjA1udTKY2HGl8Gi0woi0bO5azDTq9yvXqaIYqcVjX8aXfbZaox5hKT8td9EiXfnmGVS
33S0T5vOoTzvU97pZT03OHUsmEzVYYaeg0j6iUvNm7X8OYfofJUsCnBMxm34tulyCtCgvegeS8JS
svsum7B6jfUwuriyBjZql/WTocil1QGMdLidcEG/PspbzwchjQjquyvGARTJ4ph0XN14+DgbCNBt
l3jC+OKy5YM7AaIOmm1dGJLaHBWj75HDTRlCCKvxMC6xzn5BSqtTUQlbtMMYlzPTr3E3w/aTH9IH
ID7MuShPCpH2yTYoYqFxMsKlPHzuMDyuMZOsKM5Hnd3MigbSJCmTazxrToKZ5wOuaWy27GNfq86D
Eenk4RH8AnvdBRIcekBLz0DiFpFask4nys+O3YQ0bI3JdORNrJAKB3+IgpByeLGXVDFQ0CrnpZhR
wL3kBhM7craHRzMJaRV6CmfTgV0HA7XecNizeD622cnlaYAczVdtZUVPdPUzhqFGsfQT3QQK1ZIe
2QLafKmXYEKNHCkYId3AwxRsb/HAe5T5JqeWM9T0eCZrTRPh3TSCl+GXU2AUTqrwccR5HCE7lwrF
e0nLNrOL8oyMnxIL0CHSuo3Z+JwPMZAJ72QLOl327nxGI6Q/mI0rf7hlOO16Ln1VUuAhZcD3ZV0j
x3vrCtzImP+p/JAS2LJC0hNfDLd8QVjAU/tg7mJjy6syZDyDHmvcdTmMzVeqktRaSaIWOJRF5VO3
SDvBWEGwyWLtNjxWVUgFOQ/zepD84DOmS+fMAFL/+K8fLyaJjBwxmi7bbyQeaHd40li4o/fTzWTg
ZFbEabKrxooXOqGqjFybTWawWdlW7So4enaizrWj6MhGF3fSLnuXlqqcDcIQ7m8Bit2ufrEMOlOy
BNDTTA0tWY0tzw4ggTseD26ejnvpWc/Y9MdrtUxiegCVjcQ7kwSySnrHPiR04qNc/d+o8h9Glfqi
Yvypsv8bE/BUyaRLXsvXny1T/vNXf1mmeH9QHCIBsBjNfbJMWViAy9zO9Rxaq49u9D+WKSbeadie
0RvD0V0iI5mY/mdYafCBKDgh3oO8LtNP/d8MK81lGvlTD4Vx96JhtHSbLpT6+7NsKJnbUZIngBFS
GWLnmaaafifiRp09Mhy3VZN6/cquXfHWaW74QMx6e5iLMsRMMGErQ5QMsc4lbEg45S5DtB8Yg46l
tedl2oNX4zLIwrSTTSXId9fjdKLi0eSPtDV07Lqi/BHedA/NkEj3KCaVqRJWPK1LzNppPKjUmXKR
AtUXZFZhKuTcS0xFrn/6yW7+vNefB5uf5rU8AVpHQod5DMt887NiNV3gtorm6TC1+nTjhJ2/i2ZJ
Gn3fL/fFdf/++z7JQj6+z0ebh/2K47mM337t+w3qhCnKsvowaq252DG+RYpBWBLyDH7/TSyST7+t
RZepMwenaSfA5lPTrqSjq0XnexixiV4baTov5iTazmN0dz8YubWbSbC9+/2X/pfbQzbtghewmOhw
l3/+kzYjFcA8RcmJCq9sxqRAtjiQCjxN1nKy2/nfaWyWh+kyKEBsBRnccT+rRyPfG5OS8JKDLkYb
zntbqO3ktPp4kbn/8Ps70xf11q/vCjfG2+q56F4Wkdevt4bzSh4XMMoPTTzlJgmjIRl4TVMsTrqY
esRzPF1kK/XT2GXDXuVEAGLYwsH5++v4+xO2mcW7LtNBEl3ZVH69jFzv3LmQBJA02MzG66mbu7UT
heGD79R4X//+y/6+hmyhI/8ldxv1F8OQX7+sbfzc7ElJONS6UreV13aYpvIG13GdxYe5S0gHcEs/
8/7he//bTbqOrvvMrTEn+qwvwnNjTCKnTgkqIZ5hNfBrjtB5xlWZyPTffdeHqSXZUPik8fNiaPmJ
sWGRCqsPMVEnyEWidTPRPK2wzp+vonk0v/z+eX7abz++C0kYj9Jz6Wo/BKc/vx5F72itxhpSsxr1
dQVX4Zgn5qCvf/89f6NrLNRzgDHYjR/L1fj1d5NO3rVONSWHUDDAgZ5IegQeI6XBbBkyRJwkBfIB
dAf4N+FHHG5EEcX/ANB9WjvLvaJKY6NbgM6Fz/7rNQwEBSaN3XMNZAis6esaYzHajs4hiUXHKvLs
deeY8z/s5581u8vXLs4N6MOAeA1BavIvO9AAhl0prKkOMSzSJ2x5iyOazZk5cBnvWrPGt6PXKmJ1
xhkubBCOch4Oo1NO33UM6Rm7Dn5xzEJyvCKhFceQ7MxjqFLtn8DoTwfPcp1o+CkN8LeA0OJ8ejwY
FoYjJau2h/PvvM0MPNtgaHIGrGHujM6+1NLaXeFy7LobrRqzM94wM1Z8ZRgeZFZZV37vh4cJdPDa
15yOSSCuEikDe98ddr9fTX9ftR7UIsBK3aYigXf16yMVPm7IsO6SQ+ELXFiypTWBKdz1m99/z6e3
nkeCcRs/GbYGi7/C57Mx0QweitYlB+podevjqEROb1bZS9CWff/77/q8nX98GWMAY/EewKXks2hy
9jq7s6aU7bxqs3XkhcNaQIQIcl6VbWjUmDVO43ylIwF6ppGDc17Z/T88WB2WFs/up1NluQwTeSiJ
4RQFXM6nUyVva8zsGyPck3vYzpT4Bptp709mTThWjRkWpnpvdhwmQZJIApJw00wj/nMGhdUphH31
Ma/x4UfdwEs3JFhmWuMNmvcyCQzkkec87sisSBrjTuVm+D5MMn/05hwyDy48I9x4IF23mYhJKTz7
amgFG25XjMadDa56D1Yi9lAW9FNcWrNcCyhVDxhWqts5Ck25yst4uNCY9a95OIs3pVHGdRr+9Ct/
KkNgYs1G1Fbg8rbCNizcq063iDN2Y0kog9suNUKVQejGkpJoIj/Uv5WyML+Mplk3RDhBqgpoUK33
fOgtWm2C3uJN56XxOTJ5swGPojWgcPImYzbvqovs94gQHiMoC8rGoAyFF+HE5UdyK2LH2o2WoBgq
3an77rmAkHDs3WekKq13V+kp6423P8q2DAX5+rputVvPQKy3Ep10n5UV2usp86Ozu/xtZ1dcxmyb
DGoZX8GJTnLtgaTf+cw5kz82zTxePh5v6Iw9eGcsbhmNx9kR3UQeH0LIRubREEVMxIMPpN8Q/1Jv
3I/dSur06j0h0sGH/xuhQ6zISoAm41vPtFMmzEEZmHkJI1Eh4gdrSqwn2YpcQ4AgyhszozVepxaf
MxLmenb6OsJw3U3eWuGP2Ba07RztfMzZYOvaHAppZJpfgDVbY6UZPNvCNJI3glgMYBlio1J78UDk
pcGnPkwKdUvIy9QHfYbCEG7gdMEjboghOunJS+70bE0E8T7qs7Dyjbmsw4Js6iMBBWO00Fl6RsyT
TgGDSRUDhwFX5xXsNUWU4cx8NKT1mld9N6jbwtYESRWgzmsZM4wMUm4A2JRMvBDXdOK0RRfXr/EI
vE5EAavXJvnvpg3jqcK5jI7BsSvtwYkzHpiIoIREWp4eMy/f+ErL1lNrTRcc4GB7py6JXiNsaujV
dgAq3t7ifpIchNeWV2M0WkGC7fHaMToG4mapjrIRzp4RX/gQ9e6GJKjsleTiDANCEszD0MZ7Xbm7
LCEGrllwDeKGzWc8VcdFALUTpJNiMCYhx2iTCtBqkb/slO3WnyoAshZPrYCnajxCs7gkUTkfU93f
xnFjbkcZV0efl2QVa5Len7hYMFduK8+8NoizLCcUqCfIvIMI39vWc+t25hlDzEuLZnAhpE/rYSbg
jgPH3NpN8sUJnQKzp9q4yqHoCUnEbN1jdkvOpQhwe49XsRLO2q+xyk38+K6L5ze/Nl7BULtNqhXm
enasEnOuwQC69L7C1sYubGDQBZThcarJ2niBcnVUTGYJA8Gm2WHAlFnOwzCEVyTrRV974A7MgOfp
GOcFG7C11EiFMV87iWmee9U1t3qC1kkbwM+Uck6Z2yyULPzy3M6H090YUfejEVm9n/UqJSsnHEJy
cSMTsXhlVfoq1CL3JO2cC6pyvC2wgTHUF1shBJ3w4JSbHofvq17XmwuFkkVsHO5+CG1E/gXiQfRF
GmK8n6sllq/qag9SAaldZ5gE5iYsiNi1st77nhZJe5hyZzogwAZiQvlpnttI3DENGO/ccZ43ppIS
6smU2mSE1MQ6JnVT3GBUrAKXNw1EUsNlaWVkxCmQx7CHvTFxFpZOFzjCTdiKShQeVsiJ4Ea+u69T
Wh/J+oMUMpdbXwlrJ8cBEn1bG8UFjPoRWn6z1sdlRtQoLw0iBt7Q/IBb062dGsUVBoHZFpdu+0bI
qcOgUkbg3tF4hVBr3UOnOKajxNPf8Eb/xUynDolFaXRJMLBPHkq/jY9mQ93OeMXr9mooWJgptQMt
Qq7d5nCzNsXcfoU5SKYds6JnaZXee29N2bxySnBco7Ddp2lUvtoJe0lNk+O0IrCMeqycmn2tlH89
4Xd4S2QxArSqQlDdN+6eDtrf+5NukH8EPvejhgi+qcd0Pja9eXYLS5x9lCV5QKrACWZNSQmz8Lpg
O97mYQMqCFvYpPlPYwuYotUftARhjQ6HCoKv699PtlRrDmHUkBC6rG+TEt2t22ugBugaCakhHclD
LB466UcQU2TvsPjMoXn2A7KKxPqSzR3h2H1nrkiLSg/IgYwzTzBZm/CZGnTeu8G2Wdh+ecZHVwRh
4Rs3UZPbexuJ/WlJIIPNrJDk4HS5Lryx2uVC1Vvort6r7LklNhosb7sxwWamr1poRaHtgdyWAOnl
uCgPgZ4fSwEvTwqvuggVUvb7ZkWSX6el5WbOSAdckcqa7/KsdJ9t5HwP3FqEVo0pIfPNBQ/X/Ble
JROp3hzlbQ+tlWlHTRoaQVQlZzo5fcw4qsG+pmOvd1nhujQAenXM9bnn7err85gW+U3t2P3FI5xk
b+LTgtrN94iqVe1h9EptNeghCYnNFJ7B8b0d2HrxlpWN62yy2m+erMhefGPS7N23iyQMahdXQg3p
FBl7efu4AKnA2tOmbSoCSn1bQY3rQjW8itpKRzaBTjtEkF4zDlfRB01c2msYCvJKD+dkscHf8Isn
m6zAnhP+4DqRNaJtAhCIgYuiBa2W1Rum3MNRTam29nzOwIa4zd1sk51ieVl/o4uhe0sRhB4JHefU
YBPAXhVNoOU2mf2lZ2Dpdt8ci15xJbDoiN9jbW6IlSd7gBe7L2mTeu29ceLyPGG1eJ2MtvyiReHw
ZrWJ9xxJvy1XZelr+XoSyrM59uYCxSm6waLca46FSalBQMimcIYnWHTJtciKZq15S1Zc2qTVigGS
HlBFRdezMbvg5bAoTMhFB7siQ42r6qe9VabijNlGjgPiyJlRGfPMOE9Kh+F1VsWEP6XNtNfDsYeK
V9RyDXmWJMWEgKJ7z0yNOZhsQx7wY+UY0UGHWJe5z+7TKe0Bp3SxhZTD78ahwMyg7o9MNeW3mt6I
DiPO16VW8BRaL3kJmWTg60KJc47dGjWra7TT3hFm+DjjsveqGbX2bjhyPEHyjx7sklAVveJjJ2vy
v+g4ci2wf/sS1lZCOSl8pLXJFwrjEKUsqsc4a+4c8zGKFEJZxfYKT4tFVTziwyhWpP/ducOUrVKX
8GLUJ2S7EvTXlv0cWJkoVhPFCaJVIuR0LChXHj02DjlWhadG8pblBobnGn3ySsZ9xVEZ7Q0iB7fS
GX/gBurv6OXhoEJR2ma4bQVZ4RyNjhwJHT3TqrDl1ov8KMC5EBFiyHLGoFa/mm2iZJT+itW6s4rB
/3eQovH0LGYC8vpkum8csuQNpmLntBzecbA3kT+R5eMMJMIkALtQs+PpmKDJ2WNjwYEzDTPvcyt3
NUq1t6zH0J8en1OHQuhoycrakArbbIux705426anTJ92mcMU0KTgCmiqyfsbp8voCGJprMnZ220T
wxcbkBCQSZlLD642peDNpHdw2nJypRlW/uhbRrE1Dj873UElXDT+C36/xbada+eqr8EOVCQO6djd
SlN7TVDtVmFMZIX0r4mZPUIxfh4LdZFZeOwr50vdhme2XAAjYiqu0KO+p030qPv+nWuUu5pqOkDf
9eqLZNypDJDS7f03DGe6gNmKXPuajnlNjlBOVMbbhPIR88+ITT42DrnTIikwxDaV9dUUuyPkT+cb
Or16ZRSg2isbUv0mGqV8Uqb6Ng3JAT2hsW1Q2Y7B7M/Rk4Agh7UtxitHrFxgS0DFxnrU3OlYlzbJ
V0QiHWO/+GQ3X4Q3yIfGw80n7pJ714xiZBHkWbTNIL9qRuttJtyJ9wM9zEnKVtsTq7C85rM42sRP
fHU6q9wlKA69dRcT0po0DvDomC7thOvHE0MrnRI6aTMiInVHnfrB1totzkp3NlZj3wVG1dpRq3MA
HWaAnSd2xmCM5hXWEx3UT8Zn001utMvnGU2Wvs6AziPAhR72h6joWdHumNXtClTTShdxa46ZRYfu
fZVRD+1dBNraNZwIN1l3xEOSyOgDmjrdSMuZETvZSiN89ogMeO9ChxeQb2XEYKM4bSlFaKTWhlfR
FkUse7mu2F7AmZaZxlzJ8FkiKdyEmNiQ22rYV2mipuuGM+4Rq1nI4ZZNl5y42qafG0dcp5qdDJve
n2k7pMu2NHZoYUt96U70BP1CqozxkjqzfsK7h4F11GbHOBvD54gUB3sd4clzp3d2v8HqhE4kUoMg
yG507HMfw6xemX7PZDW26+6pwemFfETNIfNRN9sDtT0frTmltokrGvS1PUcEOOvwGsTo9C8OBJV1
0lL+QXuobwg9Q3g6lAeoC2kAL7A9GFnHQdqZaGZiG+YBfuJnT7pgBMuk5uP7htrSNnPltBDCTGY2
WT7sMHkrvn78X3yshu+EQ9uPUtvfubat9gY8rFc0PvRgU2uAEnjmeCGOvFtrNJvMehRsQD/jYeKr
iAIWH1kcVwCK63xijDLB7JII3teLm7LAqzj2dxpUvWNBcuHRgdG0c+B8PZFnxg0kKZ/IPqJuO4CX
G8xk9K8F3jaU9pngmsepPSAvmG6yiXpXaQttBBuvM5Q2NAwYj7YHqwALr23avmaI6ypA+tvsKNXo
7aXMMdvFqQg/hESBigBeshlIne5EtP66sga7OWTomwrWv1Daya8QxQD+wVHKUhBFT135bdvhFJP7
PZBME/bxkqpdbbHKHa1T3vTi2tZHm3hnFAedsgGviO47fqw7BDVw2KBBUP73+WPe5uo27slpXg0T
zkAcDXX4rpWgawTbWeo2l8szySVTNgJKbvmtpusKNffRAaQMLB3CGASyclctUFwnS0XEcTheVD56
66qC6ocUWJ17S/DZPp7at3meOveR4Wskt+MJyVQdPN+FXjaVrvhaCP6EMMD24JbLPyUVoF3rzsSC
hcI6nwc+aDOrFveDhtn511i3rXSNexIJ0h3rPtYor3VMx3kjl4Zf14zwXekWoBJ8kZ2p+NDFi+gV
KLFE4F8aw5ceWtHJ16G8DjAGX6HQTTdLthMym5hX2DIls8kRgVlY69Vr5nY9rOVJw0uqG3Lodm0e
6nc0B9xhaTjAXyHSASrgcCx3hKQYJ/qW9qn3l8dbQF8mBJHHRMahcTdmfUqlxYUbXRZ/L1RRvxK7
y1dPshuOeT+Hhx7ItVhJCBmvao5gzYDI9Q1/57dJdsXm+yZt7BdiPaH16OtvJYRPODCht+sGpGui
59fpUTY/fQiQQjmTC1+U/q5vCaOLKghWJhD4uS6G8LkdSY8KlKP0K5hZ+gXtcni0c5Mr7+l87DW2
6v5OkMMFp6nlJ7aXVTDWQHN2bQMp4GM5BJnX0xOOvmSVuEq8RSKtXxlFavizxDXvdNXa2LzQnW6l
YH/0LZ5U5ETag6IheHfDmhsm4Io12Ao4Mq4NQSWJFl9bz5yhhrgLSR7hUxJAHBt+eA59ckCDMX3t
qmR6mXBchJpPQd4CpdYRXiXEKK0MuM5EhA7ldTz28gGRhPe9xibxPakm/zjYMdFv0cjJhISs2c62
OxNFgGv4YfCb8Dl1bLijS7pziIs5ADeStaSa/4Sf/0d0+Ceig6MbMJT/72iYq9eye+1+YTn8+Sd/
mR1Zf9gew0gb7YMFLPGL2ZFBQBygPjNaPFsBEv+/JNtijPCXBNv5w/cZL3gY+kE0R2H8b1gNuvVp
trI4koKpeyZTaGZAfxtYsCt7eRpNzlWBZgQpluNi9oNSah6bADPsum9oHlQoaUYKswqvq3KGh9ti
yscpoHoIE/d51Szjn44RVUu6mgIlDPdeKKECS3OAs0jqsYKbHENMd7dFOxBgfd3jPI16CjcNoEKr
05w+2vZUK85psJruWxaNdMyJG9IIkXhhxQBGOaPJedsBXoN9zfeap5R+UoCOIIa+XgpyAHwjJVpF
bwnZxWMlt4O0E6QUu22XdPu88WRzk2phdt82of/MmW/GQds1cokaRZtBLHeLaVs1+1+ZJVgVX4FT
4mbC1j7ZwfYS5cqcy2JjVol3yZrSIUrbHdeaX40vyUC4qLJ7d1tJ9iYO+LZfwXnEiKQyY41BRaXR
46sCRhah0S9Ohxra6EyjWulV4n+rfO9bPs3XnmhToPUMlx/+JTwP0jEviZ2IPeMxfdOnph9Mpij4
/5h+cys5QsZAzLOglYBMtoJC5aOqllW7yq3QmQkGtQcmZKq4kbrsHoleIdCLTL2dUu5863fGDJSC
qGOF6HXS8FRDPRznafKd9WDfpuhmcfarDO0SF8ALk+20+67iJBrDvnyIMZTYKU9WNxWk9WCYqFUD
y+uNM7Jv40nDbclaOY1hXuDS0StwjGKSAs4xJLq6ImJ1HkAMsOzRjRKefjyQU4NXyNYcTQUdNp2q
YA4b9aLNBb0PM4NdkzQKDqKhvgnicJG36vW9EhisSK2pTpUWyWJHuzlfJqkcUnq202ChBctWf/17
nxmA72cNRxBGWIkoXALjmgHRYntMaTbG8liE3ZhjjtWHTepvyeO484iARpMzoA8b8evB4VB8+9gm
/rej/tOOCvGbcfj/vaMywfyVNfbnH/y1n4o/YGRR02GqRibWX8ZxvvMHeJADnwy7e6CChav0V8iW
+YctECBg6sbMn79jhPufvdUSfyAxWUarDhSOhYP2b/ZWy/xELWBvBfc2ERgztF70S2zoPzN85qLv
B3Sw3lE0xXSlpZgPjZmR3U2mnX0n7l7BN0J4DTHMJq4ww+3w2jSL9jlN4aRCZe60Gz1yRbSK63m4
scw+fMyUEWLglUzTt7hP0uiw+CeEAXl0phY05CBvpU6kSjjlLlBPP97Ktoal24J3MdlMvfz7MMz2
aWik98jQJ21XjDYR2faebsxr/E6LALTyEPtWchjsId+ksdkQ9YedGGVjYTrfOZPyH6VwD1Geq+sU
hupTnzTWXRZqIL+SweV7byrE6NpwJgcXpfRcJukzUsvm1Qqj4WmKGpzHaH3fNYYy1C4glM2qnVyA
TkaK62k2u5vUjqYzbsQ6U9fWmt/dQkNAXaYjKQIDMNxAwXxw2OxwWO48HY/qyrRORpxmKXiPAoqZ
mPuA9uCxl0NV29hEnD7rxGVOAaJiik7XNl1UgU5+P+txfJE2yBvbZrRPRrzQSGLyjvC2aPmqqTbJ
D4RTV8SRYrsr4xy2wRwbRDDqhoTPlCH1XBOZ43+f4azVAUw5VwRxPsgrh/yDwAiz5ijDLEWZBm5A
XnrlBHkz+VetGkBL05nGRvi1d23NlZ9sw8GVd8MSQRrNcbXPNNG9xRoxOhTMBVsokaT1fZMvQKLr
aYAJEw/Hz8HcNWITL7qLU+nKg8d/SRxa+yCy3eFrLgXDA2n13pUeV6hElqQihgaR6x9N4YT9OirG
dJN35f9j77yW7EaubftFUADIhDtvZ/td3pJFviDIKhJAwnskvv6OrG4d0eh2h94VIdeqIjc2TGLl
WnOO2d1WKaGZ2YJVYyN8bOByXmhC2Fk/XAwKafzGT5fkLhya76A49Hiyh7XN6KSI+jtG4UJuBAFL
REjKdXitOuFbp5gmxId4XNR5ElW7XyOtxLmp/OkLrNnwzp+7aVc3lXeILNEFG4VP7eDUEVyNJUOk
tg59oj4wroqX6R6iUlYXe2e1huEIFiN7wIuS3pVuhDHnjatLUhUWG3JDWfZllVr039ZO1/R1/aCM
b5K+jSAJ1uxNJbOV2Zv9c6gd9zkJ+Yy4J6y5WB9lv4A4xKyBbtyhe3CKK6c5kFEA4YondIuEILjQ
g8RkUOaMhBQqTE0p3yQ5820Kchr8ssbz0OCShV9wUIxVN1aAcTFbohF/l4AnkTuX7hA56DmdgPmW
fLAlrK3Z9q7WRsZo1zt7v9hkrwIC4bzDoWqwxEt651XYcQdKXCZkeNXaBzk30pXucMXDURjQKHTl
HlhecBaESV2NYs12M+m1x9YjOXJD6lh76VP8XLhqLB80BhvCSmvfOzKZGR6sqL9fUx7MvFbf11A8
Y2vd+EWYv4WMuHfKxwpTZ6p/srCw3RQzGWKAYdNNtnjOI2ZYVq2wrEgC7GW0scnF3sa5m24YaYfb
yZWwMsf8TsjqQ4RFBHk7D7ZVi5MakgefbNZ9icYASFlVYW22J0Z/fRGeutUnqQ03BWe7np9sQTK5
PenoHNRy3buFPx1BersPPtRfnM5rvtcg5c4II4nh8iIyUxMTn+qZIFXgxMuVLr31oyikfCHQSe1S
E726mBDWYByCJ8r48bJ5z2iN3vNag/fs1szEuNorw0iefMJd7ZynNzOBrwSsF9+Ag4QnyiF5Gk0w
LC1DMmITExcbo1DfDiZCdiblbJsQN3zzblYIujK8zDuX3Wek6ZESeLvEyEA8E01b9ialVpjA2tlE
12K4Ix/NTwrOtotNr8MEQdBtlpnM2/A9/zZbiMJNY6u6yry0v1V9OL9NNpG5kwnPpdFo720TqKtk
MB66npDdFjbMXfqevJtw+V8Ug0cX8+WNZwJ6HRPVq4uE0F4T39trOXwKnEQaMUx1D2sm2WuHwN/C
RP9O0CDOypYwygoTDUwjnpRgYPXjY2aig0Nk/F9Ezy2N25QsYpeI4RBm/onZmXPb915uaGYjT9Ws
HxPH5BOXJqoYzc5wZUfxdNV7RXyyTaTxpPqcXlTIkkneMTnn6pRRwN6hFIDDk5tg5MREJAs1uHSu
THAyyqX0UJow5cwt4uf0PWG5bAhbpgDO8s1qIpjdiTDm3kUNTKN3+VoORDXjc1yfxAQ3vYkVSc4k
zUEkDsh3brHOX61pPOOnrUl/hkaiuN9MJLQ/Oo/QhNzDagKj2VQxA/H1kH5s2qa/E6u/3KXvKdMs
TO2JN/ryheFK8SRSk0eNLnnZzyak2nYl6GbuygsQyPfDqHt1m3TCGYYXuyUY2N1oH1qO/aKtpKhO
9RJ02UfpuXGF7gRgCW+i3A7V7VqbGrsSY7lnfwbwQkxLuW/sZX1jAOvvCeyr2AxlLMEpezu6Rp1h
aKR6PM52+TQvS3skITzZc5PGZy5lsRurqrgXjR52EEAuRvxqu9bv/pRo/7c+/pv6WGC5+8v6+KOu
SxaXH1sOf/6ZP0tkdLr0FcAX+7bv2qQeoKv7J1/ZcUwmPdJTMiv+KKD/WSVDjnNoMYQ+UQk+lSxi
u39VyZHZazKEAIVj2HH/UZX8s6iPdChk05TOSH0lDRFhhI4/yHxpLDisp+18M5ZvpHoCO//6w27h
37gWOFk/qgZ/+4BfRODdIoqyWfiAEN8nUfGQSL4g7MgiKoS3v/6oXxWKpi0TegIDARW/JxGf//xl
tNPTcwAWew1IiRSChoWLZAg24RHGrtb7DIaDTOcUtNpgH+0GWu+KgdQjMerCFnablG81C3EAngKm
DxrsI5hl+6jDavyWIQPNyquxo1ciL20f9m/RRyrunkJl60tfUpg86XY4KDfzLvpBOXeqrWklaMVb
lBK0wkweis5DlDL51txvZhoIPLNFiczusQXtPnVbZElTUO84CETP1I4YgqvRvSCvIXvWSzHSoTdO
1HXCtHwoJzJCystg4M3pLf56Ezq5N3+2sLhscgsB1YZGQMcAmE3SrbSCZr1U4Lasx5kuuwS0BNop
shp0cWpY4mNQdNmfMTP/XTX+ZtVwTeDHDzfvb4as66yn5dVnTZP9uHL8+ef+Zcli8XCAGApUjSia
/7VyRORRmxal4/LA/tOLxf/8Z5eSbTmeC4bELk1OP/DC/2SNQDn980PM0+RhO3AAWLBSEWfFgfy4
SmT0aLwczdW5VFDegoR5IoZcchKYRNDdHxhuDa2hFrrOgFHTwbgqYX3DAUTKpp/pX1LJEgvLMwCz
mCIvckypnscu6scM1ySDW9JvmryDS9yrbFwv4yzQ4x4Uu4vvGLFlFCCa5ChRXGqG9fnNOy4OWA3R
JW3GOKhLBeMGRUPggazeAP4SKsZwnkmIMB7zdyod0Kf4Akkcgwpk9NUVh0m3nglM80VETLxws2HE
hHlx1iRIOmyzpFU1p0I3ydg9OvE6Whfhks7ORiMcDN6mRCT+YY4Cy/1gT3GS7csxWZjR56nlfWIJ
YdNj/LxDelkPgjQWKOhtM9+1bsCENUjCOblZIysND3WuneQBYah/YPZTtsibktIOIYpPYHiZHgrv
7Ejzmwmm9eBl6fKGeSSizk0CTs7b+DrtEHLiuUFmPIdIF7ew1pwkw+vuxzYb9bZKvpbMhm6nQNcY
3dYiY/qh22bjJG34so7LYO0rZ6bkQb90HP11N/BPJo4FI6lqp5uAta7fsrcQbOqFcw+bEThuHE8v
XXGPcr04sucxAKaQbI/o0HQT4r2p8NvLrpwPrWwbtEcQtr0BPccG2Xe9tXQU30++Xp7zxstfbGPF
ClBqbwVZyGiMcu+bVS3qIQSRscGP20JWt1CW4tc/DyBLPsFSyjfY8OtdFnTVOUPFdyHj4kT+UPFA
IzW/nxayUQk/RKCMRwe04exf9HV1XiL9hM196hjjR/1Xz3jTS3gTu0WI7Jwnfrm354EF1i76fY8K
dktGdvFcT2w3WstJj8lSR68+/K9i08WdupvIV/6STI4HG6/R9g2o5jXd8CqwLiA68Ke0Xdn3MLD1
cYZc90G4xZOyGveTD8kl2QJCec1oqn3wQx4qOQtJVR3Lc5KXE03cBUCFmL/FMTK6dcmdfYSJSkNN
TGD4rwhbVzJGnHSWm7yZLyeZerdF3hcHMa0CmGQS16eOdJIzicz+NVg059OC3ObGCSoqTHdmWqly
HPqSwd8o6/6ppxlzK2aP/ocoBcpsvdwQZbyeyqTx7psmdW7oNqmXtkrVJ65ocVyWUVyO9VqcqEkZ
OKyyeG2Swac/1iUB0h2x3mGzma7KAXQRQ3bq27gJgwetBmRnliVYVsB2Xoe6E/cIQ32AbjwSJwIL
YmvThFl2UcF7uh3Dsb+aOpF9XHobi7bQs33d5FOGdCFvn8Z8nB+zzG8uBOrJvbVk0adaavWhm/zh
cvBqpsrLGKgLew1WNONlWt5hgInPzbrg4VztZGerKDygW/G+e1PXHmlW6o+LwuOfROhH86YERxJf
49AGpjKmNlNMMradKjm7UYPWydbbOBKbJpfj21jNMK3zqjjZCf2eymvqncN88dhlVXBwGSMjL/fb
r1CKxksbVSqDFqR9fiXne1V7ENXyENp3N4p7chr1Cy7Y9ZVI+emeExLfsg1GvRNoB73eXO54TgaE
yIs6zfTvj4gI/RZHfp0/NxmJO1x2nhaLwWUU5M2bYO5zXMNy6TEw2GK/+AthBWU33NHWqdwtYQcG
MjqlECE89/vqphF0dT8euZV1jbTIeWqWfLpO4/KumYboxq3d5AVNa3Fc2TwfgPOQSYMv3772sxxt
KxP4Gwud9L1eJuxxTq+jq7p2imNULLdFOzZQx3hQL8YxkbsVtEiJ7WlYzhng8oumhl1DPKwR2ojq
emyHTRQIlpqqqC4tnxQat2Ue5tNVcLf2YKG5b339Shj6wpzZClGajr1SJ3yI7dfcD2jsKGRN2CT2
cVu7nxXgAqo6j7g/mWVPTqf6hyQYght30EQ2g/UBLqPz9rmv0HItXmDG8431palHmzeaMz8UmYnd
4OkJrqp51m/o8pVGwtt6p6ry5guqsukY9850Mw0dhgqSLhirtO2HGUnt3WIkmVgT1qPIlvSeN1vz
yTf6zXCogu+a9Kdi49OI25Au/jbnizLchIhtdXOY63C81Evv7dg4DFuLIVi+jYx4lKIQHandF3T6
ytAp6P7Mgv4FgPGLIpUtTUHEqDVT8HP4rlD1jFi1kgRS9dHUfgyTyvf3sk7KryJJwiMg/viaJnd4
ORn5a2GEsCmKWMb4aB4BNfA+KeRQ3CDmiG4Vyqvr3Ohpx7CvL9raGq7jgeAhJXPvZi4C2k5TNX4M
gTkzeTfi3P5dqNsbzW5Db/lqNTpeW4zFuInGjNd1ZIS+NF+tpzT1mAHSizwu74pgUKaog1m0G39j
NAJ74Ds1kI1K3GR2XLEsgU3ATYE8TBnJcfCuPiYjCiUyUpMWWh7zs6UOwi+5kSzbmfgix76+tpLK
ewyNspn+sriah0iyDGr3jjQz5FxxdW0u4EVbCOe4DuN2ouduWL7u9RgO6py4tdh0acWYLnHFc2C0
1otRXbdt7R2tdyk2cY17wuFcWpIZgqUaV5V+125DwnwFGEJz2RkaOvzzFD06HlrEqu1drEJowL13
OXiJEucufxeJu9OCXtwoxzHU1NvZFlfhu6zcNwrz1naQ2vjLRTS4UO8zq/2WjhmSdEujTo+NTj3A
0rftjXa9inV/16xFc0dcQnsC+eeeGKBUWzAR1nZ+l8DH0FA+Ugu4T4uIMG8blub3sLTGT6VR0Md5
84JRAHOgiu6FC2aJ72cP1B1Gfe++C/HVoFKYHKjz/XehPrviLual3a6vWdORqtEbVb+LvN+reb3p
PEy4NfFnlcYFEBs/AMqW8nJ8NwnMDADUTrybBxYW4RsBgw1LUYeqHFDv9G43iI3zgPdddZiMG6EY
YGNYmROcXLAlt+9qNhBDGBiMaZEAcmwNLf6GERMqDIAcz0PgwAg+e0XibLmzSWp/90dg0sErEdgk
DqGbI0LeyucHv+vSzbwy2/FtTcA82A+eE5IjuTmi4I3CN91LmbvHHPrsdUgWEp33d/MG3cL5cbKL
5NnO6+JZutSAEk2y3LJvb2+JwYku19ynWkm8+AyndSw3SGkE7OiaN9gmnOJzNk7duiPfXl2wBYza
DVLdbKTEjOpT+e5EEX/6UvJBO9hUYAtexRPWFSw4HdKetL33LWw5Unb6BqOYs4vyLNkOSYsBpmIm
m1D4v6x+eKmk/5QYu8yIb4awV4dvKS/KPHA+Q2B3GYUVxbaNfWC9QUncsDHhaCtAWDanYtcai04j
1i9dCms3wNNmTDxIwPxdYYw9fQu5pzZmH1tYcpvj/1nYIlyiviv3CCmeuSziMBq7UNRH404UFDdW
kcESysQ1KN9PjrEZLcZwBNug2OXGhNQYO5IyxqSihDZDu6bZEOFWXSTGwFSN4SE1lqYQb1NqTE7i
3e8UGusTOInuQM/H3a7GGBUbi9RqzFI1rqnA2KdWY6TSlrscUdaRghGFx8jYrRZjvGqMBQtUd/7F
6oM98IH4qURmd2qsWDP/wryVGhvXlDBRWY21y+oxeSGHDg+6H9YtUae4vyTyEDRwyU1lvGFRrvSt
Z/PlmDfus3Uo2Sc0jMH8hp7mD7vWf9PdMZ7Pnz2hPk5XSPd0rxja/kpuSGOpi2wMs7Mqe7Z11gIU
u0PiD8HTWDKlXbWvDbUUTc0Rxs1ff7jpTf364bi1SUig64OD+5fW0ppVna/XJjs7Cxj0VXWgfrIi
vQ1zUoD++qN+9xWzn8EXQ+6i7YW/R6S2mfKRbvBRoOkwoACixquik/rbX3/OO9jzl+8kaPlFbPpp
Z+GJ/3mnndeakUkeJGd8HPqQhp08++M7kjwbYFjleXQ1RamdcdHLL02QsKOeV0hSVpyazXWccnR/
fUi/X+KAlG7pMOWnx4Xh+ecjwkYVpgO7jDOzhvX6naYq1MwOmsQ0wlPtJO1el3HiOjvoCN8/+7/9
o7/tH5G298Nl+r1/VFfDLzgfw0/hz/zYdXYNV4GwDdvBs/1D19mH52OQPBgbUEy7XNF/tp2jf9g2
eSA2qdCehx7sh7azRJyB4wxQi+15/n8ofJMC2d6PDy+R6KhAeGrRaGAlZwH5+bZq1joHia/BdjUN
wUQF5hl2eylsQa/1c30K6lxUkIwTaFWkVzXXxD1Y2yJL0rc+Dtea7gmSuW0IAwjz4tpiFaHs9l/X
zo320MwwKwF611d1y1DxY7bK9qruV/tNIUEA4jvmy7ixPSfQu5IgEjKELL9+DoYhcM+Mp6fpYhFZ
N193rND7lNhVdu8uys9c+4CsWSa2zhhDHNLWlT0CCMbyhn3bUdXq7lrdfZ5Gt9u7boo9clrYDmoV
Ot/ALIzehoGYPEQhD+yezpOXbqWfZtfFVM9nitzgZHUoiae6pH/NFnG5n1rryIzYxdEUQVVdxDG1
iqHclolhQ2i9qo+LR2ShGEWzG/VylUYOrQBUGJ3joHjB3bAb6wIP3yZ4b0A7phdNkdNhIUGNtzpM
NyVn2V5H544hnHeBw6y/g+Wu/MvZCbxXzgj8xT/63Wgf1vPwRx886JIl36vOpCTOMKaPXdikoOAX
d74GZAZIvDgFlNuOXR189pkEHs0yTQcGzexwcM1t+7yZxuCS5lPVRSs4dMchrQ9g96jSCW1KRxzC
2SlzJ5qo+SNFEtdmccgZf0/nDYIGMSJvdcaCzkPfE01WwJ5f3qIqaNT3SDn9dw2oeRY3btV7pfOI
/sA5+EMW1LDd0Wm8NEDEzZ43mq6QTiBFrsaGE9XlcbrVxajOmYwqse+K/N5xalw2GaLlGCPFba8L
9rZZprgtlxynVJMnW4u+0wWZczVgeBvdP/iDI+azWydrlocB+QfEVjLziP1iP4AGZUguwnAI0GAK
zvbWVSGj1cpGc10I7Z3Lxe4OuEz7L7XbFK/u0DqCFzxow02HBx/dELoO8roUhKaqj5yLXgzzhtzE
gnomUw6uuPFzquQ0bNdaendMxOkV1rJJPiedtC8TJctDucBamhADkLFid9e09hrsPc5yX5EAccT8
wOBSOnGwKdtwHje5ayMop2c4b2bak7uQ+ft5QjJxQzKWcjdw1OWVH6r1oqLEJkbLZtOFGIhjVHRY
S+cwFsmNn/YU3aP0r+wg6F/SJY8/p10aHRBGTMdGYUzK27y6GJ2geSbB+obppndv7uxbmpz2LrBF
tfdb53pVgd4gQh22oWg8ttONi/RDNPb3Gkv/be3lyUvSZCTTtXK+qqe8OPWFD1Mw85OjUlN+jDP8
wTED4Td3Jp278bvoMZFEVgJuca8ASn9YXRuRu2q3gRVj5V4nj0qjtU5K9fNHrwVCSRLhwjA9E+6n
0jO6nlGvNe/mwhYPQL1QWFa9+G4FIby8gbNxyFc1nMnTe0WOHG2BlIGitkbdRozNffnYCCQ/+Oyn
+lW+ewSVTGya5533dShruJtR3/N3NNaZnpy7pWK1Nu0If3K2/foiX9B4hUopAlTIuhZVEp6QjprA
TvwSzLXJGh68BKstI+3s0onS8Yk9Zr4tOD9P/dLec1vXD6GriW9Jra2Xk0BnocoPKY7b4CLsLLC0
UMnDtwVhxF1UhNlpiuvqLcjsaFfYBBVtmtK2fRw8kmgE28HFox4Q/BN9ycx7l3N3Pzow60t2gdql
fSDi7Tysz6GtnJ1evITYvaDNblQxsbKPtvhcF0QFluloAQlysHPgofE+eTi8dwJ/yQPq/Gwrg27+
mKc99adQ9TVxcHm/mYLlFez/tJ9cMXxHHmSxcWgJc4A3guXSFS8uMfG3q5NFtxMc6DtdefXBKZLh
zu265jK2ZvuRvd6a01DqckxD0DsIBm3tL+Rbdzu5jPUDXpl62Go2MduU2O2NZEP0HUGgfaoQIX4S
7rBau5Vba0+oGwTiQU8+GjFwmhWuq3M4G510OPnXbrsmOFEtwS7PaKJaOorh7KUXddQ1d62TTruh
tdEK6CjV3+DiDY/elLRqC5qFSB9bFwR8Oz2Ns6X1Nyin3PPaAe3ZQrD7RoiT2FMuRxvhufX1ohq1
BeXbXa1VPd8XuMtoHEXX7eSiNwx0lsZQOq38OrUdHPluqz4X/QTGtC+a66AJ9aONX5veGIlEDzJa
MPeFdOvqJc4kxaiEbwmZ9hZ/Wf6xpG/zMQmr7q4iTQX2aJxdjktLggfTimcHlSEGjFoddTfpfawR
vrO36tOd5NvSlGEbPJyrYsX0kgTjsyRwDSei7KudRVNo63tovVo7te9aJiBiH4RxfVHNlhy2ZQ4c
B41fCaKiA/UZ1lJwHof5RS6E53lT6h/1UkI2UG28XjiZ478yLLcR9sVVhhUehbev7OijXr3+ZMuV
F31Y2cTW90mfHWhs+lcBk74ngnw6aN5eh9w5gZInd+G8XI1Qew6MD8Zq+9/iuBqyQf9NccxMlMH+
/1+x/L/Flz7/WbP8/if+WRm70T/QJIfUCODx/qhx/9BjsE3/B9fVgXXlIaQiPuD/CuPA+QebXH49
kOw1zSz2/2atHj9iOsBPhQgkmg35n8xaf6mLzeFgcTGkQHZbEonHL5vaMJh0iY9QfkvpQKrvRYly
197Ns2u15B0P2NQ/qCLJhkOvUVZsqXk873WJi6a6cmoPvMOhsTAWbvIWIxVmxCi2oUaQhpMuz51N
kU3CkITu6m8yssgmC9j71OLGInWTkMtdpsbeRcEaNEisEruxZvLORlLjCzUmA2MpHWUusbAj2+Sj
ANjcog3MlBfhoYJ7HcYAchBasz/tyTq1/rjlX5f/Sb7R/CzYMFc/IjB/QWFJ8sYjKjk/5N+oFtjf
/LxrqHvfqQe8it+anj4oo82EdFv8X1KI/Bolc8RHLg5cge9GA6WfJHtbDs1FT8v3YbiZ/F08xjsc
7l87dg4pgPjrBdILPeoBhmc/H1Kg3KWs+y55c4j2YW8gsyS/WOXY9tCILTph+IChrDtmKNyElE9q
Ic8FBDrW7i/1ApYci8/omXa8PfV2ul/jZB0J6l64FPthWNP1Q9r5sbXs/TVv/Zt1zR1+rYwkHhYw
Qf0YRH/T1vm53SGpncw9GIEa82ir8Cz8/J0ob5fMyovqmz1b2n/0qsyqH5Cw1+vdD0/mv7mgPFE/
7ALNBxmNPgw8D3HBv0GboX6JEOHFb4Kr7Yh9U8QGseXaPOGLCJS8nfvaQ3irfa+whm2DIH96YN5d
qe9/fSQ/N5Pej4SNKKxnKGeBjzPh56/siETb0aL8t6kPO//GaxhKDpuO2LlAXCS9vzKg+OtP/O0k
G+whS4lgJBNwFn5RK1lOYgXg68VrMbZdrdk2NhaK6SlcmfP9zWeZm/CHm5TzzMIlHfo4rHwGH/vz
t3MzAE1N5rlvJF/3mfyGWRT+w5n0ae67pG7NKS60P47R33SPfv+S3EO++RdgThbdX/pZAv5Nx2C5
f13saAxXmBRFOD3ErpVxdv/6fDq/X8LIoTsRGqAri/ev8i/FIDGfJ7d86wvplcEpIy/ouXCxRyAh
D5I4aW6XaMUzfVVnXeXbmBKIP/2gsIA20G4KFsQY0z9Am3sE5oFAxM4QtLjKyRJhBDvOUpbd6a8P
+rcL44EqjCSsVumAov11QXMAkrJbtqvXSg8dR9FZtG+/T462vJe6Lv1a7OJyqof4707W7xeG+Fmf
Pg90c8mm9JdlKzZ036bzrK+rZznuuoU4mo39NmAD34E/EYXbA9rwZR580WmB1GHXdl0X0cC22JI/
gVWbobqkxNMPXxMi4iJ2GT4pDV6pJVuZvzlL4a/XlgPEtGkeE7R6oG5+eVi8hNlQOXb11zTMXB5F
RRLgetf75GOvm1XbiZ6OUd/0BKIDDeZp6sl74WVQkUDOYhnlMtGv3ICl+u73wIDN60/mKyHUjkRh
/8cCLOOG1cVboGS89EkUxUBwyiDnTp2KoefqVN3g8xrGlDBxRbDymSWalnzKB7oI9ML7OG2G5dOq
TQmxwRBktnUAjU3IKomhfqsOrmw9nu82nbPlrqHxUn7z55Gqc4PBqF/vePwj76XKkIp/ANqvOEaH
FnoF1qEanZe8r+GD7tnCFesHDKDB9IRCwZ8eEDcW/G5aKVaQTZr6NdfMTRekJhssI1kOjo5dIg96
zCiWL1PbinDAgyalpfI2/axcftN3sphfyfygL/0jMYbpcD/MQcnLTCPZZwnuO6kSvVcJ5mboU3PE
rzPXMp9mJSBQbgSjofYT/nSMj7EEEnJdQM9C88JOobpMEWeNF+MyLtxLC1NJTh05NrD/wgnqB9y7
eDDvzDaMcVCcmrAdendbkwGa56c/v4CnUJIDTIFV6audbccMLokDqbj9MI2YRawoAzyxe+B4Pv+V
BY0u1bZvckVf7I+T0Dat1e1FFntZuuWWq1E6iXQ1XqhRZJqPxojA4qhFzXdK/jirkjATzpzHto9f
mGfkJhdV0Y3kfaDKMp8o0Fmq70RO+ZyWRgctX4+F3twudTTw1hJ5XXHTKLbD5QP5H3UQHJTA5QLc
CrYZz9RUIUcivo2IDq6ZWGz+QhEGNGAOQzIgIruwICjq17ZcJs5hvUyKz/fMPCF+DAsb2tRuDcaw
mNlzV1MOsXytTO2mnEXwM+1TLfIlVNT4y3Ur4qlK9rXVmeseuBOrwL5bSSwsSTs0aqNdJ1rJPyVs
/cUEq2OS/C01G3sehVGhYWaemwzQHjadWw8ckubb83/OozLHIgmIkv7WDwIeQR22OXcKyntfniY/
FBwenSqkBFsQmpiSb3oZcv/jSuUftpHQAYelZGTOcTuVnMFxmUdO5xoG5p6DvhdIfCsLOaoH5HPm
FjWl9fTUhBX/2TphwQMcKMZqN5SOK1UGlCiec93p1Swe5OrlX1QrOvNIy8j8pR2yTK6E11M3VpsB
6Mn0FGQ5AZgAT4Km1yeaur0qryfUxvyFbdd3HN9KLWbuapFlgHeaPFod77SEhYkqVfZTlJKdOe0A
hAdmZUqLlHwc37YOHqDORhyGXCcSI3G6QopJJggOd55G1OESI4l3XO6jci50RaEw1z6oSG/Ku01q
Q8OytxDhRHZbOymNpA21urnCcKRovBzQh/aTdc56u8g0KOV2qPvtUvS9NV8SJx1wjGDGuDYtRo7a
w2EP+p6AzlhRrj9GZRvL6qbu62gJIfplci72LMQsN/tBJAoSWNKMdRRtMDSEiLFi1x9SEnrUaFyV
Yc4yS1d+9iyZmsVW850jteRrliKJWNI0uTJwLie4GYg5MjdPpsySEgwz0sQDrkxzX9pg/riHYpG1
eXJZr/XKz1p3GjvnZvUES2XfVpylHZ1icJebxSb+or3pZ5+exUFV7chVqhzp8i4gPXvm74poK3CS
iISLuHPtrImH6YAqYeY32cK0/GzoYrMu5fZULvcRUTLcSKkcE5anBl4U529ILVYH0qoDngXHHXpu
qKnthK7PXP1We5c077jTw6JfOfB0seh4bqVTLBw/yyWvo0k3+Jp2ZezhmtqHsjAv2WFA3cScmgib
2uKl3GnWBx2mlrxlmgDBaMMS5clT0+JnSmlpdBjO1xJB37qxrTnXr2WIZPf6z30Iq745OTNu1To6
5swqgDQxWZmFdR7VClh7w3AXpDgDiXgvoW20j3G78OWzmpe/3k96DjjigMEfZ6ku04AHWxFQzc0T
ZoSLkoz2x21dZrP5mZa14MZds8UUzn5tmeW+t9APfnAs7kqxF0EXdfOGSpSEH5QeScaTK0NG4ySd
pHR9b1xAomoHLbMb6I2tjvY/W9VcdI92uRRPketGinuow5JO174hZ4dkyLF5bUreMZfEt1nyOuZI
xbau6NZ+zlhzocYEVV28SRyG3UNZ+2X3ZYb+isMRPB06PiYr9WUjPBqlm5DsFg+4gRSyHw/z7IXT
DYSweKk38IxL50oUvFb3uAmYa7RcIxQrYF3bVfEWnpCBbJmOTKakXztQsRsZ6MKNNohc9PAJ7dwo
H/1i0DKh8SRzzP+ADnRcbxp6ro7hIBAgfB5S3mTFNsDPua67KCtWJgI42eb6cuHhwBQ45NczI8Dm
MKGRFjuPAm19SpSb1rz4/CG46On+gT7Eh+9stcMKhw81GfoIFY4b4Ndl5tvhUS2SU0CDFPeBPaO/
jirbPjqzk7qHuCGvbNgMcDkzfG3Cs+6avC7l80g/VNVYKQK0QfsI6O/ytAyLGK6tfiD6ETRov34Y
Ku7qDW0xv3tegymp6k0x+EHXHEP6vOuysaeggde6EAJEM36gY82wIizrDcA9ARYuQN/ahl+dUoXV
W+o2tWkg+3CwvkXKE+O4HZGvBbjxwFnZR4LXWs+gnGyv8I9xaeX+TeQEVp4fJx/TR5F+S8NK4Pok
Gy0fkTA73qBXf++LQVjJTefyZdTdn9U3/dTYd1Bml3R9sTljas0QjAgsa8+z9ppG7kAAdvFEPWUz
QDrpKfCoxmJ75oHpFm1qzcpCS0gom1gm81qJWEh4uNvQlI8dL3AeB+gcZoUrMc+zlGQWQd9YVvF5
JIX5Ys0cXq5tYlGSemk78erxyIPjLTNUXuKCcwyYXcaH0atN9ef3udk5BMohHBepwFQW0XFsy8x/
8aq+4lCcxgpg9BAxSq+hGVuPZdLreyr7MLc4S0dS3qiCZ5vazSJvaG5YyxQIZxY9+uHxzDu87D17
PzmVv4pTJN2CkohUZ8GaUo4lufcb6pKQfpPnEcHKglj+P/bOZDluJMui/9J7pGEezLp7gUBMZHCm
KFEbGCVKmEcHHA58fR+Iyi6Rqqa69rXJNEpiDBgcz9+799zS5Bk9AemjNJnmYOAAtbW3PjnhWis+
KWFB8BLBnS5es9xJewU504UNFC+m503MvQTKGprInlnkuk4WNsDWkrEZRLImqtGBGf1T0AdrvYpV
kdXGHMbe/TJNXd3sXBMk4ilpcsljcWiJv7LO6tZbS5Y0QIIM7aip3cH4jgqJNng0lTgvafMaNX2D
0GtjhgNhoPcOh581HOgfIOW13eOKan1K/XyC2UbDcSzIG2dFcwPUp+SNgovnQLYJkeQNAfcVm44S
gyqFK3Oa9ROMQgOGfPj7SCwdt1A4ooWiIvXqlFdsyGSo7Kgw6pmhHwXReilmTOvZs1Qqdj6VvcGH
eTmNPDCNVUquj8M9ADnFN7aIheIcgYximHFZJwWSq+tlynVgLLLwnLw4pK2LC/1IDI8r7xfIDnwr
Y2nX5lPfI49Njy1maF5LH1AzrQPAed3I+27HxVLRrzPUJpv03hsixGxUKQmZyDwuZdP2vXPQUXRK
/xpojNlkJxebPJ9nXuz1PrAsUt060CsUmfdwS9ZbpKu6teEF+px/EEt7LdSMkq1x1hnrBWYB3+7M
PXaKkjo7eXm6plICVidmD5Wfu07GqAJB46z15sBYEml2medU1jpHIP9OXHXND/z5+q+pSvrleiqh
RvkRMUA0Qzdp6q2lYeGOyVrMW+36aV9uj2JwOC/lOBGPve8FC191shTGqs8SawdDeAQGhcddTS4l
l2k2UxPkO7u312u3rEmshzVuJBLvfwlGYTzjBcD8ROXUzJzbkVxv3qteer6C3spsbVYgqsijQDZs
+UAHZP2T7McMhb8oRijYKBIm2zrZExHpOFsY8uTfKwbgHNm8BUNwrxtqPSHCDigv2XhynofZWeZz
azLZP8HnQJq9V6bVFU8yNRQHJX6pfESiS2oNATKPb4uHvqAw+LkjBq0XUBgoht7svuqks/gpYc/S
b2dN09RXSyKfvtYJw9bxIkPsXLOL+0RoB99trfGeQFNr1DbaxJjtWkuDddON4mytwnplrJt8L0AD
O4RJ23B9xBCCOWtDRUO3iZSvLeAEe+nU1CiB0ywPHPV1xV2Mju3esfPaehLr/oHLyXV4e1p7UHZ5
2ZY1Gb2d56gh3dae4tI/kCGQslUpfOqol1sP6vtaWqFSCeoqnAm2g1IwSCnWC4NYYz6mFlvzekkS
FjHVV7qtVI0APlnWHbcTaAhuN2gp1luc3XLSXrgoVSle5ylP9nFaq/HGVd4ijv4IOengC5M9BQ82
zaY+sNQgWTrdsmh4mcAeetaqHEMPZ3J1FrLOTC+7RrJ/ADsd4UYaLFIU/KO7EXSuTBDyiVx3gS8b
C1B/64ducDxAi+Mum4leHPxVFW7j2uFCZ5Okc/VPaY3afZsZ4/rRx1rxJNyqFPHLgLOitgvmgDRH
+IfLzBXF4HddsAZOo5bCChBZBsNVy8TCZCC16uLJatS6Q59fVo5AibXQrUhg4bu83zX6Jz0jn9wx
AFuIoEgNe9MzQp/pTwDNpy8qxnwF/BvdTOpEmj0TXhKKsef7/uEt33bVaFP5bE/ttZ0H0fNtn3Vu
69rXB3f44rjTOr15uTRKX1s7u+9/u9/fCkEeNS64YZJBiDx509JNk3aRdCe+ZHa8rk+Na1uSopDF
mrXr/ff60Q38tX9s0Dr2DGbCYHvc36dSQjdIVSkL64uyKjRZ52NamVyJzmCn3IZpXxk8CxcXsdXT
SLyioIki4X2Vm3Yw2XfThVgnGwFb3nXteVmZf84+QBCvWwTUHVD5Tp7bTfz0/sf/7VBZtIUpbA0d
HSPCyvXvfzE54x6qhmTynKchMxSfgwfUui3k4coW6v23+u2ag2CEmZv0GYLMbP9tv5syKjNrCqin
IMW/MR/i2c+nB2Px1lvEjRNm3X/4cm9HKAAtDc81TUR5dNjJv3r95fpOWH5C//6ptdN1jRoUN9v1
mLGy36ItX59ZcUC9TzEx8/O3EsFgf8VqVznH97/728PM1NQhLmSdqnK7/RYYN9WDklOQWJ/pSbB1
nNOULpVfe+t2/v13enuU0RzrfFvIebwbzbE3zWtcm51vGbnxeawbr7jAfLZuzTPMnzzkU3OtGt9/
w9cudoYmhMnTdmbIS0AdRdObK2jIURz6E7q+vmZOlG57K16XORbFmfMa912pYEhn4IKCjVc4KU/G
9z/Aj2yvX+9ASi3LDHQL2hYh9vAEXp9mdolpabREiHapPuNqY5YFX4WuRxrk+5eyRQK945mHcXhd
v382xTVnWFtelTvUPBcQWK4Hp8qdtcVD63/mLm7gArBbWAhr5ZEgCsxE4H6tQfNBCBnFwGrtTc76
sJTz2MgmSmOdGz+0WJ2oRQbSF+avxkREzw9yXp1vYXLiJzlmjJb9BdCxttZWQoq17NJ602MXIzKC
f4bQbTNqGxI/1kd82/YtH8t7adALSntWzaIw16KJfMcfFZ9prMVynFc5K4kOL47j7yd5T2fSlEqu
TZa6oC37/uH/7YJDJksMooPE1rR+v7RHdhappi/zY4MjgJo1aYd1CxTARWLp/dmyfv8t1/v21Qln
qQU1yYyG1M3fJecMytDAQI55DBJ37TGOWeAWF4jTzUK71AUA+niVYI9sopRBIDZN2LJaP837H+Pt
N7fQfuqsnC4GNu65t9lotdvVE+cyfSyAEFZnqB+H6oNZTGZ/MsXwh0i0tyuIRXHmWXSKXEJI8Xy9
uchdQ0+ytBXis+zafHlw4LxwWeR5u1ZW73+vleLx6/Hl1X0P/hzIKSZvFiiN1zdUMim9LGtpfqgF
NjFsnMbKwExoo7LTzcgP4V5g4F3xP4+GDdelcqzggc2aQ6BVS1uXFgxbnnV+32Kpow41oA5RYWfE
OH9KPRYBWBN5ura1lLa2AfzBbbgJpe+ubWLwkvxrqRnYScjWcXgWJQliLJYVEGvcG2wIEPIdNY11
tAQKTiLQH4Lv3hxvjgF0AAsLBRNIqCVvj4HjJAMItlF9GKt8fTLHDaMKkM5Tw875/eO9EkteH28W
MMcjYC+AL8A6+mbNxhtFT9Ww43vfbn681+jQOi1kt5b6I0s9S9DL7B0e1LoTxKC/dkl//tTLce0Q
IMXj4Dq2t/Yz2Qu2rHRmJWI6ClqB7m45CW5V4FhZi+5rP1sjG6ZtQRQdm0Y4WmxLfg7+mBatQySt
zE3uncXXF/4O2fV6whcHvPon7cd03HtpTUiDDugQEdC9nsncoGoBMyZZ+Jto6LO1sfxzhMYdybWL
gHXdPMfY6XjB2YCm1Pzheeu/Pn1wOon5NHUTwZLDs/A33knHN5C+3sZfS2l5n/C/OObOZDx6cAt8
U/T402GX2GDuZtidcQTQrD5UZlE+yCSDSF37I+hpkVhhoBEyB+1g6D7E7F/FdakEerjUl+YhC/Kb
ilHbV4DsYBHdXiPMgFmOe0VmdHOOF0Vc8ERKF3brqSwiDQ49hmS/lWdYDnHCtURn2BFdw+JBWzR0
fUMJQmEjgv7a5qlU7OxSI/sG3V80tHO3ZSZePkA2ss9KwK8Mf9qBdl5TTIzwBqP8jGrCweuaYEEZ
l043IkIgvHuT5/NTmzaGQ16Ym9LCSIRAN1/X95NnjQ8ZsDJ0ULqGzFmjb/dYjIF4LrW2v3NtISiL
4vGQqzHfMSaYyVxgXqQ2agoyLRztCsp23WyHKZA0bNI8/zgSP0jXPEbEPEx9c7/kIy0x29CgrGua
jTFMv7GHWf9izoP4bHiL/SEFcrhJFfg06OAZ5t05O3//Jnu9WHNBMFZmMcORxUyfQuHNmtbQ/vE6
J6mfOV/qOgA/VWzdsoEC7va6++H9N3t9Q7+8mYdQbn3MU8O9rUhigp3Ykwf1s6t7FRohpd8bNf1V
Qj2KC2lbI/u/pKlg5Fpe8Yd67Lcr/8fXRKvDyIZF/K1sYnREQBZfXz1DqGPjaqHzVbvKMhC+vf8l
f7zSPx7DP74lDhmEBwBQeCC/3UQqsypMiVbm2ZgAYVDz8LgIGzY8WaQAUd7W8MZvEZBrbaiXDgk8
lsSEtpeZ40aqHJB9IdZzr3qUv2e11nkfeN4K6qSxHB6qiuLFHOoK6vhg2De6zOvvJOb6p5r27I00
Z/NjAGEO629j6O0mKSAyVAHXsYZ3ku5NwSzOgD1w0Ptgfs4bUnvybsSQmDj6k64Ga7Nw/v5QC70R
4XFI1jKAMojjYvGMflsSGJonFKL05RlNKwc/zax0bzV5eVCLeqqNoHy0YO5hAE0YenS95uJCmJ06
ev/MOOvF/OrMeKtYc9WDQKjkMf7mgWIUMcYFGsbPycjggHZaD27SB7cVCaYkQyTtSh0I6sPok2lt
xbSnqQ6A34ML2bpyCEsv0RB9J/bBWmYaZ5AbP1cZ/fRNX2gX2Vx7p9ma9zX0i3t6oCXJe5y00GUw
Nm+WQTF2yRsRb7w28G4pG2Wzm8jrmd08u7S8NsPKS8szS5r2qnKGEixDLMYvc5mOHyDsFDfEJ/CA
cJUx7SxzwFhh9VlyP5VBmm/STucLpAqQqhwSRgAeOUgMQngm3tmO5p8yjKgfDbra0OGKArLi+wd3
PXZvj61NdwGbNbtZ723a+khLmPPuxc9dZjuXWmflD21mzRg5ulq/NCb2En94R+O1IYyrymObheoW
PZKFBO9taDU0tBKfd5t/Q5NO9J5maeRrjLN2TqMy3zGIGFjpnaR/bi0SK7NEDacsC/QbTQbW7g/f
/vdLi1KT5ZNoew8l7lsxYD+R8wH4oP6WKAYM7Nub+HODRVtGXTU7YaeDEwvHqonLcHDoFUZ56jqH
FDlsRJ8kCDYMPAmM7BvX+5QNpVxbv7TQa00QoOnCQu8si7DHEVclbNgErbwXmFMogKASqdXqFXhS
w282frU47V7jsOzyYtAuApf8Z9IHPO3kkmp4PauJx1nuZO0umXh6bxojK04VY14qSvLaYCF2JfAb
ScLcFkJ6+YBVYN5Si4i7wVT1Ma1Kqw97D7kMVyLjoo1L1+/aCjLYDh6KOvA/irnS4JZlshFoHy6m
FusJ7FFsMhuOX2McEadM/V53E/Pj0DfZJ4gnw3f7B81RyJw4svfPzu/rD1dKgGgO6doKmH67JFsm
k1DcNgWJDvQHVr5S/gWVx8zUkFPGnsp7XsQIn7jWvswyJ0F0diVGkz98jH9ywfqrBJlHH4lX9AZe
byBQSolKLF75jThF4nx+nBB3GdPylJXusNMXGdx3fT3uiNiMt20Qq0f8vLLlOlmM+z98mH9yw64e
7BW3Z6K1fKvYXapxko0q8m8Aq927zjXELX5JErho7J7zXBwvR8xmZ61dV0ci0wBAEOpGi70c1HXm
pT6C5HqSp0wbre8o5zsn9LusuPvDp/ytZCApHfk8tziaaTaVbw6ZrOK5Cjp7/EbXu0s+UFk4YkMn
EWSE0OWl6UrYvZNYXD/ye6f5ni66BxI0Nttpb2HZe3CCMsEwNhUfzN4mNnjkKbDr877kcCc5QQUd
496XE/1vE/L93H77r/94eoZfGYGO7rOvw68wOq5o3/zlBP9mQj7Wz9kbE/LP3/kbYGf/xY26Luar
LeJXQLzv/0W+TBCwJ6SlAhiTSvZvD7Lxl4fNGLTl2rOnuKP2+xtr5/1FyoO+/ho0MZNuzL9itbDt
1y0AuvQGvQZeDXc0QtjfWqejCUxhQZNzjK1FRVZXlk9OHsdJOGY6STApbAoSz8S8MELR5ATIxzRO
Lt3ui8WNkXcYBvV1rGfy2RsNDGSxqj8Hej43YcJwDLraqMFTb+JhV9VL/blyYuuIK9q86rMJH2sO
wuoC8YlPPFZeMVYRAYKFzPXvsJ+Wtz2u+itdPlVNj8xLpMXDIPX+sSkyXBuLLOuFCqNVTwIzsAqZ
zJNkrVkMXCOFYxU1I5rnYtu6XQG8vIDkbfUVcL7Z7NGWMH050lzAE0zG4XiRzCqGm6FT1EdOj197
S+QqypkenguwHD+39l2QYjhVaZyerNyT/hZpXuaFWo1fdAPjpPnairZ9bAZ9uRzFrG9GqxTnSSCm
rxh/60dS/qB1SD9BVDQV3c3c5smTmcIFznJSOCqQw3Ks2o07muR3Zf6EsEs11w5aqiCcfLVGZFST
ty9VVlz6FoosuwQYtoJvic87kgQyJmFXAN+pxz50bQSnxKVdG52A1JJb1VcQ1mhsVeVf40Zoj0w1
hzvIYYJ7QzDQnWbrwFDMgOtAPuiZMyRelM8kbQLxgLW7CKM7kyjz1mRmJ0CA5XTeCTurCdtCm8sH
FCHj3WgjyctHY1rCsZDGp8wr4k9EeqljOznddg3BPE2LmYd0Y12mb7O9mVS8nJbEGD8i92y7jRNU
PekefXdOiJf8zg4LPVFCA6qgtrBTSCZ1uW27AGlUPQUd0gLDkxelpnBhB+4a6zznJcBr1Tn7BJ1B
FZr5JD7neQl4ZQIZQwZzZyXXtU9q0YGiMLtN28L6aEIMBbrm8G40Y/o7ozUZkXSpfW6YCCbCdGzS
g2YNQJDmpo3MQXaHaTYYMlBEbNwqV49anfRnll4F36Z+8nq0jRW1jWGRK7tlAh3cBrm7sPMfmM9/
IsTbvU5tdM6h9BFHgCpfiq82412khKlZbPFPV1HgDGirKqO+5zwWH9AQp9eeysWFMGYw4b0pg63R
TN0Jt5Edae6cVGBP8uYesaoOohmtY6R1/L3R0D3rIP00SDir9jKvvSZD0FNxl39SCNjtPCzRfNsc
HmXSVTkLZKbzv4ZwATpUKpBz7t6uMki9PKGNUiiiTIF+5lBN8Fdiuejx7TxJaz5LnTQ/dJN7beAE
p+1CVDJIwSQE7UFCb8ndsxVqLB/jGNy4UaJTibzRDkArtmZDHrxw7kZ6BatH2YAfzbxyk9aZfmm3
lToNjpvu7Y7GimhEuSkQjW6RuhRb5k1citwvt7FQ1EWZlOUHFU9WdXLHQc+vPQZDZRDZLe6tO3sR
UwWyxUP8fWkamJmnsX+wGdDdaIUPBlNBGzxavTxDsOVeNPTmIZevfCpk5nv0z/MNmFoT+SB+UyhP
CQh/Ud5MvdXflhO8ebvIwYJbQbmFPFtF1FEECrPzNbr0ssq5PyoC6fQhO8n8rKXFfBwtrUP6EyMk
y2AixkT00YY7y7GU46HUQ6bygpfRpo3qhP2QMuw5xqJvNgaHhbG/L64y3X4MRtLjIS0FW8aM2gUY
BDKp19V6HvWPtQF2Kk5iTvL83At5Piwcw3jQiVuE8rah96TvCGn/oCySM8q8efA9CP6V337FFlBu
VWbeor8MophUvMTqr9wpz6+Hrv5kx2zCEFB42azvKr25k6soo1Ieo3l9rkJ9KiRBcmh2wlFBqPdS
o9iQO4GQR4rOQ4bsXnSZIc56S5wPeYwwP/Dlnm2lHRmokbqQjg+296BIz6Ap2hlfr10eUyXERcA2
YOdORmhyGZ27nO2TnvQmStCxvtVV1+w15j17e164muZmuUSpmMdcPwAYkem3N908B7fW0hfojtmv
3BSamq6Iznj2mlQ/g/RknC8UbltNTH61aR1lrMtsxw7N5/K7Z6CYRLSm8Igox9wuFMYRQW3zJXQ4
cK3SQPdXJONGc2xxaQbZjdMDW8OyR/wTGorLqi+qTV+V1Z0s4/gGbDrwjhGMqgPhMrI4TbgYCWA3
mXKWKn5Khd7dmK03XZsqUOdZLzDZQ/68Q4izBqjA9/SqekMzj5Vf0z+i4+5CR+M/aa7iDW40nBGF
93VSUpAtFEBUHtW8s+Yl2I2TV2IRievLZdqKcRmhvdkWhM9R2JesMdophx5h4t+oulvAWGXUISA6
pzq1AHKZ7R5FQ/rVLolMhFQncNQU4y0XYXmJPLIkWCWGK1ADH8zcRUTMXK49W9jRYOb9sVos67rE
v7WSANorZzI+O7J3t52hFXfVSpl3Bo9NFsr7nZjMwuDKSAv2oFJ3Nwaq8h0MfXzkGM/2Rttn55p0
A/Rg03yo/Uwd3YFHJNJr96iVbHtfGjL/rpP/UCd7mBneK5NBiDf903Pza2398jt/O5J1kufWOCTq
UIA4zJn/werRIfI4rk1Fgu3hR8X7S528tkoYTLOTYja5ltB/18lrSJ1hBux/GQxgLwz+pTr5dTfE
Afrk+97KnGemjP/q7UZXr9IWi82infsviVxgp/15/NTLl9CulwivIvDpi+/ZVLqZc2LZr6ZtgkfV
8aDkNDPEkTM7iP3Cuqg1bJhA2bUhXSMf8Sav4PHxhUJesB5l2Qm/lyRfY+FPacsTQcZ70TWTE3CE
kIyxUaUnpmTOvIAz9T0NIxrPBS53v67O2I8AhS6safU7dOCJ9Uez7pk5Ny4eu/ku75Z1oOrbNFJu
/JQ47OAqy4btBNaRjg75NVq1ccaaJko5omOaQ/DUcYFEuulg4/24Fv591/zhrmFAYXGh/d82/ivI
lL/eMj9/4e+tpf4XtwQTS7qQzoq3+sc949t/+YZn4MlmLvDj1vh1b4mP0aRls0pm1n3fP+4Z/y98
sTqzZ/aC/Droq//+z1fGdPHm51dG9deTGOaP3IA+chhEU+izfmxif5UcxZOWACh3nCNGoTbGArgU
0KgJKMUNjdl+Jkc4sLDCsEqTzcwe4AybUvsYwDP+4NR++4jHSnyEcSM+Jko3t78cyeuXRu6vH+91
H+bHpzOZ6K96HRpY7Dhft65w4uJsmQL7mKOpfXJSW13DzqhP9Q80epeV8z5odbkReNTtlwv+1aH6
9b1pkb1qLrPtXplfbO0xBXs+qrQ3XSDAV2XrItw9Uoh9wl5kbcYJdcNFEdAwjVxkqifMbDXa3dn1
zpUdZB+MvM8+q6Ve2GmLTkbtMuPKLhOxRZZb7gc8eMW27xr3hl5WO/Po9xwymKvhZLRWu7P1lsjw
fozDXFXo/m0pqqvUnJmpADo2NrrfEbU1gT2IxnGp5tAfU61jB+2qUOau+Qi3pIAvht9kEX5z7gny
jvqmHG9T5PQ7lrcakO1g+cUu6YIg3QQxTXwrs/WPWt9rWxhC9yOk3JLoMAxMFN1tfYlBJCFzUZtI
eUHTekBOHrORXqyQ+KhxDhePNRCQiJtu2hQiemWq+VMNUdcJNVBPJ2fK48jt5+EjMkfIjpleTnqo
G+lKxHZ894C5bt5NKT0FFZiMzm1zIo8XR9Qtbrr8RkebaUR50umPJZkRUcPQsI9YD4PtNDKL2ElL
+TBWuJVuVewnZJWhEy3DxU6He4Pd4LYe2HQfV/A78WsmqVUqG/0U8/AEUCmjxb5D1xn7YR0PBUhN
x23Jb7eTxTqvVa9PYZJkdL2LlDSuvF9sTmuu2QdHmiZgYQCw4eQ4n7x89rep49bXRd2rnUg6+E6j
w7zZ7oe8BlKhkKPneb/rh8m5xmKj7RfTT547NPO7Qs92KJNlxJ0aHGknV7eLOUu8Xc2Yny1sFSOf
ouop9Yb2sJCkvQ3KdjjMWd8su8EcEoTHMDdctMO2wg7c1WIP0tfABOED0MVy+WDl5njwp3QFunpO
+s2edHnFwE45pFJ51TeGLEUTImKyws4BTQEqOukIBpEY10JsMKgPuPfu0oQIs8uxyNBFgCeu3OnO
6KtMtSEFZiPxvsUdTiFFDFrot0PxXOdpnBFs2ud7U2+m56KQlYF+PgVlE7YYovQLuG199kROSNke
glra5pUQQBqXcbGOkKly+clVQGBPMzrxJ0YuoIvjYFQ9d0WnER0Xs7uLeowa6cal6sy2mCkIfSdA
Zb6QRJbNG6F7g7EdpbZkd4hR5xn/S0cwhBbXzGKbmpZT1DPnaD/bwURJXGj1inBmHIjlaCoIRe+g
V6aM3U49jmiyi3SreWLQYB2Nfi651JXeHOdCFLeA6NbFEPR/iHuwvsqXETT32HQB1LWAd0MwHZ/N
aezcoe02pm3nCMyQqbTFxyFzcxucnuTTq8RbDl2jlkPGFuoRgmrzCDaA8IjAka2MiH22/K3Acsjk
X1fjFz0HXnqRZ6TuXgbsp8dNiwfpqRclUdcI1jA0rkt5wDcH5pePJjGxPuqEAq/cJTvG5aEUZGM3
m4JYVQBjKjbjcol4EhjzkzOOPV0G/6XZULx0IEDmYRQJG2OZ5Kc6USWdCo093NM4DxWXDn6oc+ZR
7mUnDD6xRJSn7XDFZnloa/iqOt8sr+Y6lQrrXcZIXhi5uhmzxLyyyT7sMb/75VXvlGDC6sRtnMif
pTxCvh7YNUq0oadK6z2AjHwCrt2qtY+1Yfjy0u56leP3duIxqkXvfQbfPc0hB6cINiVGYyNqfHfW
aeGQwhimnTc9NnC+LlN3JlwSr3CD/1wn1QDswbaA7vFFGMMHS5EBKAPsXHv0fcRmuqVVRlphx3Lv
p35HF4n4HQm1MIg3Nk3anQFP9iK1ZNxxZOb6lJZTf28Wo3JDD6HFV0fWxAdIy0h3zQSj0GwI+ykN
R51stvXnBLenJ3xGvQgHdMpHzFitg26xN84tPIBHxp+LF3IBafcFzxlswlaAJj7oSgKDu8pDzIvP
BpRaY9LNmwevZlI8WTOrn3TzPmIdTzZO4tgkybHgi8oSH/9dOP5/8E/IfW2qrf+7cLz/Rs/718rx
52/8rByDNYCWcTwDKCznnrUqbV/4TyAvyK1l6MQYbd094fr/38rRcv+CKcJfITexdRvFy/9Wjqbz
F3I2yhqQY2yVmGb8S5Uj9ebr+giFumObpJSbCBNdi/d6XZ3pA26Brmn048Sj7qPUbC8UJUpqRdLj
YmjdNtUg90EdKm69yb8QomUdl3l31zbaXaf34mxk5Bh2PiRxuxm144w8NN5LtIjXI12bp9Hz8Fa6
jd4dMNwSRUqZmIhrJPizdWPbWWFWa1/f8I4L1hvzMrAXvfkgShb2HKXi0lh7sONte+G3vb46SOW0
gDzESD1UNpK3Ird3C+g7T6KMxKD7AWXxQHvMq6vSOEsD5dI/MeNg2HqpDsM9LW2zPRtswmpo2NSF
r+uhMulJbTM6hcaZ18zmgz2TG8owsAFzRU8ULx5hkx6MTGJkHB0bzpx5+X2M3WiUIbYr2UUpQKyn
vI7958TNaecvpsBusu1TlDwupnpghXdUZSQDDnwEsYdMYJ5jKVnEZnSD9DxmIC4308CDZycpMeQW
HsfMbLLJwf837aOqs6EKS8ykh1xTPsYC33mcpWODSUzSQyayO2J6W07WmF90Zt0ccnN6yJvM2ufD
RP5FFSQH4vx+iOeS9CORr2T7zcRQgA6/aOz+PJ3G8aNI6GaNJXP5SqVJWMugDWXifiW2a6IxNT0u
OXNUkwdhoawjpuMHAOdMvQMjhy5qf0kywKUWbPK7xR+JFFu0aj9ySDULK67jMVwVXurtfLPeg8u6
lUv24Jbm94aExfMFtwY+XHKKWMs31Tg8NpU4A0lTH4qB57WXWZHCeY54oXXP2xZvIGTS6xS/LKTQ
4qElbCwae63ZFpX85mb0kit3ia+noHFDdju4nkfqcmHFUTGPxd6WthGqRV6ZueVGUkpc1EZM4Tyx
YMdj2V/4w2RuPcfWiR3Nsl2NwxwzZJJufpiEs9GU+0o62Rc/7dSZAn3ItMTRbpN2tkmOTb5RSDVX
jjbcOUOm7upqLvd6y1MVLVN2qAvXXcd/bkgx42jEtYy7wXfsI+tCuut7M9glGO8x4WoBduLpG3xR
wmDSoYli1o6QNmdWg17MvhCI3GxwpAHOSMACBnoloqZZjXo1jWZn0VyQJSQ8GxpNcSBA94ZT6yHM
jwetZNy01MAuRUvfctA+EgyikyGj8rO0cyh3gIx9t0an/zwu3iY3GCUWk42xRnaujc1DRwMii5FO
8MAdP/Z+hzJx0b43g1tbTFtAEqE48cm56XO5ACeulHYwC30khlZO3l1pF+01KgOYyl3cZ5ct9Imd
1WT+NgaZKzYGXNx74VZ0k3VjSfawQs2zekz6ajNbA+/GhVUs5GoNX1EdWBs9lvIavT4ZNZLLIgkk
kzhfqfm5a1lUt7Sz5zOql/qADooMiv3ApaXIhnJ1hbHecNa9F5oSoyMrAvlL3O5cTGTp9zkXAfca
YzB2AzrJWpdQqMSjcLhaTFANKXtrWelYAoJqP2U+Pt9OM/e62fDNiunoMdLZe2nDKqEmKDN6om0d
rIohWaNJqLedtY2DhTyYJM5C018+KXoSDx4s38sy1564pT6aS6aH0LWabYW+YtA6+zJHHhT1pZmf
11r2DEGljzKzzR6qPqd6YH+bXZg9XXFyeSDuLUZlXHdV/KErzcIn28UKTq1dNmdGMOyAj8kT6a/t
LdpE7a6whfdkVk4WJUXQkb4W0CQfE5JFwkmZ8KSbWu1msg8v3JiMryEeRMTwargsBTQAXoe9qqbP
+369aymu3Btgu9Yu7kgv0royJQRQXpMKk22zWRwmMHNraitjX2wcfgjWpb6hxnmsx8Y5YCoPvvam
uMEzmaJdKtjCWv7wyZ3zir2orm2ZXRzt0vCh/4IBxxPYDt/jxra3MFq085k93M6XoxHV+hJs20ZR
2CZ+sothDYfCny+zyS+uFk2XFzMiZHD7oxcBxIYwLHJuLc8ct4NtJnvS0mEITKa/CfJ8DOHQ74lh
7VmDhwv8EXT3Ua6FSM+4EgdETwP+odCdeidMjOkWz5QZFn5T4OWuACbCMjl0Su21uQuOPaluiKqU
zpY9qL7OoAe2OvskhCeIa0gdIau6asikQ6Uo7gPQJRFNAFhuODMiMXRHwsoSoF7td4X0swI7TfT2
NDJiApGIBX5hVw64FPtnuhvHSp1pRfcsi+WiHOLx3FAl220GxxtMW/WVSWVyognQbGt9RhKXDfpx
wRZ20BA9hl27TlKRw2KHYSag+Xxn2qfQA6qC9a5zPy8LyNQaktA2LYbPZlMU504bx6ExM4WKLcr4
ds6NE9eA2AOJSzdTUXynEg92ql0+Jy2vWiwBa1k+E34Vk5dm0h1h6Qdf86VqjWmDSK+/Jmg6hpxm
iMvJ9iUPd6QUrp6wDXC+t0H3DSFAuYOJQ2tF2R8rdocgWkX3UPq8FFbnPmyJovvej7a5ybEMRWT0
VaEnpvS6ccr8JjCb9qj75vI/7J3ZdtvGtrVf5X+BykBXaG5JsBFFdZQsWb7BkCwbfVfoCnj6/0Oa
cxxn7+Ts+32TkcSWSIJA1aq15vzmecx7LoOXfxnKyAhZTGtW7XR88eeaDaO31xCwajvGKEAz7bOu
u2nxTp/CopeCGh9Zt7vPRo+Qm0BU+y5byrNlWtMOGoQDF3N+h2FJwhoAnc20+n7Bkuc7I2j9586w
lvvc7kBpVEuAISDxIJhzwRre/kii5iuPfd7f9FPlP7We5GdtY36kA3XlFppOdRHEDwNawXsJM/vV
y4Asuu7EKCG+day6O9qDH9tbnWTNjkMIFzpJE+dTIHOmn5ID3Nz7O2eJXGvbwrvlmx4nLF+oE+m7
jHS44tr6QJJdyXDmeyZayazvRnPpj8aiiffR0v8C69p45YD7NQN9c7cYtsh245iMRwT39p0s3ZGI
9wzEPN2zftxIZP8B43Y8DVJyRxjlpcUKS/a70RlbVk1BiWE11pYhHxnVCofP+qDGfKdoeurNTKfj
0DSm5JEBskAaXReQxz3QoAzn2H5s8Cpvvd44+yCgP3e4Vd7xkZ+KKYmWMKsTXMqx/VG4DMcrN7W+
mnFGm35xSF/eiHRYFRbk3WzSHNd+SJSW/mqAxg4J5+oel0nRbWTxvFk9wIegcu8Xt7omBa/3wpHt
QB9NsTAtHN3R+4hij6w/q/Pugl6mL7JRzo1J9FSo4C/tZGo326YmEilUrQcBorfri7IdIpdBzXW3
Ord8BttRTQZQ3wxxuCi/L8NRd/MdU7jiEJsq20fe1JMbA4644X0deuWKQ8a5tjy0XpG+sJrlL2xx
w2eoqsYjsxGw8JmXXhlyouKNWvfUViOJCanoEFgSPs042kqz+XoUDJuDJVGnQFg8EAmD5x2K9IBw
NDUSuqtJgNPg1EJ3jI0dEVPqoV90/2L4y/Ahm2nEe14H1zVGpztMh+pTbUuU1V5XZz0aKTfMS5kw
tUlIMAwwg9WMaRkxPsUmKyysD2cIwiVobBd3WjOPuzTjebgm/7gsd35UuJ8m4hvcz3Eu0iUcfVDR
dFudgAdR6Z7WhktX1Mkd99ZlPvw6epMrKFaGx2KpiBvpkkrcFJVOX6NSVnsV+RAxykUXV8NQGav0
I/Y3jpMLnzP3VL4YMB0fGBRVR12yvKoyeKQrXFGEtcN7VVZA6xIv27v9El+ripIUSxi5cn05lk+E
KWJyNDzrwNQ7PyP2bvczqoWwjluczWIpOlTjMOcns5oeYE4qFcolKhF2gQUaM3M4o/saGNxnZI95
Or63GjuaL76XqfpOx4mWYUB3n7yLLV41mJgfZZME89pWGCwLHj3lZuozs8XVMTmPJPy4oP8p8NBm
qe6YBUmJNApyxXJdaEds3S4zd8XSVIqhecI6ikkNAW/n2scegfKLRQ8Fsiz0Ae+ocp7Fd7xaUWgI
5AZn5CJpS5yEobId7dMpdK1hxKUmPPILE4S95xEhE/SQwLzotucsQI+QmD83Ccd+Fqd2Us2V4p4M
h95Ozw2q5G1kDd73UtXOV6PKCXIi2LzPDrpsnro8iNJX03SGbUln8Kbnedz44NkkQlrf/1b7TXx0
h5IS3ASyRcSrAsOfTQZzc1bnXdAV+b6zuuXNoLC+nuZGbgrOxyiUjUPNrz0tVts/kL/bkC3glJdp
MuWJsKBpa5VOE8rEpCNtJqW9i/PV0WEwhjDatTuHbmurwBrdOqhJYcubzicS+8pdr3WwpcGV7WL2
Oorzdt5pSxFtV3hXArB+WHNwv/RxGuxVblhv0tHOscwVipOclamowed7ALUOaWyPiMOlf7bT0uXr
BXz4XgRiPBSWc2frJPgwKnU38k42qjdIvAfNcWzNoqWUGgCmcaTVG0JIph33TbtvAi13LWG2SNcW
KFZmlmJyh31FM5ttPNIi/9JR04Mg9MqjgPAYwgibiEN1K4j+4Bu2whAzvUvb3oNtL8FGe+Kuxxdx
aabkiPOuuNE58iK8RejFYzBZuwJ/97cGgOVNFKUpC20bH6Oa/n7esfCTkkZ8RoLHWBXlTuX9yKYz
zQ9JbwS3o0aYmKGAOyKGlzurMFgwu7o+pYZ576MW3KDI0/UWJc9b561CNxK1YK6ZrX+bi1ZtdWnk
O4RTziYrAvs1Bu+0YehQEYqSJuWraLrXFtMRvV//4KBWITmhGT8Mzcbqp8ZyBd6RoEkOnhhxJFFg
uoqL7ZzbdB8wtoXASN4krvXdyLcFYEN/bnwOEbEfzktL37343GXjer8NRr0bsLDVG23bO3zj1qZI
g+iUpZ18yztwsmWMNIOa2TS2a45tsVM0xwm31MTRkPvH3dJ5B9PIvS2C5vRcxHF+T//BMMKBWAF/
NzKGu+166u3MGImWWds/2u+aq6Btix3t4eUYZ77xbao4ohGiNx5Lpx/CSbTWQ9Z7dAQa9bVPdH/y
yAPZGEyiCL8dwiSZmysfcSgbsMhPzEXGhyUHBwrR+53zGqXYXKV0PJesvCISZWT8TZjdCyBLZkjj
dGPbZfRMKfVEfCC5GKr3rhPXnrYwTykca9jC09LSfR+ECqtx+BKY7c1kzjYSHOsZQkK+Zfbo7HER
+NtJ2v4LZpdyYyOYDwPDH7fWEMknQoIQgS25dV3NCeL06rVvvO4IW/xRueZ3jAfUfzPVURU3TFBq
69VOzOLKHivngxxPRTqVsmnRl8+aYfH3pinFso8rH/EtXQ+Kb92Qw7y45QWcrEF+Vkz4RN/40ZfR
QL+50eOInAZI06U1TTKHCj+KaDv10wQsi5RWiv/S5Iyj5SEf7OBSsWD1G7ASNbGpEFuGja+SXvAk
lDvXyNXJqiglF8wrHHWikK+q8W7yTDZ3o+tQWJu5WCdFeUr0tLUU1W70C7PbDUYCDQ8uwRX/wh/l
lf/diq0LPn8WDz9NTkxr8xOMQASS9vSVwMWhPaDJjXeayBmCNLIylIU+LehRedTNZ8WWRDccMdxg
rb3Apoq3czCQuWG64/pMUOWlpjxYkko47iyWBFC743TM6uGI6/VL7C8nzQ1PIlNjXOWxuIlwksIQ
QOWakRDSQMjdT3bu7bzcLU6NpP3XBqRHV5T6WypTqAlEMql4fAiy7sMoU+74aJa7QFcPrdNUIY0Z
jzhiRE8eSpEDZxcaiEsp7ibLeUlNB5UcprtwUuTBxoVdHRLoUru0Ls0jnFoRKjl0V1UfG3Qu+npj
5PKjAQfzMAiDNlw0QbKr5y95bNI562d77+Xkw2a9/R7J0XycfMIPXT1Paouxc/omO298ZO2zNq4r
mY8Z7XBSLc0ow8y2ZgRqsFC+oM+SptZOGaByAre6IQe120aL7QyhBSl32HmxWa7sdwAFzAKRGy71
Pk/n5q0z65owE8cu19HB8jW34AxuzTkXbyuk8M4DIHXM2PAUhCFPH31Qtmcv54iE8DFLQsZ4JyWc
eGeX8/xOncWjFTflGxlA/l092dEN0K3hq0jd77Ey54ZMRUFgKW3ohwV06lam3lRtm9SYPgHlG+6J
rnKWW6X9utmA/60PdEHLZBP0ZEwtS+DuzZrBcOjmqQ4b8OJqm8L/2RO+k3BeiMQtQT1yJDimc45p
ND7NsfxEhSAf2yiuGZLP/ZHnYN65qgP3GPjPE+GnG+bc1mNsFKAiE/vON7vordRg07Iy8remZ1lp
WHBIF9cTVBn7XFS0VlvC6a6pIXq9j13UoIqMqOHkVKw/G7cHnnuII9i+NIkKEjjpha3Oe9ckDGBh
nA+4uJFbz63Vs2qc9rptEV1vgLwGjLAMenzI1KPtzLrwClA5sG+nVBpPI7/ADf12WF6GnFReHmNI
jDYNatxZ1dzdEN07nD3unnZrNFN/wKiXnpcGEW3IhhUwtB1iKqZ5wtpp9SU0qn6thFhlXkuSib84
KvF5tIesh4Cc1JtWaJTene/4DLwBvwHKtPUjEuGe5pORk3fLMcznmxDBM+Tu+AMEScZQHui5xp88
z5c5H3W+RZyd7hYMjKS7dKtBl4QyKJVG2YSj3XyfKK93jAge1uBipA6ucWoALYayGSbE5FH7QGSE
9YKWvCKI1WHBXpQ077sW3xlWs9G/dFKxn7KW1ffFIsYX4aRQzZKWvky5BP6NmkX/kjfCuDVwoR2s
xsfiiALWfujgNVwCci9LvG9RcA32wMItmeanvvPHR7yoNEO1NfCU1hXL6qaUfmVRMyZJmMou46Gc
sFSHw0RXcGOrIM5u6fD37CeBsovrzLRmiZFtknzTJclIvYoJEcq7e7C9DFvdubF2Nm2oJ2LB41Pm
sFRWRTJ/L5rSfCVzikJtcQFo0elQt0kQIOiOs7R9GZCT7ifBrhtDrWSzBwzCYSfdEc1AAreYfGND
a/RaRdq7Giej3zWdm58bs6o6KnvTOMOznT6hZSDinnl8GaIJcbauciKWk148NHnb3MJ1849lYhI8
NC7NYeoMZ2tDMCRwRk39jV+U9me6t4JNbGqeDOq7s6rbaT/0VP+0Mz26NCK5zEk2bn1QYDTt6wx0
b1feDH3wVYymSYhrGR3dRII5mBfzJhh5NFA3JLu0ta/qxPTvK+1q0I1yPLnCA4AASpqAHk4dAxXj
ln6zOnXIOW4YHudnIljeK1+buzFCEw2x/Q3gLaFWDhyHiHww0IJRSa9Mzc8itaO9p8xk11iLvRPc
6IdkbLrtqGbrKu9qejZ1Xs0WjbYlTGxthshLPNyXUCMAs6jXlNT0LUeF5Tgr7aLaMLvhHkQ0fWAc
yUUIG2EsLlomaTiTSYRpEuwz/awxPwuvDSfJ+IYeq0mlUSd7M4c7EqCUlvnC/zeih87W892EbWNj
jflz0Fmf7ZjFWopqlzr2EtIpeQsIJN0EgAnIa0nisIMoG1aeqPeWmTvHiURYJ84uC2iEkDA2uQ0G
Y0EEs9yBZ7dRm7cvMDKyezdG8iisI4VVfxjRxXwRmjGIZYvPNuk1WN2okHUr0kPDqB7P8/BWEjb9
MA3tA/NoUgqN2mdrN9eDYFKIOxTFUA8NCy5cZVhnZxQfjvCGmxpZ5Eax/m/A9AIhQfv5GQ0N0bj4
DMYG14oq2v+Orb/9X8bWRBagg/v3U2tSi97fyrcf59a//cgfgkdUjTRJkM2hszBh8qA5/n1sjZnO
oVOE0Jc5zG/SxT9EwrYk0NOj/cvU0nFd74extW38Ylnc0XQnKVng5Jn/ydiaofkPhnFUwRKmy/ou
cPpZhr0Gh/6od8xwCzmd7YhjAPyCthTOqeMQON3TD9fkXwgXf5ZVri8Da8KjLwHxzvoZdraYHYOT
ZRRH8q9NEKssH/Zg+HclVo9/Mvj+2VL760eCeWQzgEcYSvTpKmP8gRrHd8F0abSj42zWwZ3hqvEG
mbZ9Yhi+Bjdw0vwnZeRPCSbrS3o2em4J1gBvImrUP78km5FsTU9FR2LdsCFGbd2fa0qFeoOfnLG3
j9f5mQAUm+D3IR6BPRdFNh/cemJ0C/hj2MpxdCYcJhWLA6KcIzh7lEhzoOim6lSdWxjrB2qw4DAt
Kj3gXLYgvevqNCuzfChyuJKFUP0nk1EhDigFpTwq01vy2NJbFi8oDnZcJWRBGOVVGpNu3vZd+WAJ
Z4HFDJ80gcrx7DXxjTHMmL68gsF1UyDzsuyc9HBsmMTj2cOD1Q3l98Ve6rvFnrJPlsHhtDKiYi9b
cjFNtD4AXKvpaNQRrpIFyKs/0kRWsO93KByR2vX4ZDyzr29VA6esB074Rki6OBbu1NJzFdOxJeQm
3sC/iRj2C6v+2vklXqhlhbnXS0L+azuxfyrfYR5jsYXkIpgwPiXKA2BI9RZP3esqop27c1I12d4D
eEKTP+I+3xqICEB+2GX1TrZU80o8lv+S4dG4BLGBAnQyuuAj46TOlD9Q5JuvIwc61QSf7hXUHsaL
4B/e86Tw5TatnOLOKEYGlK4T12cPQSwDsmp6BrOBxytKVWhZBfdeRrGycdJM3qW2eUk0ceiRzuZL
0gburjMN9Vqy5+1rbfQM11xCLDXnhw9VlskBEenXeVU7xARq48z0cZiZi0wwnnJxkioqblryxl5Q
rIgHu0qXs7FEcIE6WsaY6UdDhDkQdWMj0Jk4dG5oqRsA96YKeu8MeMDI4uEj7sBf5uZqQlxiuno7
0afBiUvQwY1zv7Y9LkRzgj9M3NVGe8WHgfiLM62DpJICKM/jT0HH3tZGTXEQVL8b5AoExWrOJ7Xl
GGhrsU56TX+dCeXYxI3G8xZmZfYmfWQgi/C+gAW2EX+49Odoj12iqbCw7Xb3UtMFhHTvOdzaPD2Y
lcYbm0PULjPHb7r0iGJQor/JyYN873VNVJrXyPdG5/kd9iIrzJe+v7RM5LdV71/aNkh3g1w+i0HZ
t9ZCoK81L90tldGymwIEnPg9B+QLwUjf2Hmo6Ed7iA9gKuX+NDqbHo34/JVpBofcaBwACOHfpEkE
6R/zJfV3NoZ5XOZyRy92xi5WtO5y9gmB0FdAlaimtgnyXWMTCRHDvO0mB+QDNXI3UauKug2HGeje
k6MyP+aYggjQH6cnbwZ1G5jMjUI5r6mfmBtIhZUtqoeg96vqQFsJcoXmPOnvvTm3JA44Ks4wLQBF
MSgD3udQJPTuPs6JH7+MueRv2k06EuzaMtHb1KWqpvvYFbFvb2gzdQkeLjHWmKKjSb5aDckatKOq
SNCpVOiTn7NhEnLfatbIDw9AFDxFZBXihCk2HtQjtLSqbA9m0OWvQjb5YzCWENWNlURSl548jgRh
PHvofxRSWYu53TS49knqEevgtIzwVXCABQfZ2/ZpsiIcoVrLo1UKykiNeIgg6CUwn8DmY5Lu2vV/
e5EbPQLPn766Fi1XjozwhZ3cphjGhZxsBrg2dGQL56rpjOqUQova9Qz1K05yqKCYwYKIax2HjocH
c3tvuh1sZ5VWO9kE/bbqDNq4YiYSVmAF/aIV/9b2onqkARgxVqnEwLlsnMoHbTvNt9Usf+aNpPE+
txxiClBULuHgxgVASjJBrnyjCO4Kmbpv5Krx/uxiNPdkU5QPHAc4zuTwRKotdFL+TIq+/G75CuMy
Q/H7IseaG/pLWT/GJWm6dGDrASFOjb6e57b4r1fs/1QFkqLBnv7vq8DwW/E2valvP5aBv/3M72Wg
R0FHGU7xQ7FFPbdmVP5eBvJHoEFdlP3BH36w35EKdoBC0cU9Rv6b9Ax79Xv8YRWjdnTwyhjUgCTD
Ubr9J1UgVOCf60DcahSojgFYYZVCrl6yH4qmPBsTRHNBe5zdOfmMxX4dNDY2Tx8iMWJcPVX2+6ad
74vawgpeJOOWAjagBjFg3IxptYqLF/NzlA60myrkWFsgP9M33bsi9PnlWz+yc5zaPQZ2IVC/FV8c
oXzKQCA4FbgBmH9GvGNJwWLGRUyPDArlI3K76qx1vyDckT0MN45eR498KGdliaoTp0nSqOuI59Gj
T0QYMvaPwFXXcAfoDZQ4QIWW2QEFt2nRXXCbK28BC0BuUn+pgtg5gV79knmt+JwWpXiK24oBaKur
wxBY8Y5eHMsg1cDdogEXlrp7gITwIUXOh2RQwyTKenCsOd8HGHzDWdpik8VVfyBS4nuj7HTaGAEa
M6QyPYsHniGmWyTgLLx6MloPLjFRm9RDcAD7h56u9ZCa/hN7yg2tFGLadPWIdc48a6jUmyLHrWKx
A/EPsvDm8uz4zWcYyeS1mL1mxY2/BC5KhbYeN4VtP+Rz/qWVY7bx6vqR5urySjakETYQ9UJIgwPg
iHncQvrecgs+aTtCJ5ahhYvc9S0QKib51UFLcj3BDsadnQux78ecpaYLiud6Hpxnoqmqg13R+UNr
Ze8houpN1QMLTIzye7c094brLMSJCWSic/tWO6Z6Yg2lVZdGlk0npNhNvtXcF5M8Ml9mqiX79m6G
Mf/Zyf0nt0vrQ62peM1ujkkeoDG9wKg5Bq3rE+7uf2JsiuOHFPZPsRPhVSTT09t68VrcBhGNU4PJ
xNbDnfDQU4jdlmmbmOFkJdrfwIRddkVSPdrC1DtonioJrdq+AOYI9p0fUTPbCRh9nhyE8mO6nslH
kuV0GxxUSxPnioGiCScOcEhmSiwdVG41DX89XEME7cmeUUJ+8iCyXyNZMbBS9GPYUZIz7sroiRIE
Vdd7E1MX3WESRxiHUqRc1ZnBri6zfv6O62IRB1/VdfR9DrzpprAU8LGY/vquQAymwBDExJpk5uOv
y9d/7Y3/ZG8ESv23K/3tt+n/vdYq/3Glh6m3/tAfS735C/GgUOQ5aa4HXo/D8B9LffCL5xoQ1i0P
DLZE4/I/QnWHDYJ7RJKtvnoPXe9/13rHQMMe4Bg22T6YX/ILf7I0/p3F8eejuC/RpnugJqUhcRr/
vNJjc2gJc4hrcLaChl5exfLOVlNzS1KR/1u58G89gz8fxdfXAqhurPJ6dqufuwtjZ4gFHWh15dkT
mQlYj24z5m3PM1fg3LbIB3/YdP9Fm+FnfySvt4r8MQLAfYaw/9MupoRteYx8eT0MbPFmQh+8WgcX
k5Ayx2aqFLn2Dnec+TQhRfqHHsdfqESSdgwNBwwIrodP8qdWCpUns+9OVcS29/0HVAQkHwTR+OfZ
XDROvCV4jizjnz7yv7jENC/o4cBW4l5bb5sfN2441pnCSV1egbbU9zno2I+xKlO6oKnS97GBGP/v
r/FfXnDtcxi8HHcvyFK5/vkPlUJmMHxlnBUcEwFGFl4s0/WkD3albwtOcKP7+vevZ/7lunp0ucA8
QfLk4sIw+vMLzpyOlzjS43GoNUaCwY1Iul4gyALBAKOHdnlIzVu/qBx0wbl5aRFvP1cNmIlt4uYL
gxev8y79bFnQ+UaJy6Bpko5jRKA/z5b/D3eB9P7F+8UKwrPv8G3ysP/0fqsygGte9sORplHsPInS
ktF1FxdGuyexlyKiRb56MuuEBLVN10v6YcDpLyIo1BEcseue0s63r0qkMW+x3dGaTtyCe6mLLMDV
i2/iTUvK5DRCXiwJchnN25IkWo4guVzMcGCMhNsDtDGzJWvx9w1Cilsa+8RmDp7B8UPM+kKfSN9H
aB4Qqqqxlu8+c6Q5dOkqj9heW0TQypb63mWVcMPUH/NgVTKIl6xIgujSKktxy0XZSiz0OmS76/w7
Mc1v3KXMNDdmmmb6pneC0XnQ1TxB3kmKFPNVRnRrQEMJ2hILgZpLnlNwHvpeTBxngrxFV6CjtnkF
AtK8Lsqwr6DLgUhkpt+8+qU93huccUrqkjUjSxtZQBdAyTdfGfpSq4IyrxyjBkVBry+iFeYTShE/
TJdUIg6RVnVVzYFmKtij6HDJfKJRAgPmMjgQTwl/pA1XFkiAt0GVRs9WlucqHPxJvhUD19FfRq6b
ook5BHxpi98Gz1Ro8s0Vrr7QWQt2rY0uYj/XaY+wWQs0d90Y6ctv92oCPgmYMIXhcJPmGpJxVtPo
A9favOJvbVDwTsRfQdufAcYEXpSWV3krWkaNLtanX5XTyUsy0k9kHIGwrs9RqO0I7+U+wTrnvNUd
LnSMmzz8bRmcA6g3z01RZnTUqpQ7QzPF2zrE71wrY+brX0dnmA3mZgpH1+KS8nTjkNFIJFCjkgoD
3kvxJQUor66GJOOMOTXrZ50cgtz9uCaadb3+2GyZOg0gyJIcP3bgi4Tkniowbn/9O30UcbyejYx1
YwFIxWd9wLw7hhPWyf3QriKgZH083J6s1mPXAXS7NjvSNLdjNw0ATLUP68bwTIUknS7zQO8Qxelt
37odIjKUfpZ+bNwKpg08dEJJ90WGbjqyBT9QFamJL8sk7VTTABFVcuq6PhWH2RiyKSSgbY4uTVPJ
ghmyxMhbJWSVnq0lmF9dEJ8f4yxaLEVZt6T30yys6aXj8ieHrqrGQ2cluD4WAz2R8IG81USgboQc
Jde5e0I7mAAgmpFmVMGM55RAVCwuV5PdMuwH0XYr/RouDyoNuFL6GsqWfnLLod4mDSJL9IXzrSM5
UGH2MT+jYG7DJpndTT9r804A/75MSdvFmz4a5ZfeyQPyr+1usrdxkOrr0RPj0fHruGQubtUFM6bl
1qc3/UHQvXlLO9w70YtxbwkICyLI3M58RhZZ8oVr0dWbJYvTQ9Us/UeQJu3EcGyAlsrNHZycCFV+
GGDKDzBueTiqYSxXoSmcTyBCBMFOLVhhL7vNCgNIfouUenV42dx06PO5peZcdh+JyX8gXRn0hW2O
exn6dZIeXRGxS6+97rkDsCCxlz6Xc4KRzYtXKz0Nc31ZwNo9rz2n28Yxm9e5y3WBk3p6I0Iofs6k
y4JZW/kTMKHsBas6DxYWZvsqwkN/SD0aQn4TIGILSBwP2UbrJ1eSh5NmVdjxMeK9aZe+PEnCG4OX
pWvML6USYrlaEmfwrwiUoAkOxqrTe1uZijw5y7bfl3iU7k5V+akImug8iSa+VyAIrmI/eIJIjWK+
V294d9bVPzWfuzIYyOTkOmkkNbiLGjM9BXVjfRlENKxn7cm4IVvSe6QLn2OlGKcraQM2DO2pNbc8
l961E9XK39PqrO70YOlhvzjWcwlSISStBwHnWCZT6MwWwCqB4HXclDakJGacznth2vz9hh1LfZIJ
7PH3wJ9StWnbJqr3i1+nWBHifHC2mLnFmbj1gUtXguJaehl/nj2/PqZO5d95ic14lo908MyG7uRs
Rd1rrX1qkZUEf7anVGxzsA1PE6wFtUsJi2OxcIpY3Sq/m69mO/NvhZ7ZFlAnl+RiuCiMiiw4A19i
ectdaFSbduBO6WJUE+TGrbfSwGAjjCHI3xLEwlraugjxN1nA7xkJkT9gpgrOYJdse1sUAetgOTDx
2Hg+GX5pQyj2JskrbkFt46h3i4ZBfmzlrPdqJOQuGVkHRxkDpV+HXOegKdC1+CtCOGMzKbeAMhkr
2by8K6e2OHgz+3iteGGyZpy3ZWZsgrWDZRJ/M7lqJKautz5g5OR+tRlUhAVOzhm/oIGNRy5QJXrR
fVSoqGnz24o7AgaBfPsV+dpB/ZpCjERo5NY0syQsesIbTunMEeXw29syK6mwPiUZlQQNZrYvT7Ha
t4VSR4Jg9H0/UvvSGIbAh1ZtPlmT5SJpGOh16xsTHDCKWqLiXierbZI7S46867Rs+Kz0l3nJSqWz
d3HapujYLdzegVVY0NDGZ4JmYvQ8lCmOexryLmu3Kanpj5Go5aubmCyssxLZeWoUrqEcO1rHlmFC
z/YWuvaAttyzs9h+x7romY8FpqcTSj/xvVecuZNhCpDP8hSbBG16wbOlUZGtHCJ28jbozSebUNkG
0YYmnUCBb1h4J+l6Rduab7yQM9v60Pi4pkrFUvXI0d4/k/LO10SSRhkWHV+jwCcebXqLwFYjlF0j
0h2znshYA3AdLKJsld706Nowdx9H4tzdhujEJE78SwGAj7Zr3gQLImU/bud0Tx6giM1PmU+1HB/0
1GMvwM1+KYxa7uDewSeKijJF7IMbaWKsdygFAuGNZ60EN/REt3bZ06QhvQHoyNyG2pHBqciW5oav
v73UqMiucuwRtP2D9CT6ONoQyM7WM/vlMWbwvJk1AxLCDiWfAx8A4zpku15w7cxQ0NvSfsC9lYa2
ioc9QS5mqLC2bZQmwqQGYr5hAmFeKoclhqSIXqGSR8pj5lQkvVvm30XqSEZWdXREFIcds29JGuIJ
nLasCt8r1X4XxXwXaGe64r6mMBgAPAZ9Y2BVmWEgGCX697k86gEJIrVx9Ij2cd5nbKJh1ibTTjvO
nWP0zg0DkuqBb5t9udLFiZ0PYQaqMoSGOLv80t3FQXEzYLbb2FyqO4MJxKdGuMOrqi37th5L7Gd2
bFBA6vZQBEWFlwJvrnmh8qt2Fhkl36UbyZMNvC9NmfwFmVGRcDY5kX8U2fJNti5fiINrNd9LaU9J
WA4GZg0qAiT3gh0YyCZxm6wgCUPRDfsVq2EPt2BoLXHlEjrT3HQ52stNmbDapK7ijlzGiO8+Ivaj
u5/zKSPxjrI7/Ptj1Hrq+F8yPC53xmMcOCSNBZMWxM/HfpC4WcCO1xwb+WvRD9/IIkuRO/HvX+cv
px9eiOk7vQyO/Q4Htz+f1gDo9ENWA2UpKpfFePA8EwQoWbEMdM36GjcuR5dfl8O/f92/HP3XD2jQ
xXY5mWL5/+nUxZG8sLNaN4hIC/etF4Q9lZ0uND6zhPWrLqv54roJa3E7rlXu37/6au3/6eqCeeNU
zAPOm/g52GzGg1ZMplsfJxlxAFl8ZT3566qbeR2rfY8Jb/WlKo4la+UNeIrF/de38N+O3T907Ezb
XXsQ/342c2Qyk6Y/9ut+/5Hf+3WmRKJDIh2eXBjnpnRpofzer+NJ+YVuHeodRiNyncD8T7/Osn6h
7UfyAT0fh4aezy3x+2zG9H8JiPbBNbAeR/iT/0ihI/98Z9NOYqq/6nR4ZjH9O/7a0Puh4WK4QQEn
ILYeAUY02GSXssPcaDJD2i4FJ7zGidVDQkXwtfFy6ylJcnGxghauiSMIxClShApFp/HpsCRNsHbN
bR8I/ImaAzWOBX4P414LQSJj3vtM6YYJaEOVXCc63+PmxOtmUoRZAv1MElRTmJIHdwBFnV+WzF6O
AQ2WTWKK4RuEggV4jDM5d4ImxZ3m3MWJquuntwAf/5tnJ4jvWRs9kwn4yPqgcrXsPXojJzmL5n2w
kuyNzMf5XuQcbi3ifV+h5qht0BCRA1hs6b+NKoaY2jC9jf8/e+exHTmWdtd30Ry1cC/8QAMFwgcj
yKBnTrCSzEx4f2GfXhusKikr1d31969pz2pQyXDAxWfO2Ufq4hpG9lUojfOacFf51BnjnP7N2fkL
2ePzJ7AXARPzHB021AJ6/PknyMkHS7SgtR/mxvCW4ttC7zhSeywynXRlsNSB2ytz7w4fk7wpBjxh
bM9dpD9xqve7OSLHwXGs8oB1sj/PgRVBQDLLb8Q+aC/Enrf30RI0YcVJcu4sJSJ8eqzFswzbAl6+
atu1Rnnrus2TygxrTxF444SDZOst8cEjWKnt+v2nm+QfzFIXidlPZxof2tSd5QLGt6mbFDa/zDMr
0sBCtnsEl5R58CaWXz8sS/HK7ItpDcwxGMJGcyDQT23MqMB5kkNV3rYwlc5jN+rvVSr4GjxrGG+X
hcVxwJH4EEz8V21I+R0WkziFtNK3UWeLGyOsxzvLDZ4x2cidhzXpmYTe3rdTZEhxMWAU0Bptl/aL
75T6GgtkzjVtKL0/6bPxrbBBvjZS7BUOlD0QI9xhJo6peJzSzWjBntArL9pa8VtWeaTlmuXwEUcl
+k2F9aJqYLx/lu6NEv0qiFhwVj0MiXgY77kp04vTa9xMbRrvU2PxPSTAykmsatdpMlsnoJS5D51p
7NZxjAqpdBJvh76VnCDYamunKBgBF/xKC0E8OeeRUd+QBi5fJjat312ATs2qGJZi37LYwo4zsoMi
atu9N1bxicRF/RxE03jnFqI/W2nNh5NGx/yvjuYE6WyU4HEzQ3mvxWq8bZXgC5UIDshOm3koLfcm
AJhr3g/tixm19btHF3Jjmo3n6+E4/k0e4C9nFvNhV6KHI55PGJ85U79o8GTYg+Nn9HCPb2y+Ko/A
Mtg32TPBJ+66cTrPJ7uSawda2wcAAED9qgX/Zw5T9C1hIHWpbBkca6XXL06N7Q9Hmg4dq3odPTNd
152dPwGexyXVA8OiImUJSRcgbspgqW2hv21aKxw3E93//ag3OOzIKfOYFGvT2QS/5nNcTVuC6pkJ
V7iVjo1VwUNDISQpyruav4l099Kk5Xz9vGyrBEoLtvTp3NSWgE7IQq5k/vTqanlL2JNoX/Dw1RfQ
MeydsYMSI2OgxXpH5b+rywbLczd6CGyMrrN3EJ1ZZKYQsm5dvS7/LnRU/kp+RYK2LKBQFKIeQH+/
3No/PTIYC7QIi5rgXjYV+3eF+JTGq9YeEgZa50YkoPrtutUekykGOmeNlVedx6aIxp1LLty0MrgH
u5XMaviWaV99TXu7AcVQDxXbRtEEb4058WGYQItDHXfa9l+fPf/oAyDf5G3ZKBsc+auGswC3hqg8
dO4zm8X5mIjxUldhuK0RrjcLiWUGfjFwXsilyCwiS9uAkK2+6oFuncRgBz+49wwO5qn8aowO6Q/D
mB4jWXXBtsYN9pg5S5MX4R90f6/D/unO6/N5/FMtyLXPfg2Vh2AP5cn/R3865LhlZ3Ow7svOgpk3
tG3wg6uZFgLQXUamcDyfk7EdbzOnL3YqX5BzsihsZlFxfyxzF8KEJ5tDZg3NoUSZ8Eif5e28AQCD
39RdcTu7LYnLks8/5B7oJdUO7Q9W5hU/UWy+o9TqDvo848ZL65nhrjmkxQ4lU+Pj7p0RmiGSUNB7
XmQkkr3mau4RZRgYEmQqW5h34bbKovGtsYmqaIY+ODC8bDZz4RSur6Qcv5PRx3mFIZd9eFtJsaHf
9fBrpe+CurslLxwVBkblQ2b2wVvhcKtTE4x3n7de4GnhtwYBWb9BPcjbK1LQhmMj73HAEMiTJ0YP
saCOvulVO28xXQVvXHn9dzPLlxNk+WoSJzhCRYGTpc98fWbOyVfFjU5KRp4+6pgRGHfXdvzq5MmH
UeblAVzheEjxH+ERlj34DrSF0UiKhOVk4wXtC8+Sf30RUyT+5QnKKYhuh5pBsOr9LAd/KRs4q/Ou
BWgFQZbJsz/p3GDM/DiboQPUuymAO0h3wgcgoiPcUopVX22p5uuMaZEghbw9gDN10B0k2RG6azsQ
paHHqY9bO85xIBRbhfWZ21U4+vsyUnri+FfvEj3h9y52TG0NMz13cN8zxtuBlcjOPUSvDbFRE9eB
WSCPAdiHfDcTAXo7jzyivRtqI4bZyjngv34ah1IYvMt2ysA1xjuEF4hMubEYBXd6963GaXHl+lpS
s+pyP4q53ZnctXtwCEvJufyuxASol3ZM9+hm+mk9yhhcpzG9CCbua6NEacj7iSAsJdwQaHK4WBPZ
YqWh5fuACp2vm75Pj6VIECR72aStbGOud6iLo/Isx8D0/KpLo2eeA/Fzq5GYsZqJdkXhAYfsBfeV
x/Anre2Q3YMDmig3OA1WbVRF34DIi3syYpYCh37tqLtIf7Q2t5mCLCNqgz3ARo1RrvNxU468rGz5
otphEUsGquM2mCI5B75rM81cM5oqHsNQtYyYgSGsZpEY75ERxBNyUrtKT5pSS/njTddQxbiuZ3Sg
7zkW89BXdc4qlZN9sRyj+QmtAW8oF4KLcbssT5o5RaXPMth4FeUcu1xP3XxNmNp3TNWT8b6httwj
Q/QYLOPI/yGJEz243axtsg532sq1A0EX2gDIN/veA6RmxwBCmwBvK2PteBXXVJmrMWzWCmIJPPoK
PEtszNkPUlrukSixwbMoWxlUpQ4+1CHNLw72wjuZs2zlYYD5rvWm+fp5I/2ns/27ztazODH+eWP7
v5r0a9H+lZkIUpt/86f3xPsN/4NNh+h9dqg6ffIfna1n/mYL26M+QAuC7MRjXkLHqKL/+T9AJiIr
9MDbsr3+I/7pT9WhgUiF4wyJIF6OT9Div6NEWWKpfmoxLCH4azoJuDwsUcMg3vhrnVLz0DErGqGD
lbmu31laf2kKRb8UROMxC2trjxo6YTA8DNM3C2XXjZWadUjCshjuy7LD68l89mtGA3lOaaIvcxEY
j3aSsIG22QWucQg6lwgw0v2ESPGRhJYMxzecvjy0xZeyCtwNzxJoe9KGHkRZjOw62Y+ay4iTLOmR
WqOr5g+9SllnBSHYngBOzAOawfToFRkoGsfIdp3BxHFUxbm04DV7WcDuImHMJdhcHoo4Z4OQa7ax
llroHKlbK7BN2XgLVyLbVZkLx7cNF5WePcrrqHXexaFrPIsp1s+TwWhx1ZdGvZWOyHailOGr8GLv
QrbEnWBUeg6keMRlTYy1zUlQ1Kan4ZCojB/Qs3DO5kCQXdEX0m/yRt15kwDKmjjoYCAstIDr2OdY
mV59G1hIssdCpQm0I9sB1EqfajOhZRkzE0NkPiZ7r1VqPZhDvtadiTmCkN1L6cbBreoIoFFM2T9w
3YO7bjrGyqk77Y0paUDCgLFlwhFzSMh4WwdWd9JHWtbc6MZ1X4TOtuqznsVRysegH1mZaZHtQdQC
nEzNjmPaWMWNNfmGV51kER7MgHa5i4FmpHrJtg6wVZ5W+YFi5pChmV6HdYkjom/qXY0g5EfoAbBt
iQA5KdscdrbuBQeZR/mdmJ1Zbj0toTxkHg4MiUTgU2VOyXMIvuzNqe18gzW5OgYVzoCqH+pHLzDj
84yI9oy4Hmo3NoL4JVBme5MwDqZfNqtdTkwnkBcCcPbWmDkJ2w4UmTPZW+cwNOft5Dg8pvBJEEUb
V7ScBTxbIq3gxtlDrN/B63KOBMPagZ/MZvbRjWN1CWw7209jZ5xshcsir+z4rXOd+JVFjbgAU7Cu
uZvN+5FW8aJrvXGSgwWxqSvDW9Y07WMCDhcKR5sdcq07VJitQaAVlnth1SPfCk/Y5zo000MsIE9j
F4YfAOMr2w5mZN1m1XCS0WByOdbNXsMQCyBafY06lz37NKZiI6vA+Yr+gUH5mB/CqWLROOXWoawD
c/u7VMgp5LNhph/TYPDM00JTvjlu8Vj2xvzMgGsCGFDo1xIZTLGElmlHS2uXDS1irwtwMkv4g2bX
X9ugIRgpTOnUTMPwPmi9o13R84/COc6eoIWwtWP1v2HRnJ+SkB9xIMvpAHUeAziV5INjtOod9Vrf
rFQqHlVZME8a7COhVLsC1ISPlQKQYpwl6RWYTHZvBdnexvl9tIO5OJhpXq5byo5Vx2H5pkoP+KeV
B9spNuo1cRoj6/4xucdhYH6fyfLxjZQk2Dma0lVSWemrg5DqySEw+FpJFNb8oA4YyYikptoW1R3V
yHbIbJztuI4SH42EpZJ8F7Qsg13I7bs6u9Jk969agG85tQ1xTfTQ2BfChdYAUb6/sNRsPgxkAiv8
PutBHx0IO8O4geLYaZvIMdxX5bCRWFX6nMXgAhZC3TyFt7BD052G6BoH2mQ5ftOPNuUC8fJg7Sc8
w3PbAnTtGGx4Xv8UEoe2qJMJUc6asOaYI8iXCI58PpX4388TIvGNEESHybShmAEkz/LXw75h19iC
GhIDMi1+wVujQzdv9U2pJzXpZ2n5ntnRDO4r8q5W7tqHtrVGvOtoa68YrNO1QxViARP4aifOuEM2
67LbWfiWVW7ol94tdWTn+cwC283sTW6U3rPHU+MCCj96aVzALXAUv3izsvc8EWcfBzrUltCkViZ6
9aZNwNDBSPJuctRBd6Q71edEH+pnLYizS5vm1aYULSoBrwShIaOF+VYbL+mQyz1kKmMD5qrcRmMi
v2NN786D5VVfTVgpPFwQWrwSwBY/KSn6bIWXiAYq8cJdN0cgDacQ2JwIojshMH0Q+WBBjq3HB73j
q6ffndfTpCriyKTL7MmzcMRnZXRrOMnAhQbSz9NMq+aX7eYdlLZuV8SjOqTeXD1lXbCLRZVs0ikA
htcb5qbq0dmsJmY1id9phblieLJdZOQX0YfyCPg+/QLUOEU4bbvMnnncEqM3npCkVXsmiCPM2Lrx
3oCwxuu8GPTXLMANyckET0bJ9SRt627uEu2jMh1WusrVtjlT41sRF9nBMrVgi3+uvWaY5Z/CwQUT
rtf6QwRcnZdzAkgskwbKNHKQCkz1e9HO04c+dxz/pGzP7QqMFstVRKZrtsfGiny3E1RWSVo0y+qR
zN9ysHKQVEWns9dLY/2Kgqjh2Z8k4SOLRwhaCVMfiIKGp641nLB9GXFLr0Zm6sCL24Y0Widw6x9e
g+67zyLJPmvQbhj6bia3yO/6vkj3yurerMai94Q5xgwXO+B7quw3K44YTXQ/nGx+c8vxHoYF3qF5
IK7eqNHRFc60YXX9KOuwOlaR4zz2VSqfUzJwPxZB3Qtg/DcXeZfGpR5PCqkJ83AGVceqbute7TJ7
rGf7TKkFFn41w4RluSxLZW7gyEc3Ix6TdTcAJrqrVT3ZYPqCHx2iAXef9QM/HGYmiWUUi65PH7jr
JqqeHflB5Tmuaq18qzhAqb28fi3gom9rrAb5Ef1ws26HRK4p8tKTCKfiCObBebMmq/5CCnWY3AWE
rZ+cyEL239HkBrtsTiHC+WM7zKg0QmUl34iuaLUnqw6gYYmoDwpcs3FKy77QTotP7qlXFtvebl/w
vkFOHsNsrU/8kio0X0YmyHs7ruivEV2S1gVK1cscysksOsaNeYORA7eojgQByi9PGY1J7p5a5KmY
o2wTodVm4QukNdLi8AZjIxDGQkyXHkXDpeHXPM4Kn2oUD1/RVk3HxgNs15patxPFCEayW8otY2Zc
5llGc4rJ5wy2qWNP4P0DtXczA+VM7ca7FvmwPwUm7NaoZbWthQcmtgoqYBAAuJPxEZTRjS2Ie2Qq
X5GMCMFjCp36S2fYmQ/eZdrFdR+Di0JlqIV6sGnirAQYZlYjZoaUB1kAeoHAO3ffMQNBICfzHYxt
/YfZBZTRVVpBqgbFYIhvjMts96XVO/KEPzrTQTz6FNTmEkUf0+fl2e/TkP80cX/TxBmGLtnY/fMu
7vE74dZt+/37zxvKP/7Vn32c+M1GZ4yk/C9hvJ7+myEsA8IguUkG1Hs6v//bw9mu0G0XDbJJl7Vs
SP/s4czf+IFpCWngyPhlzfPvuAlM51fnGGUso34P55hB1UxT+Ncejrk6YovBKg5an7ai2nFchxDX
A22geFc5yP4Vhjg53Cg5Tf5C31uLdrEUhYGzr3MzhksatPmGI0pc2tq0H8cUShx55rRvIdhQf2iM
Df3a+JqjSanXE2tc1omFOMhKz/yOBROCytDcwLj+1hWVOvRGG+6suAjXCOZqME8EFs5k8+wmnA+r
xW2HrpG8v60VEaSRFS7KJdJ/X82qdr8WTZsfujGct3pss3dDy6qrXvd7mspbRt/uvpjijM2b0UOh
a00UMoa0y9dIwO6SBKoc2z7zUKRJ235nolpB+sgrwjbzJgzPZTOpJ7Cg7s2YzPp9x8ZqXWTOte+E
d9YTSkc3D8MvSEGWmjft97PTYSaOawQiid5AgA6K/RBzpDTGdC2r0uHpIYutzb50xfxH3OJ1P4ZF
uraIFb/TSGjluSXTleDRuiF4qQQuXJO0QkTVZqixZessN288BtKHrp01ACaA+8000o5ZW1SbVNaz
H6F9WbeJXp5rO3KiTY2Dj4yRoXsUCOg2kkivmxC73s6sRI7DzbD4q+18rXrZnp1YA/LfyUd7zMeP
Ke3sDc8MhmdO2oKuwy87THa2tVH3rwncne5xyTvvHRStqpi+sGhrd6Iykn1HJbJD4Rc8925cbpMk
sL+5sZ1OZ5D4yTm0gEBnbjUCRxoVyNI869dx5Lr71m4aFgf4rSYdbivDWrkKXWzVDSuhdxe/848Q
pPOWxmN0/TrIsfky4r+aZAxnN1NSPUWdSMBrldNXluc6auLZ0s9amfYnV0NFU+Y6P3LsUf9VIb57
hv3uOppT9xjodnFriL48ow55ikatUivNMOu9S3N9HctaO7qF0d/KvEGOVcfEVrHXBokUCy139p3G
M3rbtNBuoO2baerP3TgcbWyESSF7b8XU3NhGZuX6UjDgXtWlzPdTR7+w0I3DlTQ7nTmd7OBh4qWW
PHWIU2hFTmEj5/xO06y9Z2GqiIBHnRtbfi2z2gluaiMboxOZyi923Dj3eWntyE0S2qGNOzOQO1am
Seqsem8ovA8Uw3W8oTGYbxHHt3dthz3xgyhr8pHNgomEq7onqxqNu4Z4rqbb0J8/mkGbbLymA16U
FR6rYYfsCi8gLwNxs13dV6PGYtmPpz7cUzOmzZPMQOVDr9LTApQrSZwlwmXgU62GHpKFFrWvzfee
9xW7IRCNNqIf9tdv5B8MytcrLbzUk5M7L3QJsm5YEE7iWrCTC75R1/PYjGcP3rWHksHUzI3elQ9c
uSDsXS8nJ9hD859iQli0W7rykncH5JW2d8ErlAerzAZot27Xpevf1fLUPZ15HkhSRLWMkSNl18WV
ohMQdBAsRen3l/1VoRzz22QaKt1JLC4U0xOpUWuUEdCRlcBdvimslJecUcnaq3zUETmG6OwQ42aI
+fWhinecfYvGKA1QnBGHxOYxD+OEwADYB+UtOldZ2qw+68hQpxSjpU6eQa9hixmdcEOElX07omPc
WiYZFjo0i2TVWHzHvi2C6RFTmDw1FJ7NKoXTrC/w+mGXmIZ9LjyzPqSxx30/WsHaSjNT+bIznF0n
JN24A8WzhFNwV8iMpOwF9tkQNnszRhYZHRh0SPhRJiN1k8hy0jEoNdddgXtdJbY8gsrdQWkiQ5vc
Ls6v0I434MkMbas75H84GR2MDUhW+Pgt2AhoRXFBYVveu71jX5Rd929wmeXEntw7Uemy6K8bsU6X
TkF9Ng3zZwORL71ETVPBM2qZVJk2kjE6DgyfNB9y6UNCsoi3OE3cJ2vpUsylX9GXziVbephy6WYA
LOjHHmnlx7z0OlMA8tixQ/Y3SbDP+VOvqSPiNVpv960XNQ2TWnqnZOmiMNeyyMLmvaLDI3caENqX
iO3o0Vo6MKwaW4b6sFk/2zMFKZOcsaVrS5b+zYadj+PC27VQ9Z5mp1SHye4pThuWdxYEZTobMQz+
3LKrG5Yekbkv7WKzdI6xwRHvSYM4rAYjz7B0mGzYrZVcuk4i6aO7aulE+6UnNZfulE0kjiKWWlAp
GApxNNLHGp8tbb90t70r1Vk4s/jed7JkZkEXnIpA7O2lM9ZGXk8u3XK19M14SSqE8iq7pEtX3S39
Nf1cc2dZwrtxHVEwLymSmxReyq42ov6SltbsWzKz9xmNe7108NPSywdLVx8EwuOPtDaVwNL0d0v/
Xy6TgJYFDnXtMh+wlkmBJ+3mq8vwoIbotkYxpK7N52jBXKYMOayda7pMHsQygxiIrgPJnOs0zIT7
RHr4EiwzC1HkYDQLB0m9NjHR+Bxu6Iw5xmXeMWBmOY8YPsilWsYhPP3R7mpgGE0RMS4ZhXrSZAeX
rmtDenoT54O3TFjaz2FLjezMB7wH8K8IpUKmS2iODQ3TFqTtcN+7NLrc1E2v1mWAtUmOLjWFGZHQ
7ejJootvUg8gcI+f33kw/iCJkBUfRkSATFX8nyXNf4kMIRad1L+q789f4+Ivtf0f/+KP2t4m8xcF
I35Kidgcky87kD/dwuI3HWEit6Pg6fDpI/6jvDed30xkHUg8WNH8Tn/4s7w3WdHQK3B56MLDC4us
699Z0fx1QcPBSzWM6m2RwFHl/7qgmSiVGSBq874MNjhJrensJrc/fRv/QGe2yBd/kkvwEq6wWUGR
PsxbtsQvOyC0ChnqQ2/e94EB188FrAJR3OYr/T891X/jVZZ38ZMipgk8qDERr+IUX1rtSzl+x632
//cStFw/vwSEcJO8R16CrayjXxE61vP7v34Jisnlr/zl62K3Bf4CZipXBhqTX76uNtOqJOyZv/Ns
bD5K7OYDiqUlWWngpa0gze6BhQZHnTHf0aC/344gEDd2MordNPbDLq6a5llGsyFAv7Y8CJRzlVbe
W2tiB4cbDy4vLHGsD4Yae2J4guAh1iXbbgffzOOUuuB8WZmdWiIXfLesvuS4jBLXbTdZKTDpUr2i
YIugTbFNAIrrROesQpmS1h0hOuRznuymSzhGM+dEdoH9RqVLNGQE0uis15p9ykLmcLOuteSlWT12
uLwDLzWqbE2sdMc4J5+fUDlka/b3JI04NZSf3DnilCQbGpceD94ZY4Bsb4AQqyfcp+Z1CDqx0zon
25QchQcTDjkDamFu29StV85YCYjAKYsehE+UxmN/bziLuyB11Y0zI94sZ5dSoseMDDYdzWvJwxB7
ZBddg6QfPjyVT9d+NrrWt8GFgg1KeL14/j4UdvAaVUCT1kh15id7sC1jPfB8bJpRy3xw1OoH4UNL
25Jk6pnAVzfajphqrsxk+UPLFwyx9UyqlVSrXOWgxibLhmYaqJvMDgy1itEebgKrcCqf95f6HsGo
TL8S7ZKE5nfVaiYtluq+JfP4ZM7yu1d41hsjwdDHyRC/KtBVBx0yXMr6oRbEIbKwUGVDJYyzdZ/U
+giunWyXlRXM6hm6rkkhyvtIRic95p7VPsfa5PjZWDunnBL/XOVDsCF9QuwgWkVXMF7JAQB9v2Z4
2mwH6YL6l+CySZa1Q7hgU7BxwV8k6JndECGwKfczagk/kTMBrnUChzd3U4qlpH9Akdc9qCrgf268
lguD4PFrFoLg0LMgPSKmNsnSLLsNqZTmrUsOA22RIYB2N5VcS87OixqomQ6JtHN0Tsvod6xjEfgd
2cr3DMrC6xRSYCYFTC9y8GLrFpVbQpUd6jthNsF74FiggEepBRdJHBrhv0xsgecyXSYANjBvUUsx
8w5ZvI4zhJmpauqbWkNoIlg3HGyvsu8CzdB2bRUZd47Iw5vBtJ6DvEYqidJmiYrp9X0X0bQe6oZO
FctbNvppHAXgzbps5ZGZojC5dNqunCL3h5mk7g8tJCq91drh1DjCe488neaqq4llY2ijb7RWeRhj
veX7CKgj1lAJvmWQdBKfkoNBaFjpe9GKaZ9jdViI9uajPqbzJphYH/NilthRMlGUs/99dWXQfynQ
MV/1vNb3OMrYq5ndGPuxE/fGKkdR/yHSVh3rvMsvqLLBJyGIPBM35t2iEjIeM0+xC2tbl2jXWliw
ocPpziBEaRtWjXsHBbH4OkXWcG0mhK9jEqnL2NY2xn1nOpOQa53SCt2ngHDjV5OyHyqq/LWaJ1Ji
B3y4vqUjUV/V7KjpMWRAjTfrAP1mHYrMqgCshK/dKLd9gO/HjG2VryLq4wcWbsk3a7bbPVhegqoR
eO64NKw1SzBrW014tFVJZ7cmC6qFRReZm04HQZ0N9pxgH66jx1nmYCDDPuNvWkFkrxOc3D5ZUPOR
dxs+SgQ8xymd6hOd6+RnVhDXPssmHXhYnngH5nfWliQXe+2YIYLz1ishII/lpiLpbMeSEPVXYdOk
+y5q6y1VgtroU9MctEbP+Bi1O20DlqcUwovlUMIX83vUSoyiynlEbYhlscia+n2oleIY69NrBgN5
F+GY9hWnwJc49uZNiZdvr2TSf3f0AnRRCH5QAlPbDZhCQfVoCQD0tBTvyilQoWVeHPxovQ6RHtS/
W7ggBBQs/7ssbOshj8zmMI3hEhZlOcPtAHn3lrgwtendFAks1zCx6uQjUSCHyKo+XzKeMeSvkFaB
lZyWqF8jU/p7mqr2xRkJSeuhIDYrkxHk5lOcW1Rh4gNAkPdmMQZviRmVz9ix8t2nBNki5WUTz8RK
JBr74aHWUT+PHb7dsvvKFlcdXIeJ4SrsEpJ1A1KOCb9LOTyb/uIpna/vU2naoL842+nYnwV2O28F
Z3Tcl5o3QbWuMMk30gDnp7t9fkxagdLMKW0o0zAg5z1qb94w2gdsE3FqP4ix1V8VaOhrTPxSvqoW
+adVuUjghkXaOlfk5RGONATHEdnnSjRd73+KQqvYHgbgVvz0roFcjOhlFPmZEX3zBP93miX2Q97Y
1ikAg7pjkNquWS+h9q0Z5TBIs5qDUWnp84CYhIV3bT8s0r6NtUjCXaWKHVF16E2Xhx3RMeQY0zjd
DbaDQkIgHiu9lkyIAIqE0UzmV5ETa1FUXOB2gMB/5ooGtm+qTW7qxfeEZ/hBtnpLfow9P3MhhXd2
pCFKSDrvoUhyZP4mgNO4qQpoR4b9qihIFYGOMkArCR7Db/PCY0aijXco6FBIEi/3vQdD+JQ7VeDD
dyQBAlTFH79TSsTmj0nnzY6mMWx1BpMXTLPwvYKUQ4aA9WPCWGyjWWNMLF7rQhbtx62md9aL0U3m
Sw+U/yWxqunCk8reRnWkrac41hhRmtHeCYLyzBq6uS8jxoWyIS1SS43x8vmtK4sRDBgG95Y93FYv
CCvyMICfrKYUjOgQ8RUdDLWSC3E7WqV+cmCnbgovUUA/lLGp6lz4BK2b3MQOG6dOTtlt4C6Toxz5
AO4d5PRwQOYrS14mXnQop9mNx4vTFsEmB57qC1P1RFBaRXqr1ySB2NNov3rIBXYKYSK0hJiHIZNf
fv65ns+AuuezqFvPDwfPyH0d+ARHoIBUqsXvTYqahENhYuAeFLdOM89rslvJN5oQbDwTz2JZzESH
ZDN3U7tFxOPdZN5EwmHqJFDDIm3bGTI9mqRsnBIiZ++EM2iboKnG2xp4SEnyM8g0py41sKBzjnpH
MmgnX0pE3oZnU39ADQO1PDDb6jyorBA+WuTykZFxse04cKiBWGOdhCnVbR2yxGw6u/fDKJvP0yCq
Yx3Yw9aQaP6RExXa4++uJzcnhcUyEW9lPccG2HduTWVBWpvxWRMw39dEv1eLSFsU2bPecTnl1UxZ
7cXiXQ9NvAR53a7NYUB9S5IgsLwYQ4lmtsExarkxieKQSJuH+drAxDjagzltXDU1B2ZyfbUygGCw
F/BsoBSqL5ccoNaYrzohmRFz4gxLNBPk8dHU6lAxHY36m05pCSva1LxLDEFwYDnXwZ6UcHMXs4Q8
JG5gE1oQ75ZPhCN/BA3nYTZCdI7yuYvzBzmmDEbdpNjMVaTtlFVi6TWsSX6ZislNeDbUD0ZvTGQG
xtopDPq7rpqcVWmiVR4S7btbK2crzOIV94mAfT4FN3yMdI2fmZMTn3yzxaY0bEjEkzsShhh0UpcA
KLCazs9q3dlQIUbHarZyX0XTHQGbBKwj2vhwCu2jna3bUbbGFmt3vtRt9cGNHKJE5viRcJrZb1wt
3HNa7fgiel/oJkuiIG+2Xuq+auR8+CoxynKFBSdYu0NIFoPRqLXuKu1QWOwqMgC0OG0qy6SqIhuW
E7s4j1VwrgqS6tI+LNg8ZeBOS+JEdzNRE1/Crrf26SiyGW8vdJzRncuHCsElouJQJysnl9EJt311
B/awesUbXKx4qudvrVZ1HxXTyAdHNOa4ZjuRHrp+mo+S8S4q6ajba1FqjUswmXlnus18h1KpeajC
JYcs75yJXUaTk2tk2xsQjIEfNFGEc3lOtn2d0pLrWXwk42JCAazw9DRzfhKeZuxZsltesx7K0Biq
rUsQVHpqi3fKe/GGE9A9C69Tut9Iq7z2dUJYjiy74S6YiVdUE7jVBHrLVrnMs2XOeuMzhADkcsOv
uB4D692MzJq5YDRPt6ZQybWwVLllW9G82Q31FeOtSF4m11MgByMHI3tcvASTA+i3LjrjWV+ekLbI
maVHbrQfi6I7RbFrnqO8VS+FwuM2qno4ZlbYnwZtSj+UmWDt+d/snUdz3FiWhf/KRK8HHXAPZtGL
SYtMJr0VNwhKpOC9eQB+/XxQdU2IyRwyNOtZlBbdpULCPdx37znfCYlbWRSgWa56u8xes8ZmMGdp
5gu8mIKQAb+091qimweUrmSFkhxuLEZShdjrNma3JsTCvDdy0v8SX5CnF5GbeFEo41vS286TXtg5
MZGTswyCdCIpKI2XcU80IzXexKcQT09HYvFAxNpYs5LFaUzmIp3Q0rJVbi9f2z1Kl2xVhMa0kASo
Bk3J4CzK7pQ0oi0IFhEdItEhJCWtaA2yKdbKx9qICXW1UiJyVebwHXBwt90WrpXdFYjMDu2U6ru6
9imlsASMPvmSZII5neJBeVGY90DnVt7GNu0g89Rip3WW80CgLfjIsnO27GLkAj+if58aSnvgo5he
USrGL4NmFPdxlVRPZVeiDSsVJiILwkKihMxxkBswnSlpTKXNr01DA+PcFNHwnDAmmiWPMt73eveG
WgduOe2dw+A6+ZlBZfsjLwnPGkkcXjGWvJiKOeCzMQhwbAnEW0pu1QFTESF9blW25GY6wUVMMbSI
zTRu1o4jmEUFCB+bOtZveP9fW+hRi45vGpkjNsNMg3BbEClNd5WoNBlMSLoPQ93ArRhJSaUxS+4D
SI7vhlI+m3Ejn81xuJ0gY6FCtMJ+peRS28bVxMpeKgZIxy69JdidORF4lvpGqGmTLX2r2Vhhp26m
vgdCzBPvKU5hbsPQsg96Yo0sLnVn7wjzY28a68F3dC+Is1gJF3BAg40TDPYdWx2+J4GbPfu4LlZl
4D6agynP1FLTt/xXkPsNVXtrRuarnTqExxXt+D2YwBfBsXHALiOgPXfdSW77msR3t3AcYo1jlMnK
TK4xfPvR7kPzLuqLehN3ES9s7aIYy6mpxtBCNqiILUMD/Yo9yAMLcnJJKiwxlGCTFq1srXWZ5v5L
4QLLSEHgeEplxBcWuLoc1jC7GL2muh0A3BMkJvMbtH8BFa5yjaq53bXOmF37kWJd2RWx1BaDmwsk
PMZPLcjBfseS/n5HxBFIn+4yF0N4SEUibs0ydufkqslXum9xruC3JMEvY7klOG1OKmoH9dr3O9r8
suyWRZsUzO6N9LZlxV1AyWdq4fbqtk67u6Cb/MVgq9beCIpx28r6GZOy7cVByBeLQnDPQqp4meH2
B0o5ey9xCyHyqxLq3yL/2RG+RjxRW343qhhDNNNKBqJBFSbf0SHG6pmGaezMkT4BiUoERSdo9LtO
h1OzVFygdRc4rwNSTvKqGgDMEku0qcg2Z2sW1u5FPtbpHUg4OPJiBGESEbZV0sK6Y3T1xqAamP1E
qVJXRr1XJ/nDFuwaBLqdJUUVm6SqZ6yvJfEui1xtzXbCU3Q93vP+C7xN1gNiAWyToEU8qsJ0Rbvj
R4PjdMWk0V+qMd/XUUqvG6wXmy0ImoODqNVraiiCzmzaRErnaD8AeckzsxBE4VUYQJiw1pcBM5ue
WJ+foWWIK6Eq+nUzuD8r8iofAl69e9xv8FJFU1QoiurBXzWoVBYAS4ut6g7dWo8q+Bqg0hcO8Wpf
GEw/dkF1V7WF5Zq46+fJx/teK9QVnRhVp/akSf+uJ6x5GZUFz2S1ZT+ebT9vu35oUaNxAYgy4zdh
DVjHRD9Sd2GbFTY0oCIQC7XhjyhjXpMG5b8B2/+re/DUoeZIELQ5ODdZ+t6fGOrVkvajxomFTnA3
xCafjLjXzpGgJF/40977u2ciiO5quo3FY6aLQip9fygtEeqYGhwqr/PukKRt4lk1KjGfh3dRBUO2
LXoerj+/lLqGLZg+nJiVQ+8PKiJf05UiIgsw4SrqJn9YCHEh4fPH54f6yOTQXV5oRhi2CWXYOrqU
CYs/yV0KHJARB9Yi9RW8jpUT7xKdjmZK+4PhpkYHMZ3C8y7FdPD58edO/PtOPcc3sKfB5ZxnNEed
+jEwy1BNAqIrM7wKFF00Mip5//lB5pM4Poihz1xYfKfqB/wnSJV2bHGLejCXNXoGIVVEAGLtItUB
ZU+jTlp35w7roqZI/vzQp54flE0CyiXDG22egv0+73AFQBdYUeD/ZDKuS0OghIrnRrCtqMidjIAK
DDKov/78sPMT8uGMTQg283AKfNGRtdxoXKuYyceeXeGK1LL+3sJy5gUWT61r8/x+frhTLyQZOw4I
BGcOd9Hfn2WA5EEjk53Dgeq8q/Rqy+Z/WFe+rX6xymhHru1fL6QBgdJkB85Cox5fUCRqf91LayK6
oPn1bI5+9zqQYLtQmlQ7p6Wsbi1nUl8I16aZJGnFf366px5aNIEWHFsDCs2Hl8Y2WnKG1doz7MC8
Fl1BNz9gif38KKcuKrdwHl+pDD6PIUEmls3OzFh6fq0CPTHGSxP04UIz4/KL+3fqhEx1jmBCFsiI
cf4pvw3+kqHL+zGVLKjA2Va6LJ7Bcjx/fjpfHeNoUYtEqyM34RnRED9MVr01neyv8fr/+l04+XDw
/GncHB4PSEfvz8N1YwetYFt7JbXreQDLca8XOYOyXkZPocIKQ7C4ehnUjFlKIFc7ePtfrWgfXz0D
uBEjFMPE1cyD+v43mKLsDKUATxFo5PC2RUtErpZUh1SJEQKVbr760+vK8UBHu9RROhLXo3evYlvl
jKVReVk+UKBY4zUETPuLUuLjs4hC14H7Q2tXN5w5Y+H3B8QNtHaqk7TyopYcpqYsoiWhwwcMtV9B
ok4cadbpCpssMGGY9tFj4jYRWZsjuESWtpyipTkzRvuurOOHzy/bidv0Cz6sca9Yucx54f7tkbfK
LDHc2i68KVJh5L8oTrqMkxxdt7///Ej6x28s1nI0xn8f6ugbS4/K8jOkeKgzXRr3uQldUdptuxjc
vltXfT7dj4J6TDD/qFeVSXdfrSv/G7AjZd1OeruOmf5u9YY2WkbaI3Yzc0r2wonLfWsMyi6Q4XTu
p+wDzSonISFgWsS+ql2nOiEVe7vHvC+Ljg722CGSp82GnhSB5BcnemzlZ23mC85cT53pXoY4/til
hGIaLpZIb2rC9tHNchVrjHMzYnh5yabO3ndpyvw0hYwxJAGhtCM9k8HaWRjPIsFkVqvKBHHcPXE4
eIqscJkXGcZ4BxgQjaWsSKp1k0j6jZFhLzC3kWmN6xt0YY8/QYmVbjngK/SYbctV2zq4OYckRiup
2IfERMsQE8y+HFiviaZH7WUHw8rku+pytXSFfePUqN9tH4rO50/AiWdNn9HuKFiQTerHpBE/6yuq
j5HrEivNoSd4ZMddHwi3Jol9MfiG9D4/4MeCB7gAxC3cvKBBXPvoda0KrOuyzArPdVpzR78VBE5Q
twfLKNutT1zSIaT1emdGbnD2+ZFPvL5UcwSu6GhxPu456mDsFUhFuUeba3zqLakhQCu1O2hw8dvn
hzpxkgg8WI3odfDPcenIXJT9JjliKAdrpiK9xhCPSVCDrTivdxYQImfZMGAnLEmnaf/5wU+cJ3UV
uTOqYGeAzuT98mEnQUfbKc+9xgcaUUmABkOA1CMe6z8uA3AN8D7ZKIxs9wNKnh5QEwB1SD3dcR7H
EbKYDkCJt8gw/vgxpdxAMIUwit0Hztz351QSUk/uXpeiK+jkarJovBrxpZTC2tB4ev3TCwj3kBPT
IYIwRT7+bKHPK8mFw0KGrMbwlHLMZ0IkM50mNZLmi2v48QXkYJQ2lAaCgfbx56tCGxJaXcaZKeZd
aCiP1eS8xoNxF0jrixpk/m68r7w5FNtSi1NjzRdHr15G2umYKwgx5tQWg16pWwBfstN+Wkx5v6dN
+VU1evqIxCYhY5tfuuPPi1lCF56PWGn9Hn/pSzGif64TDH0w8VGt64c/v3UU3mDPqDo44ny1f/t0
ioZ9R4szwVO6bj+mkLNNIuQs9YvDfCwYTVUANjJJuqf6OG4oECM4RBH/aa9XdOVOsYkuKAe+iJ+f
zMdVhKNgAiJWRFct6sb3J4MxbsjjWEu82qCjRadnmcZ4EHPrOq5AynZgt4yx+GKV1DEdfXhK5oUD
rIQgSOr4VUN527ps+whSFzBmJFYYvnVlAhPOZUo/5Qyxm3GmFikFNpOlPbnQ1hvV3rZDFewIQMNt
Tlk0jaK6cbsEJ39ZUhzMZQH2BnGGLM66d3Fqe2BWxBe//uSNgeHJE6cRWXJ8Y5AkhCmTjdSjO50j
sAYUpwz0OT+/MR9XWG4MukpaSmA2PpScmQnALA+K1EP+ny4Q43tqot05dvtV1XLqVkD4QVUJFpU9
7PsHALIR+u4KkII+lMiwFT/cDZY6bD4/m1MrkEUJgAGNTfkH8uoUq/oQdEqCeKiJcevymSKJvl03
Tfq9j80/r6LZMyIT5ZNhOioWt/cn5bQReRAhr+iY+K/ztasj6zqr/cfPz+rUywPB0wIKSv/mAy93
aBJMugUvTxqhGk9GjRGbL/BqoGqvA+H8kBgQdnQLmy8+VafWPBSxJnW1e2LTQ+tUDQ2zT7wg0C/b
XHmBwA+e/aGMp1texC+OduqBZ9sDpNScrYDHVzPlHG0LPb9H0lmyzbAhXks9VlafX8xf/NvjTwcX
0db5HBnInI/WVXdm0gta7hifpPoQhWqxUVAc42kz+pTZnC3vY80pyI5t+8tqzJMLkdrGNiTvYz2N
JVTEgPxTrfJxD0kHPUbXxV/tbrWTV95mh82baQjqn/dPVu03qpBZxtdmMBkTtNWL1rrFElVZs4ts
57Eb6E7g52OIkRvRQyJ7ME9u8Ryi6Jisst2XMjN3dJHwEQEzJTGD8/j8Qp5415hpU4LaBA7P9eH7
n5ja/AaAlnCG8+m1nLR2o5aIKf0U/cr48vmxTlwO7ZfGGEMcDeLjMkbXRrigTktp72uvKg0HfFbq
Cxyw3CNOF/ONsNovKowTLx1AIKi7HE3lJI8ek74mIRWPD6cXi6cwIkNCR7XDHKOeMFmO1X1VExKM
GqP3/vxcNY0uJh0pCsTjldJUCEEmg4AkA/ShlSVhe9bpNd34ORwgeBgdzHSfH/HUnaRkow2APdJl
KXt/J3lXZNuYENMUNaiWowaGJM+N9ppshMzLoCF8cbwT3xxOkBrK4MNGsXh0aTMya8Ko4NIOPWDM
1KzlCvJktTJQxP5fDgX3jhQzCkbn+CNa2mbUZjlbNA0z/pVIq2lR2611FnWa9sXydeoZNXihZh/C
3Ok/Kkl7JHH5RGfAa7IOwEDxJkR1ByevXkRBde10efvHmyMWMEwXugDvSIV4dNu0gVkbprOcYGwQ
gypYtLqrVyV9gC8OdGJhpqWuktNG5xkbx3w/f6tEywn4FMiI3EsD8QgRaetM1d3nj+AviubRqvzu
GEfPxAw9ik2TYyDo10injsp9Ixpxo5OxBaFKNlxFVS7gUJarxoqD+0LWNmIhZrWdQ8KHnDkydU5+
ZGEOKODA5KylM6ZeZLT1Hl9xeK27wbDMRyiQPgEzW8x2jKXhQi2Rwfq7UECnJZZ9uAIQgVY3Znx/
M7lgHtVca5JNkTX1Vu0rH5IS0tFLgmSoDgtYz3kS1ZfhYIdbrSY6JBVINHsjzM57pe49J3HvoiJp
llzhZJPRK4JKjVDQQ5yYLQo5lWu/CwVi4UQeCtOAuBnF3ebzy3vq2eQrjq+TySFziqNnE75q1Y4W
zyYy4ZdqaF9gvl+a+BeNrJjt8cX/4bWj5qbYo33PQOjoeCIc88qAweG1VTj3nC6knuxkm39RvH5s
+Zn0Shls0cukTeceHcYcktAgpTX3EJFfl0A30Qw6P6rkniH0OYIUMG76c1DnX2yZjNPHpUvLFWVz
fbyvcMusyko4A15WjNNTOJDM4NSmco3RRU3XaGbY41QAmNYtxM1VmiMSVLqchbzS+51A5U/0mLIz
VGC1WmvmSx9hKA9cuWXeyQTbjb8LjNoLOSAFTOwpWBEoYtF7sadVoPm3emI2S2cS1SJpYxNz7lQG
65jfs2rT8g3Ph3YVg97aloOsNji6+N+zSSxhn8drW7H1B1zxX92KU2u6ZfCM4VdkodDmS/bbGhGp
jcjypM89tX0ZGffOqTLbRCNd9fMn+dRa9NtxjgujvuwhVOL19hyRqsucfsMyC8P15wc59UG08Ggz
V2DeBrni/cmoFTzwyqxzj6ETzkbIuWzGH4skRFPfjF+Yzk4ejH4lexYXd9tx2WvVLEZ5yruihFbG
TnTa9ma5QQGKlrqNvrh8pxYCi7Y/Xwssex+K33QcDStGReXVcX2tYwuGSDE+Fmn9BgL0OgutL66k
duq5mGfebGCRENjHc5qpKVOuL3VaTKYILi9d2ztTLXc6vfgVDurQg3TRLqE+GzcRaTDeGGBqCIoo
P3cChyzjwhzvQbLyRjU+sLovrsfJn8eCSBuJ/i188Pd3Wg5+Q34yZY6syjfDDR5Cvb9NDXQknz9R
J49DCitGF0QbH4qDpodqVKLHI0wuLenmtC/5qMhV0dVffEhPla00pxBtqPMf9tF7aEgXBwfaS6/F
MxI2SFxlfl0XYh872mVaVHdZ6n7RqDj1AP92yOOCdUYCotFTM0+RwzboijfXTBG3W/u66L/Ycxin
nl92pAzJKB/ZCx/ti1rpmOU02BnLjD4+t2H5U0autQQj5yxp30LxIyNpCZsgX0fV7DVQtFmZWSP6
c/vm0aSp8uhXTuN1Oo4FXG34jMK2xlbvFisnh3eU+Y2zGWzpPDiCVXNBHBWCKaUZVlMytzYL/adK
psLaLpzVUKrPcdFdIMUp1y0lX+T0RDaORrTuslG/LRFd87HXxRdP06mr4M5OXVocPLfHA9g0LZsm
x5/gTSUBcO0EpkA1H0UpzuiZPrYRaWKfP76nbvHszEIoY9NsPb7sZQxQi4jczIsqV0EX1xED8Suj
1wjmvKBm1qR/fsRf2omjghDFDOh+qLC00Y6/saQgpkxJ08yzssldhrKzbs1Q66GUjeIsLNL0AVah
s4pNlJO/7AK/UiqyDkZ7i6RvC/MH5frnP+rEdafYmC3QcLrYThxV3K5FjlWrG6mXQIZeh/UIeCKk
bBzjoiHTT5s8dJHfPz+mdqKJiSqBrs+8apMDqL9fooJBTKXf80Y3k4+UlRzXDYJUYwN2khw42wIt
b5EBkop07QZ1uByZyeC8MLXV5z/EOLGGzb5w5BjQnxi0Hf0QnPwBPMMow7dMjtzil68hMtLpGm11
Ls64MvaOBGBxhsUKnFpKExl0DHPUqA77K2lIdTOOvvoUmhTeoMXVJ8piojQkjxSOqWSDqE9skeS/
jYixWbL7tWnF4RqtsLmqlbz1Qquy19BM7JUTnOlFYtwmRj5c8tpiQht5ER5DpyORTLW/qd2YeJ9f
gFPnzwQMDzqpaFzX+SX5rcSh3RYTxmpw/mky3IbI0ryBgNlHADnh5s8PhfAarQFudD4bRwUIQ6eq
yubPklsY4QoU1OzmIwxn74Zp8Pj5sX7dt+M3be7+Guxe+Qweb/9zxSKQLYvYHPTCJzmegTFmr8nU
tn5Z9KscDN2ZVqj+VTvo8kKHHHyttwqxGUZabsuc8JVfP+j/8Wxf4Nk0k4bfb/du9dK+/Mdf4IeL
l+ztX//Yvb6Exe9otn//jb/DozQgDSbdB95P5oq8pv+Db2DFIiIKQhu7d95gnuy/6Q3uP5ERuCrd
5V8h8POS9m84m6n903VpOAPeZnrCum/8Cb3hL6nHb48ZyxezLH4WbjmGkR/6WpBXqk7YvnWBKhYx
BUTa6gzY5KivwTmNwiZ7mcAEI98Pqmult1NUCvc7otG3sJjELdwlUF5aAVLb0obHxFaiM2FgvMRO
6/AJKkEIQm2asKeuFGMa2xsl1YGlhAFiq3s1x2kIgCRKjewML2Gz7XuAmxckG7rVAjWWs4maMN9l
/kjAQNxVyww60ipnGV3NEPJNGNGDWcdud422aA4eVCVuQKMsD02nt1swN9Ved2v5Omnps5m1zqvp
Nuq3FJjUVi2j8rnOEnVpigwZhtG8YPwHfz84Ic40W6/Ds2kMB08tC3PDjVIuciKehpVt95sQaB1m
m9olx6am49uhMpztIKi19UjGl0oY6o/9OBzMDrG6Fg3lsqGnfTM2eXGDfByAU6s+piJy7wcxjMRg
wbsrdfdxGBxr3eOx9Y0+uyZTqvLMrtYv6izDu+kYs2Q7AkrbF0S8WmF07irpi9tWgpQaNO+itJKz
KgP2QzJm/71JbH83+oRNM6tI34DJohKg5Hybw2Eq8P41Kgk9eus6vV67MhqeaB3AMQUORYxq6QRQ
ZVLnWde7ZC1skGyDUzxmUfZYKRw6r8oJd47sv/mtItZ4t4u1mUQ27lQbLrIt8x7jHNwIbWFELjzl
idDPha+G5W5+Iu+rvrE2juYDEvK7NPFsvaPCD20bWinGYsCefW/Q3DEgZZbpILuFlWjBjZloydU4
NtOlL0N1GdLdO4QGSOFFpA6CoxjF2qV42Zpxiv4hU4zoVlqA2kRWjgdykY1zZLkxzg1fXsm6qjd5
0ww/2nk/tMAO1C67RCl/usyqOhQ2LLgZzNxDPfmRN4i8ObQ+/i7QxDJ4DXWyXoFXCC/U2hy7Y1fa
2AHcEINZa6sXMh9VGsUurCEgfJDWKguHCgi47sEYRqBhlTHqm8RIKoxcUKtWehDi6wh1scRVDkKv
IGLyjIDZIV60JY24ZU9U0MaVwyGq+FGwx+nITWNzH9R2npFsrIc/i24q8Mikrgcl3jrUQnm14NGR
VBHG5L5TLyyMWoG9CHuAdNrSKDd2THxx1NNgw0NyhoczusocMBO0FtXvPcTRjR5p1o+k8ifcilkP
+qsP8RHWioDY1conNoTGlZL4oBBt4LwdtOtgmSdyPCuQoJK96fjF3rEI7l5lBLusx06frmxhFuup
cvOlZZET3Q6GvmuAJBF9Kig5Utk9iBD/WRTl4Qg4gcAJ2w2iM6U0RmzwrpMtHUANCwtnukoWkdss
iZmoFuTVjyTX9vF2aKFRR6CQ7vsB80UvK20TCrxVoYt/sW5N/zx08vrKsqqV5jv1HWlr1o1rdF6d
G9Ol7FRcuIO9Fx2vNYwLfdhFfiY9R1rFVZyx4dAkrEo8gs54C3CtPM+antA1vYqfI1WryNJLiMyW
bK0BNYX+LqeMuR3iSl/ikFgabFXOM0yjal7I68Cs6pkmGMPjg2XedNzuQuQMx7PIYFGo3BVmPXU3
VdqrhjCFSOsq3+lar++yprMWkYYnCecL9idu8rYGzrXyoxL1QDn65N4Y7e3khuMbbr1yOSn2SIWc
mdcA5aD9EaZEXLShh0stEsmWMVK5inwWclWf2rMo7IZ7fEvmpiqx5VhOb52rA7Yc5gVy5wZkR/sJ
4DKjUOkVlJIkmAFlWW2CBiLxWVjf+AhOHjYD5U0DbLsYZGhQE5vdz5joX9LLo+IGdIO2LGm/kiOi
vgRTFqwrWLdExfb91ukbhXQiAnG+0VdvD3WW3syanX3oguA26hrqfxq0VxP2ko3EgXmlapF72UCX
m6OM/GltYpzcZibqTd0YnBVcl37V2aH5Rke0X0t7+AEPmEAk1kzSFxIZLvHGK4dQwWGBZ0c+lgN2
d1MrpxuLaORVaxQWbP2Qd8OwcCQJJ92R1jew+egUFiw4xFJE5nOS9jQi7Sq60FD2Qa8vtBfS080V
+PR7v2NJ1+Woe6JHlgmE2Be3UaQNK5DrDqCx9GZStR3VA9k7taFZ60QducE5vqIVHI1rSW4o1DS8
snGXkS1r5eEVBTGEJCzB8kENrGrvGpW9D2guO6ygvuuxbirkqamHhlzcGyB3VyS2t4uK3vkZ/MUE
5kzXkfylZ3sEXgteCXDnrpYfrCkId66j3CSjy6Mm68JZGMaszc4Dx4sGq9vM3Mx1Y3RYxB3/ECfM
jAur6Ui7iR0s4Gq0QptHnEenh5suQz4WkAa70Ie0wjbrZ4cADzyfIl++hJFabpVetc6mvrF/aKQh
fK8J87gQTX3dGJm4nRzzXh3N5gJlY3UgncLekYw9sVmxkZYKu79vMGTuhZW9xBPe+TC2CQhLomLb
z/uQbmIvuxiUoNlDEejWZhSY5IbnxdVEZhGY1V70izi+1oJS/6bIHPQRX2UcdZrfP2pY/WfEnDhk
ZRTj1wXHYZBmrcKZTCzzYVCIQVBhjK4jOJdE0vfpnesEJbZkp7osnRYDPw7EjVr5b04SsATiRts6
DVoXGTap1xTpdAhNfIBEAQRPPdrghd0QnFxOabUyLTH9FFV6B1wgX+pJbN8mMN42rZa0S37fuLBi
47xnVV2T+/DsQ6NGQWqGl0TngUsg44490gEGoXmf4nffV2CN1iaDEQALobuJhsR/rrtx2JpDVD8P
Sm7hS+1ceB+0ym3JJITk9Wepsa64aqZtAtkvkhkylHbhi9KJcVWPBiBdJ8aF6Y4LJIPp2dCewbkw
MYwWGdTCtAiWoaMWyxDD6X1MwPItRVVyllcOn3qhEToUyQSaWFG0GlvqoLxI2WVn6Di3DpF959LA
250PQoFKYmYbNdQDRNk5y44ed17gxxFIfBlbV5Uohx0x8tpmcJjFjXEMMtiUz8CIY1AZtSi3UmrT
ZSltOvtQifbFVOcb4cjhpXN8J1001USRggkdyyupMznj+8pcCVApP3JS2J+tsV/iC25essD1V/yQ
nzBtqk0MkgJ5QK7ANWlUZ5nFieIRu5dYS3DaWYydIcnP8XMlIPlNay37DBO9YgavfgsgyASZwCfN
qtsFQqrhJkniS+reZRvNQy7dAkDMXnA9SV/bg0EJGLJRbYZ0jDzfUNSf7GHFokWktuhaIiBgjARr
LQJhQOkB3jRNroU9JQZt9HE48xE3LKscEJPKrX6eYwtQBfn+2s67ksbB2JCB2ICvCkKlWVUy7cwF
JFj7CZJX7W60zsbzNqnXNlElOsO4IL7QZKv9gI+fXk7DwILQ6+nS8BN94+fEymu3zuBDdFz5vRMW
P6Iu63HbZ3mK99EewiQx975wouSsHRy3uJNjz1Ur2tcBmCKRJFTKi7i24AQFi1SzaUEhCVgJmCn2
agyDfEXYNk5qDGrDW2kR5CURpEGgacQTf6d4VgJJFAeQhR10KcyyWu8MK7Vxon3XO9V5VfJvF41V
fDN488CB1BuOqJwnrguDNCCFPbJFSdxFOeRk1anaOdZnZ2fp2sQbzGbuwu6suykkxbmqhfVq0h30
F3A8yzNfuHItJre+qTP4EbGV1XslK7NrVYbhyjKIdgDWLjvPTFtnXg0AxSNsW0FYgMwjmznXLZqt
eClE61ToZ2remPtaBf8aoSlcO2kIBdcaM1LTFI6nJmVxP0S9+Qj7S5AvF5WZTXdQITpHTZOlypW7
kdgSllHajt8IqL4MYofLChQI2qd0g1UfB5G/bLuJvKESL2vcAotBjT9UiwanUrfwg5KkSr7C6LuG
qtvhQ6VGbso82w9ZHN8FTtp+ayk92TORoDHmU3CbiakhF56L7WdhvFUYpwULQebOheL3DOjh9BMA
2JXqjtSN6tb3M7UFK8K/2oGs2CVNnd9A16mx4mrVQx3W2pNWOtVTXgSgsmz1YOrAuVCeqhjh9TkZ
OXcBFXQ9PBU3K2/7cGjyle+XuX3eDaF5nYfViz3VyPTpZgNLVkJ1WpI5wmc/AtMlZ4CYdZmkY/oY
qyXA51j629lDiVEZoC09sx50d93J114hEq/EvHjWZEG54hflG/TuvIRkaCJ2sFoxLth6UOuAF9NX
fijk94mqj4pfoU2Ho3q8qmwngWPsptFNHbhUYtVELGMfd/oaJBZZOigjdxJwwi7EF30QhGHsMDHb
F6lg52APFg+TqnxPnWK6hwCMXR9+IydnjCwaqkhGAlVoPfHkS6C9sT1dKmMxraAE+NtW79ObfK6T
jInnirhKoAQYuPeQwiPCU3Twt5FbeHnsazgLtKBg/zkXspqoD2KGg0S5KuYVLFi7YyUxpjdRnFVP
BcOC7BK/cmOsU0QRxnml8RUgMYgIwiWi3WbWE5jW9ArlUZVXwCpizwoL+pX4ecfHNh/K4W6SSsz3
VWnZ8LZXndoQEbrucP7biKoYPsszLkntOBu4GaG1NBqtIIfnPzOzb0KzVYaLKRgAVttIQdJs+KpJ
fjTtwWaJQpjINJuqjO6OOGpJltUgY3yz8iJQGrHCAx4uNIgINolHiuOs/OBZz4xtH+t7IxEbxaw3
ItTWjg1jpCOXtmjXnOoWhscqAdTyW2/q6q/Ozn9gl75iFtc2//rHUbv0r9+Gck0zcfBhmzrqYWZa
X8EgpmNYlvWFXVIr+l701UDo1EE0RCk2xgRUmMcXQMTtwKa3lxeRri7mfywl3eR28Vc/9v9bkl+1
JAEs/3bXP3Qk/6uOpiJHzPdXm3L3+q9/EL/AX/m7JanSX0RgbKDBpuv3K4D27zx7zfynw7MxjzWY
fCOx+5+mpGHTlORv0WtH+87/w3/w301JQ/snAlGHvSsuA4Ho6U96kqikaNn/3pPE2s7vYrLFY8rP
O27pZyCfyAK15IHwAD4x5FLKNqM54wgLFhbeOwf6QVzZ7dRtE51ZhvrYMlTX1gnstOZOz8x24oPO
zEBfp4zUSxkv7Z52lXMbWYRBWbR44jzSumUpiTjdoPPIs2UOb8WLGVAp7LiZtmX9riY/u6GJNbXo
xMpz9AAxnbs+QqHuggU6CD8e9oWS9eqOALjxfDR9/y42qnJP+/5JaYoeEF4PbUsd3BVM7fIQZ020
zeKh02BvJfpdiBMN313YQYd3Mwml3al7lySyqpJkZU2sqxbRPTdT0osXElsA5/Da9+cRmbdg+8KW
Urnuu2hi2QtUMvngz28HZJIOpVBBmlkWVPaF67Y9EEcCcbaVogDIscDowThPwJYoKZDRMMNqUPq1
3MRTbQOIhn/C5xKiDlmovU/+gPDzb60ctRtphXm/LfDWrUgfB9ITlHjIl02Alp/Aq3oFsbx/aol/
fvBn6fASrDXl91A4cO78WnCipq92+hOePTZtQku3jQ6KH3g+X/ugrDRKk/pAnqlWAje05RqDMFUU
hDuxs/zGfnBjGqs6jM5mG4E/aDdhA9Rw0fOo02TuRvW6spI1w5A82xpt6i+tQgwTH86WHQXpjQrS
sqy3QQibdbFSO2hnpdVnXlXQMBmCvnM2jKHlWrZxsSQ3uA+oE4H7LWqMBnS7m1T+tP1IfZmEFmzY
L5C2wO6LJLncHF8yMMb6xq0Ju4A+Vt5qOY3kxGrTJ2Ahc/uzJ3uLrIGWYKUwUFd6bV9m2Viv2BGT
1xP+N3tnthy3sWXRL4IbQ2KK6OgHADVzKlIiRb4gKErEDCSmxPD1vUq2b8hSt9Xu5/siS2FRhaoC
MvOcs/faoPtCSRwwN40xG2oDaajdEnIwk8fWAca0W7lrY1BZgDsTuh8Ii0BRVcWDU1q2DOx0LL/o
uQalKc7Nw1C50KFo8L/wNHSgtnLAn3jyDILbeogRlN+t+SEm4vEwdZW7NUt1YcjUcf/gCfWmA86P
1OKtEc2xBaRkuWQkTksIcEsyA/lLHLg+lVOKY4FU79nDy71jj0UdaAPeNyJbmWTNmjRhoz5uPwDV
6m5aT18/A76Mo7FNlseR4+g+XmMeQU3T/TyQGkh4JbX+dgHfdtPaeU68ErBLUrAVx1Cb1k1kpHHz
0UnaIZg0vz7UfpY8DS2beeANcXlfkBoa9mtB2swA27HxuA9dPOUcLQr9TKrLGC70G/1tUwtzYmWJ
jfgkJXiz0R7kbVfF/rZ39PJrbRTLofX7JpzT9nK4Xfygjoe3XM9EZIFOCalRxD4vfYiHwnydp+XJ
Ljub5mfiz5GPObMjj96y+R6nQLYQl5y7qadBx8sWtjP+6Zn79674i13RxI34t4O6axhfr2/p2H8d
hv77zfGPn/yTt+7/ho7AYThnM6oy9O9569ZvBN8yeEPpAuTFtpjl/TmyM39D38Oslh9D9I5s7F+7
IyM7hPioyJBWOxcMhvNPtscfzlb80xc3JPYDOqYeV/fDvN+3FpBZUpN7Lyvf0yZBU+GRt5x5nJu/
OzT8+qj47ZVMtnzMDjy2P8lTyxq39jobvJIJWpGu8YusmzmY4nT8hZT5f3pPvAa2CsTuYDQu//+7
GX4yaPFKap6EV1GMYTzqt72iO+K06y+O5v/DCwEngClxUQroP+neFENzv+lWuaeb8V6UxTvR6u85
//3HnxwvY3sIL/nGf/qOMG9jArdnSVbS5G98r6VMxo4YFnP2//jouFeRB2CPxSj2o2o/kTot7ZR3
pIAcXs06ZQ76c++qq/NfvCnnr6eyy+3gORzWEF/SZ4Z18tcvyVWVpw3+JPfpNBUBC9c9W8AjxMxH
wiG9X8hafiihfn8xC08aPmrKlB8rCI0UGJ7NRu79tvciF+7mPveIuCL371X3GFtlIH0D+o//XL7P
u/xGAvmmb/rx8XK6ZjTLtJZ72WbNwwh2i94bEFwAFtYvnq/LB/bdMff394hQmlUBsRhP9V8/UNIu
xwV3usRKCq2/gqK5IaUofvjn9yIb/L9e5SJk+u7ZIglWKG0krFfzZ+DM3fyoqqk+1t3/76P77pV+
WJnIek8bVfNKaTkukTPnr2vD2fL/8HjpPz/HWNE871tGnQAqcLlXv3tTTVzZXtVwbpDKpCWuK60I
FjnMd6uolo0f64RE+52xhQFu7/VubiIKcn9jtaI+qhZPXogEYIYpD9Cja2qoamlWITGIrcMlg2I7
usX7AjDmQLCPupYurbtOrr0TEE3TMg3iryxpXG30YjLDkR1j785tdSYuzEQEYZL3FOfxC6fMJZqq
2d7H9FmDZgFQPOXczwXNmYTz+KhVQUGmGP29RByGAUfpWJT1Bs1W/QDHVRxpKk9vbcwqbwwO1w4R
87zkojlNXs+RPnVpnW4WUeqfcyi6+OS4Hg010WsV86YLNcgtk1h5m5hrEw02CeuEHsdEqhkjzT3G
z4O/c+DsblsdZlHeEtirdVILK513t1YsXBUUuNAdSAePXRaXNMkAoEI9DGt3NrZoPZshVPgbjoIQ
ox0+rOZk6AOyzYreBclYWkj2uvnEXNs+zYmRvyReUz46U0Et0lvyuXUqk2hs/iEUA4Z8ZjpEIq0T
K6ZwqYusI7QsEgSZtwto1zRLysd+AjPuaX111rRseIn5aMCrtvLWGfN33eA7HcEMPgHKfp/7KX4Y
nLU5TJelkYqlOS0lIrVtV4Le4tn2SwZm5Krdg3MRB1b0IYxVle1UUlqXihN1Ahzo+pgll4QowaTs
JrGkf5s7Sf3uEGFxYxD1sCM2GqW/qU2eR/Axt31JSvARkrx3RY1Xb8hi5W2OKakEIiXlsJXJB2+F
ugmMKytIGIbBWbU0CCHm5xW0QdWsAKA7p9xlKAfktTEq6UeIFtSnNJaavzEN1XtAQgqKP0evuyuo
aeuTB1/vw1wX1bvpps2R97hswIrGAXQwtCQc/x8b08EjTxJJHoL6s+GWCht2HDZsBaF1rvyrDjcw
hgeTr2CI58JGAySpRAHXauhPHP+xb6mcpNBXLVSCLW4FbgxDUl4wmAAZ00dsqYnCA1Tnrz663K1f
8xyBgaHDm/mUqL2K5/uJHtGntVuLHdyggZGG1pH9ngMKWy8yFQa3XZ9Qhzokh3/GBd5/MVeeLcK1
FiMipqz/qNxBPie5sE/uUrKGzg0X242adXR0kS2AlzMtNAq+CTslobhNTIRMMQjfbu5NEhLzd9NL
/avYcKwjF2JsAcsvkbb0VN9p5aQ3IM5JkU/KC++Wb2i02PpAHFExex0lNuXXQ646ILgpuYJfa+nb
+7pwFHPY1CHczhg/yX5ROww9jF38kRthnbwawmT23oP0D1oNyG5PDQy/+uswdi5F9fxQt+Z+aNTn
MV2yY1U79DbJlj+xFbrndOShNGouSzdKda2Gzt8kBc85Tsw4MEkjfvKYUZ9ALG6r1S3DZJ3lENJb
6AuIzRRR1MTc1KyK811ayiWqx9y/tThUbluNp74YidhTSsaB1ZNrsnasbtU0qJ1x2Xel4H2bVf6a
9Rodf2Yur+UMHd1Sg3HTJJPxIRexdZxH7ihQO/HL6Mf4M8uliRQ+sA1lIY9R5bU+1uULxEzrSjr4
zHXDlDCVs+HQ4xZ6+WrbLJRdx/oBB949r8wkIY12SxS7bU15aY3eGcx1d2VM4OvAA3Ibjn7X7kq9
GqN8ocyvzLGJnImX7pqm22eQO0OQY9NbitFG1nSUEuRg3MH0iQjKvQUQQxj3ZCEP6St529MQCLLG
bE6lIbmZpjYdyYY2iNaEKA8H15+iyiGg8NuqO6XZ81CgrdInVit1uUdsfTVuinjIbnJ7TrZqwani
0rluyQMbbLJX7G0P8z8EzGqGtrWyIg7NTJaa03wkk9q/XcnyjNAFdaEgtQMeAzV9UOpdB9nAqYmA
TuLQc+r6GK9jde5H1h4tYfWYfB76QpE/r0gzJzUcU1KCzu7Gik39s2+Mw0lpNufRZrz1kK2QgKmr
XU6e9a7yE+166LJbK7PUJy3PqcLndLiO8/UJgPj05BWLF3kLk3uxGvZ+9bN1w+CkugWkGN+VxbPL
WCPKLHRIyUUZMGQfeZ4fO6UzT4TVQYxI1YaDbmF1W3oTusGS7FjcP2t2g3rOZdO76LgPWpaWj6Cg
62NXs+LolWd8QFIjL07qCXbSt0WWTAAk73wHW2ov6mmHZB32bWRSSzmPezT+otvVqU9cXSppIvR+
XgdLWbKY5RR5CArNHCWDkejFoZ5a3UfJ4168g8AQo0UxcAlKaSFjtug06CR1TO0lgcFEWIA4Ymqt
6ti4gy5Dkh3bo1X2Y4QUcDHLKCbBz3VOy2TO1crmU3asf6iT4vvWnIDE6kUOXF1kqkqPU+5bAN6J
BFHeUaixqYPYGS3XQqniI+gOmBW67/2Sp0RqqKL6Km1sx0aWuIfZY94aEk7a9ZxubH3T9jPr+uJd
5MLh0A3DHUGYcLlzAQY/7L0k3wwy7QQx6KOhKtae/sUjTndA51Q+TLk1Q6s2HJIjOVwTvSvdRR3r
Mi+iTOqfhTfuJZHoRHBZVSBsJNamw/PFwqHOtp1r14ZVa3k0uDRiNGEuO55T0wqanPSPsfSGvdkC
fpjb+JV+UbFxcSASPoJpg7aX8Qmx+nwzskcbwZwQMEVvZtRCv7TWGx7X5C0pXSgLhdFrQenOPkdL
TTtkM4KurZtUrG/CYfkWCacTqiUGdhPgWqILecP7AjU1erHFVr+YqPys1EaoS+2PYBeSz0VF+9fD
aL8yGxx7vdy3bKCRY07qGlCcToOx45xAXk92s2CpSgNz5VxR+F1z4oG3T4jWkyww/F8Vaj/5IS7X
c+nsu3QoKHZ/LNQSYnKIpCv3XWUQxrScuoI1dXKz17oc70lhNbZ/X2L8VBnin2IewCsZZEajkP/h
AxDKrpJJlnvVcgirSZRhg2I7ruu0OWkCYvzfv97P9rXLC7r2xfsCduAn0XLdccARTnHBQhHkcwHG
N1HW14qYsa56HSAQbooeL62DhOPu27YzkaXh7FJzQv9noNkkBc1+JRpB7eaeff3vr+9nTwbXh/0b
RITrQtf5sSiXQMeg1Y7FPq0qgZ6gr94bCyZ3MA1TrzO/Fxy2yxKtc5DmxnCj6N0GBkKSW2lw0M54
Exxl6iMxtF60mFSezOzpj5bLaJ8E2QBXNWONq8Ih5n1QbSYvCjcbyQurskVWFTpct4ofgDSKV8vB
2BH4/LJjaOyeEf2wAcfLjIU6y5ApXnbFGl2iF04r8tFffBbGpYr9S5V7+Sw4UV4kvQjWf3TnJCNc
bHavYj/gDwcYTr70MGMJQ73zqc3gbpN4CQE6T82t3fl2CKrtn0JufJIJPQRxhDdj2fmRmIzFenLw
fGV7n3p7Z2tJc5Ji+tUy8FPHglehUQEXDdwhDuQfStIxG1Xs1E22dwSHZwfeDVAjJk2t6VNnOAWx
HwsqihuSWNWnv7/fzJ8/Y44o1qX/A5/iZ27kYhSCkc+Ea7Ofknhfisa/0ogGfqkYbpz6ZrKXW1+z
/UcGFI8F8/h3DUHjZlgUEW9DU6ekPScdMqO2RGO+SQbJcVIU3Z7zt3+VN3X/paVBPhy0GODF782/
f/erf9WvxvVhffdF/zTGRUmCs6T6yxzX/P2H/mhV++I3chXoOLPtsBB+Hw2KUJ1xLf0zGjJA3761
6/5oVX8b5OLWduGvfD/EtX7DWo2zCW8fcBHupn/UprYv2953Dz6taZDhcGEuLAADpsgPu0KnCq+e
HaM9XgQXkSVKmgVqgG0weAxg2BoONmfNmkNZutobQiNG7WM62PkXVJlm0yPMpOVSh1VFaBjJjJrV
fRiXtjx5iZ/ld5x/uxfVZe4zQWz1MTUQGA5TbkY06+CIsrRVR+RrxdbheYsYf9ZXuWy15rmmY3Gt
EOqvO9wku2TC9pasqSm3FaIj/1ll4Hz2np5yaBraxfmkpnn07hbTdiO3ydKr3GwGsbEchfKS1oqX
vapBSz+NHZEQ+6ZrgHvKfkR4P9h6OiRbjfm0CEedcL4Z9imJctMNCDEkvVuvLVd503Dg6TGS9R1k
7JruToxN2EHFsqkQQmvVsaZvgwixNWOsaVExsrbf0JOP8Q/EWGeGNsgWEsjbEGWZPkWjUq4RMiAz
9LdpgnWyboo0syedXlNvc6St8yYuwmrsVpR0zlgT7Fx7poaid/DFpe0CSQSjIvNqsYZUs0ktmeJK
E6YWC/XYrPmXNcaBYZM0VSWLHSmc4QLLjFAJiRVzjLKkIk9Hn5DWo/tF90bkTDApgUXnYuiBRqx2
iS3NB7TF1FSkkDKfNerpbFDWbx1fLq+uzIsNKsMSGsiSovvq263yquKq0zJr1/SiOiAMRQBQK4aA
bd04hDSV48FTc+iOKVCPilgty0mTW9vEYqDSco6g5hQRMNSL6i5p8G768bmrpuoprrUBHmtMaN2q
KXlLNtrHoqmSMwf//m5KlXsuZaGe0wqVYOIb8bGT6XzmfmgYzjbZY9nPVD9mg6gqlZoZTuOo6JiZ
cTQZ2WUCX8SP9Ais/Zw62q02X6T1faf5W+V21lXsxOUOhmu2RgbzQlrqLdJNhOjOR0Tx9UO/0AIJ
qjiFlWLTiZ5DZJzuHAK6WA91ZzpO4A99hQSqHg7TvHa7qYRKRHyFdfJXl96awYL/QfgG53BPdpeo
iqIr341JQEm03BVZYALRc1OYDSFGhmnfMdVGTj3ZH/LWjfp8FDS/rNm9MhAAgnHPUHAyzh/V7QiG
7GTMcwMK0R+JZl/4rscSkXZaOvVj18/1TsWu/DyZ6ZNBdmI4lJ535JuuNrCbBZGkEsgtBds5dvr0
WIu5+5AY1vpptNaquphdzLe86fSTttbAe9vWgr1Vzv4WFvhX5RNvZdh6u0mJouQbdPMHv/DGT7qT
l09LsWZP1jRkdmi3XoFvqfYjJHPx3tEGwDGIYPAKTcM2o70yNbkT0jQs6WJay22NffY4zb0/BfVS
5JLkCl+7NcihIZ6Q2KfAdvTsrr5IQGZNzl3YJGhplcExj1E4ZVQ2IJQlmYts2GmUIZp2Imrwqgau
C3Qh0fRQ2v10bHSw2NinzUeBHP920LqP2do95FJzvxD+VpiBTpIJyVno2+3QlGv+waWcO1UEeFzp
g5BovfsYM0By8EXvkmfWtTwaY/9AWGoZ0eJr3pyRpHo5rc2dFfvrZ/qMVASGVgLEryZ5SvJEfExS
YYdOe2F0TlW7ROvqJ9ewsMbnARFATVwXp2YCzdfCMFaiXbsjk/vktQf6+bWcTIpL1V6ZY4y21Zlm
soJH6xOShmxvATfxcHxMyxWYQSDQSHtIlhlMCGiFSOEkt7O27RrjQiHWveaMOLBHBDEYPnry2bhR
fUbHp0RyofDtT/m8R/gy3zeToAFaJJP1oPBkfS6mSiOzK6PgDDEP+Zs4Tpd7uoXeFXMJ+3XEWnDy
6XY7wTIYrHOjbs13iVHHiEK9tEdbK/RrkIzGh8XQ+hsXHfRC1KM1RQCf6VJh4Ts0laeoihfDu9IM
s7npMyhE/mQ3tDRmIDdefW9MznJIOCoR8NKTAZzH/cHGoLgbSPG90gYzC1EPeW+i6ez3RhNfMtma
V0iY+yHEi3OJycw3bUcDK6u04nqaU+/at4riCiiekwf5+pbqJq1DndAkMc8fG717mNtVD5HPI12K
K3pTo5NuM+hiOz1b/XNrYKrQHBPPDSfEfp9o6U1JlNlWjFkcdXVnPGWtLXZ0pPQtz/tbDoWTRgU9
p7Qtmw+Ja7CCpJ2kVUEGMlFTdnlt08xFi1Gr66amtwNmAoOyUznDDhRkc+bOrSLKiukuW5ruSzv3
Gh4taZQce4T3iFleHLnCBeK+vPicJOKVsrCrO/xh9rY0qRqNejBDvSc5C/V8dqV1iQv4oW52wziT
ljnOwzMdwZTYNDomyi1eht74zBygCFe2xyuFy4bmMQHDd8Kjb1P3TRHNFZHQizX37wZJspuRZLSH
XMeqTx+b2LsL3ER49CNwyBFrrYz+xtExJBJ62HIVIKWIzbPI2aElkwQC1kGodal2mMZTl4k0tOvp
M7mM5QsaUMwwk1d8qTwSp5ZV53v1vJfUK792RdYfLI3tXnfBl7Y2v4ttl5xQtKQk5Q76Qc/xuKrM
MLfmkBlXq9TyNwD/Nmvnt0w+rFdkCJbnfCito9nn2VYOIPZHDiSbscX6Z4mGoMWZkxccKRuZXKpO
WdXgyS1neSHkaVqkY86H8dKojUUw5NtgT1nItX/IxsQIR7Kh9pOy2jCzr1fB3LcWVRHoEnVTY9hv
rS7PIw3+gK5uHtLG3LFEawGdjk9GJpaAEKwMdPLKCaPUL7alBrlpd3Z18Ah9u1unimSjqqATltb3
TJaLY96syRaAhhe08NVIAq+xipAE2K9lso1FeW1VmnZPpPO0K53R3wvqKdpYTIGK+m7psnQ7VDp6
70bDTVMuZwDzRlRkBdOGQTL9WmVNbwjLEhopQqyVtbIIu9athoMeabjmfhioreGUxw3tI+MrmZCk
neKRI8tnrDD2SpuNrEjZD6wRCKbhv2XV0gJv4vZrem3vzKo+O5ry2Izxiyh7NHCFyPEwV52/z+tE
w1m7esdqWM5AQ19E7H78ViD8u5b6RS1FfXPpOv3Hf/3n73kZP9VSB2ATFN/997KfP37oj1rKc39D
DotQ5yJgJevoUq/8IYr1DWQ/MDYQ8VzgD5TZ38t+UASxKwHyBtGIfuVfsh/L+c2n/3OZUkPG+Sal
/fPy/hDf9D/8+XvdNmDEv9ZTiH1MkJ4oy31BzIDrX9p+3828MyfD0GxwQJpbgx71JBsbYtninGTr
Yn5eZuSPglHOgyza9jK4I0oJz41HemTSY6ncd0YVMy9oSue4rq6INwCCEPYMuj6fR0tUYmfk7qKd
Cz/vntoaj1moCAqhm8w5VAbK7BXeMUY3bMX494KxIh8WtcnoXPk5s72gnzrAN8Y6EFOa04PDX2d1
G2WA9wmtqYmPfR/T6xGeRhIlJL83nCrUZp6fbJJVpwpJZTn0NK9BjEcG1mvzyjeHNOr9yrlmb3aD
So33fck80e0NDCpYm3QLq4uRPdCVXs5zqg83ZK1V9xXjunrjzg1i3pwxP/Gztp7gf8zlfWlLhlnJ
1OIRbpY9GHT/aMouO2FE2M2ZSdZl2mTN1q6Zlpt9WvBh0qc2otmO260YXPOp9DmWZVZXPhjm7Gz8
VLwkapG3drP4Ub1a1t1o5t1BNYuIUsO8YxjYRzad+I22ZHgOpVbeWa5W3lj1dG/ruLxs4qbovMMr
fHNiU+6E21hIFuviZFRVGTGgbu9Vh80BsHmWXGPEEjcQqC2ubVzHK33atGbT3MSyq95zRaqfKkgH
7m1yAJLO7e9R2bzZhBJjcybJ3tHSlp2RX1J7ffKFZgQdnv0QXs1RTQ1SiMyvH3ICE++t2Z9PlnTZ
x3u9Pcsi/ZybVvpqNw6c/GQ+YdZeInvs0GuZscDbIrWzaubqoewKVNVF2d+YRPyGxIR3YewX567M
hxttRumV8cR+LGbi+URP53/J+iqSs21uDJsrZeCaRLqKkw+r56KUKL2WU2ZeN0xswJajt5XSOFlp
qx8XffxS8vdvk1GUZ7TeZRotc+zfu5ktz/TIFaZwJBmBTNb1RmiY/HOJx6Igmni3QgG8103uaNcZ
B4IbhbhoBALZWWKLma2/bmZrfcYZb2cbDaXCUeSpwfi7uIRYWUpEbVFMO6xsFPvteHIsvz/qqXOt
VN+6Ae0JancCdQlImHEi1SWj0Z57kMkektox1obQWYdHDY9E2q/3XrboxDqfhGKs2bf1p2Ua8zuQ
imxU5aOBxiTyS3GPG4c8bU++9dJ1D1XePC5WWqNV6F8qtyu3RWYO6Awy82QL/Nj15ZtavmgJh93G
oNZdR/2JmRDjxsWP93JS2vWEiBHspUyiXBfPLIb9rSkrQq/hRITUk/ZhaXvxKBxtCuec8E6YsTox
xOzVuXZ0MTEFcWY+KzduNzQpul3ptiZWsOM6ZFdDNZAsPlBd1tkN+uKMYY0faJ2oIugG1WaaZLYt
ONyTXZr394QTlWcyDJODyvmYF3yKB8Li5nM1w1Csh8JkrCO73UqGyrXo1BGNyHQgaDwuqLj76TyJ
4ZHTHf3ldrFvwDikNQ8YfYNJJ09cE6UfcSw287slnqwKvbl9U3Xe56ZtbPQtq4+Of6ELahKhnHpZ
fEdXKLu10/61FhL/clvBGciMVwc8zxCknT689AwNd3qVyqiTpXlKyhpTKgkP6JOSMlSVKHE8peUd
/YKVdg/rXUm7qLn0fF7W0c8CFbM+q5F7MFvm5YW8qywJqkxvH9oOUYDuMMX16uq2qVLhB8rHqXWX
oFwmphKX4A6/Gfan0lZ60K95c6BfETfYpoYyamTt3w+5+y4biAYJ+YHbiZMoag3PQIWgORgNpQOR
Nw4Fh50ZK+log7+QmQMMc03XrWcOFZqnlmAuwpEpv8fHtFx6Q+xJzx0QKegM3Rjvtm+Fljcc/0Q+
6lChsKneFp3HaDdvZo8pHJbgq1l0znlmw36wuphHpJi49fBuK/tTb2TdMV2rhQpxtezPA3d/Fhoo
xSETaLFLcepI974tNQ/bnKF3x8bUvWO7xNp2YLqb7ON2OCyZldwiQyO0VcuJy+mU5u7SApFAiKAq
fZae6DfKFNWeKWr6eklY8REldHkeJssgrhKrQyHvColBfJ3G+KAk3s/JUkoF1rxqZ8nS/s4QCtGt
hYD8elB9f7fMZqtHLlHqHZGctaRNYo9kbIl5HZ/02Gpf207PntmTk5oae7wmy7u6jZXtv+vws9Yo
LWPrXlOFetLIHLypdPfAoAFwS2U5X+zat7MgS62WjGFblZvEx/pnN+pQsdoy2jXMJUIFcwHuxHyK
WNdT73FUi32FWbv8ouWwwog6Nc0e/0c2neNWOI/sI/5GQgLZjkB/NOzQaBuQzBhpcuiyeX4r8PkJ
FqMkfvTptd3NLjZAaHqpdpflTi8D06q6Z1K+ixurvLSGVDwINzR9xt4+QalfxNAW93KqH0qMEwy3
1jo+gHCpIgZePKzox9rbtbVa0nyn3lsCswexsVkI3LyWZTo929MyfY29tH2ByKW2GVEgXRD7OK2D
uV20Y2fk6q62WW/oI3bam9AXNAsdoeKBpV2Ygu4iCefTJvniJ3MNOZTO6UEaA3V9nuUtZmK3yp9a
ZPyEfTfWcE8HdiwDbbbaG2eQ5YFnLsN0igprCReB55UrR0zodvpz7A+x2NSZXsyRgaZiN5Yiu499
mOugXdywpiNHy8oT+Y7lGQQCCFmYK4XpXi3T0B7BHDqRg5IKtQGxCCVSR/JS5BrOoGs3rU6orpMT
gkXD3BeB0cuzMfZD1Nu2T6iaoixx42aIZjeXh94FjhpglOqeUTZdzC7J2FPIzX3zqVhMia6QDL02
kOQaf3U4QF3HOjwWy3Q+MzL3P7ppXb02Sd9srZRWKlmwbgzATRWNFk4+wGRULIsO6F53r/1VuC/K
7sjBSOWShGZiEwe8WIv12Z0wvAyxYT36Q8pkCUL/jFW8w0dVI6bZJ97Mb4t1LLx9btGh8Yq4VeFs
psarwi8RSnLYXxiRDmfbH+jc5rOpP48rB8gNsOmRe0nvRzJjXeOLT9xiviFgLNGOXpPHnzJ/qD9S
1pLMbNXpfBr7ccFpqWlptHY0lSrXKg55Utzp65h9amv3htAm4rjJQlYEh01w7oBRD/5ZDL5+M7oi
odtbAeaxfWneOiVnQ89I3F3rcLAI7E6Jz767mg5MA5lcxmsuoJpqArdgALteQqPP9J1fJslNP5jr
ZqJrfwBYp3arsIdolVa5HXV9vKL3tXHGrvqa5ubYhfRv3K8OxHmqyL5OI/xD3ccEG89nRzTxVjW6
BWBYQBwIZSfG69Sci0PCMasP4tjG5Jx1qOKCpBD5F0n7sA6Q2tU4a9KSpcWarhtAKk9lPFPsM6Wg
S2Rr1AfxeNVBOUH7UTjeCREMBh+dM2I1JfBhwW1SnrcjzgO/TUGQJMUnFGkG5Ox4govBjIEsTylN
h/DLdT0VmkHDyBHGFe+wvDLBh7/FazZsq2wY9pVs1TbxrfrQlokVmcX6JBeaJqFhGt1rYrXundW2
4GL07N8ouz+cnr+qklHtU1X+71Xy6Ws9jG/F8pcq+fcf+rNKBj9HB5Rh+p/Twz9qZM//DcsoHX6T
ytSzjYti/895o/+bwdgSBYCOot9kMPh9jSyoqSlrDQpohAL/yBpj/KSoxzBKrU1yDhN/0G+XEvq7
EtnCKNh5a5wcyUMbqDmRyJwnI1m3GDyHXda6/lGhlKZVeZCtQB+UN55/rxo17Cl/kGm2RrvTwWvo
v8+4/9dwTiZKP1bvhDiQ2IqfnvEqXOMfpqFzT/R7ge3o4CqwEbfMg/RbD+Ua1wDypwiMsXnIDKGJ
TdbFwZAQfaJJBf1j9sf4iwes/Nwbttd2G7m4lftERzC54TxGIr1Ie+MZ3PaAi7JUciWO3tG8qLRx
E9xW8Bl6DWDMoHn7qYjXSJDeTVHN/EWwaTUg/LqPKQbDfTNrVc4BiTwGjt89KlDhwtkJaK/5R69D
6NiYS76ZO/9DyzrZjXB6POsOYc340W9kGTB4qJCalICYgnHK28/VUun3yEEbjHMCNgRG14Y+qAeF
wtiq2ExLMhybstiCHivLIKcLca4JeiymZGKpiR/R6mo7JlHdEfWMsRtHq3/D+trd+hVtDeYeJ8gD
Rwlh6INbZzO0gHnZuT36Rnr/irmM0qLMXVtkfLQoblphLVd1km61DDJRQBuwudeE/6xbeR9oGTwp
cMJl+skECuEG+mhP16hFtDN7FYWSmy79ZsrUfJW464OOKvi2W5hezqtfw9OYHNygXqEJKEWYl3zJ
RGG2wV6Fo6Vnzr3uFfJeQQMCZuxVd7ZiLqcgVxnFNTVhb33ME5b72dCy23VtN2KJzW3rl9OHRSeN
uk5ZKWeHFiTEgnor3SEtQoOhOTF/tFeZjBn72YrlBiiEFlgrA7FZl4il12EKjTZxznzq7QkEW7fN
UeQfmbD5xwtmndm5XiZRXOvlJ2Yu/YfGbfL3dkJ2EBajJh/aPltpVJjzlaV090vips6W3bndVC3v
vjPVgDBJ4UbOyHsN+NzFdm0njkk4utLXgtueaJZuDgfutGBF0X2vu2q6gU2gTvbUE9hDFuNOtGm5
gd5UM4YBd/bf7J3ZUt1K2qZvpW9AFZJSSkmna2QxGwxlc6IA7K15yFRqvPp+BFT/2+xuO+q8Kyo2
YVggKZXDN7zDUhtxlxo8qXt7wemS8i5TGopqfBiHosPWluj1m88f2SI1Zm3iMOr3CKs4z26Spyjt
zPNPVyXxFYqt3i6cJo2kuTeMW5Pn8nvnzgvFCMxiT+4gc71rRjGn28WQix2HxnUB6vpdF25cVQVg
cyO6IBvMJuddmZQJePsutr76U0dJyrNKc4om7VxErU/uODGOJzwBdAdUuEwvk0LWF+RBjJ6HDNnW
G/J93g1o6wEpyGm8x94rAcOIeAsmxChbtPVlBJuU4VtUcQWoMj6IButON8zW1ZWGioO99OLhuMLG
kEeDlPUlqDnCj0HRyFNBqBCl4/ISDMu0j8fOO0USq00I6hG5qIPcGjvh+H1I51Bv2lAiUVglS73W
ynXBiY/S1UyirIOnOg6ifueTfaJLgvLQcC0qkt/JIRjboL9HN9YZTFpdzqBg3U00D8OpSaBbE6CW
Co4+2knUxBqpN0OGWVVXeuMXqemqoMqSAnmd66688VgYxxEgPvi4ZmhoBSLMhEexXuS1ZDu4QHO3
zCiUlNVjbGp1l/XCNPupdIlg1aguLWDT3S4Qyr7Jwrz5GjSuVe6cHoau3fBzyRxFFcqZ0/Nh8fUV
jej0NnPH4qGtnPpr6CPGlcw9hYh2ROiSpnkEfbkoXnOYifUm8zKKAOBP5G2XzaX1jaLoQgVEqejO
FWOY7QMbPTeI8Frqg2dX0U+9CHWOoeP4Hdk1cn/ce+4cM6izqUEpzpIWkPe+Sc9sNydbx47Du0ij
IT8E46DvfQHCYgMnIf0Csg6HA+god8E8Vc5ZByDrFuGNlnLsbIpyC8mje2pmG+1Hj4zTP+o5L/eg
h4vnVEVw6X1nAo4aIhi6SRANTInRQwqaxWxSUAjGKnb+QLVgg3be8Bf7e3QXWel4UAH6XrBbuEQS
2TAZ2JsP+Szyky5cnKRHnxIPXe9THhTxNzJWh/8w6djnWeSFIDyd7YbCV79AS0IjzCWO9xXwgQTU
zyaY3ZReUgc6KJrGjPzaUDgzoZRvr+3MClP625qGcC94yMEJ9hAoX3MBvGUVm98WahKPGXWsU075
6zYSqcNVq1dXdRET0S/EDU35yzxm61/88hJEbPxKIgS9i5wJXb9pmziVtQttVFPb1suvZx9RWK+x
Wn5hmdybmoVOsSELx2uK3fbWpUC4q9KZAqzmP/BtrSd87dUX7YrpwvOVV267Nq2/e340vA5gwS/Q
xg12muz8uMYlL6VVNK/MUp8u7BxkbB15MIR7iGTpJVIRRNAcp/pChPRK4Tek4L+djkL9vp8t6sgj
TSRxmIG/oCJE9e5R5sbUeyVV8UJROin2c4RiD+DSBNRJ3lkIMhho9jDi02B8rrs385EiGzBgGWz9
HWnd4pEQjteFZpuXDzeW7RV3sy3vgfD4xzyvEHQTHnoQ27pLxVWXjRIVIAKvm7jAkJIQq3mam9gc
DES2XWNs3hc6fzNMIZHXT4IiGX8zG364Tl0g4xB76yGqq6tQdc5lx3bGKupm2nALunIb4i6X+hUk
ByZI4BbPoI2/d5Yjd/4M6nELTL7FMAHZng2rDmN7QYk33fYlpsV7q1HVHXqw5hqhgPkLBtvZ/fTW
HlgzXbBca9cAaPldEo0c1qj3XCEtit5DwxK7zACw+rto6roOZbiM0pxfeSgXrf2JeO1UUJdUL2Gk
aF+AmorOA/roa4DpI5xL7TXaz29tD712QMK3ZgjECyBgby2SNispLk/WEqhNkOfDpXIWssfxrbmi
3xothCf63+5b+2V4a8WQFVLrfGvQ2G/Nmmjt2wy55iQgkarVGWKs3rSboGOjzEWpiuJmKcL7ae0D
NW8tIW/tDmHDxEabRqtqXiPL/EqnczEBEwiq67wOp0ftRurOEWPwpOIwPzYSBC5EoYJKihOvaTV8
G6h6mhqTlVS22KTOwpGhgrQ/ZlXr3LqU0KrzsEVuM+kDlHNruFfb0k7sE4IKqx9MM1ibTvTS3k29
SoW5kOHsNh+GWP+/+fme1r02gLf0fPczyZr67xnaG8L//53UPdSZ+fnjf92bZ/Pzl/7n2+995HWS
ZmUgsCSAJ/OhUfDR/XQC919g2WlxRoJo9a0v+pHYBc6/hO9BcRcuxUU4uh9yQE74LzxbfIROaFmy
SN3gv0GSCkCxfwOSrld0XMTFHUHxK4LQ8Cl1Kp1c185Y+D/RijaIULqtR/9sa7dDtjz6ft8Wz56l
fYoTau7YKCGR+Om0tZrYfklq7dVUNamPBMj0+3O/KyKL1TPiIdZdlWhCg4FsislvX3x8myDNWpJV
IrYJ/HDnJx3Eub9DUC8oqRL7bfwqKqHkdSIzBcy7crKOW/FaX1c3xNFmrHcJVmMkF4CuqwpUz6y4
5aSqnPnCrQSsfAsVT37nb3n6R7v47+3hXzkfdEoQGfCgyWM9wutz7c+cD6fK0E5Lw5/x2NS5OjN0
GzyA4ANh3Bkxt8mwfEdNKfurtOnRxH9ggHziwHD9IICP5GJXvGbe/1A8WHIRwiGT2Q/chAUKcaYR
nGArh9RS+QFBNjaVnQYO6yGr56FKWN+OJGOQMB0PPpc4RzOhhsDTNIqM6BoegeJnvx+jX2kqHlps
q5cCU0g6AB2Zlr9WB6Y0s9xUC9SwETrFrDJZgiRQhzL0DFqltTZSPhW+Dcz999f99G7W63r07HEE
tF1k9j9ft+2JjhtLhD+SmTknN4Pdlh1+G7GLYviYZ30GZyY1hjZSSuoh/8DA+LXysD42wASwDrC+
fQytPnPlE3/ILNoL4ocV0I8TW4DA0n9mIVnm1CxZUF5nltM4V6sIeY+ItW2DXenSrGRQfj8Qv7L2
uRPYEYh7gDAHeO5Clvr1BRiZERwUdfwKBrH29bFRLdL+e0inXTQfyUYm3srvL/nPhw9xJAKqQAOH
/OwNVPG3ilAapMhMzbb+4cmRVX6YHbk4BUyTkcbHPiP5kgjdMuoodADmkE/UJwYYtUPW2O34h4mw
blT/g4jHRwJjec+zPZ/UGby+/LRIYcKEGhHH6WXSRjO6MNJt7sKeRuEjia3FYN2j3q3W2Yhg6/oF
hGX/h7v45OGzvoYIUZe37QJEyz/YUwnCglSzjfWSZlS9rLPJoA6ZbmAcpcgcUbjxFg/oYUfLYDMh
B8LY+BRd+vuqlfm8rS1H1/dRlVa6BrsGle0O5n/dvfz+zf3jNqFN4TBE8QKpB4EwwafRotnfmRkB
1pcaPUv28JzdC7jKMNsGryER++z7XdLr4rnK/ZodVbeVhpFKx48W2kal7Lbrzj+n/FYNXnm4wJqw
Bdzwhxv9PMec9V0GUCZCl7GVn63iJoqLbQTo46WLXWlV+9x0bdnfKrreIBtHNStuzqK+yM+aWeFO
uAvBxVn3Y9vGpy4CD5FsqwWEIJmuqmFxo1Mqkefofdsq7ySU3KVaqaArZ9218tmpz+0lWnXbigxG
qvrDMv3kbcROhRN4BGrJBtYq4Wx9ojIxJ2o1wKZ7Ciho5P62tUHkKDoLfRTprbMAUybQn993T3SA
+Vn/tp20aOjzo2k0QqpDP4o/L2jv8y4OwYpgBIwWZK51I/k0LYqp6MDBN4gRaeav2gvUwLwr+L1i
vhB0exiOKB7K5bFKp3kOgMvgCJxu2fBHeZeoJabRUQFXfNRW38nrMJNrgDB5OBhGx6L319fTdCJi
Cs1D4A93rc6L5XEpMS8gZS1petPEZPR5QU1NoWUVVKVE+RhW08S7E2Cy+NItdmLCHQhv0R1kQBMO
vYEpyQgw1NvlEQO3cAQLm4ksEr1fx+bOM6teYwPT+lXxPHVUP9pDNGhnuPcoCqB6r4uYWmZZaRQQ
wXJU01nicbh+r8M69h4He8DbaR/QX87/QuizIUT5/WT/vIWv9DYbdlv4Rh9CB+jXLVzEc504UVs+
LQ7Oq6s5jB20HXWbvClPoldUm/a/v+LnTdMN2DJdRHlQzuLs/nxFpP26dKzE+F0sQBIQ7u69dePB
JbHg8JarmssTJuELk3B0e9MlV7TMA+bp729jDWd/2bxFQO8CKVPXh0/lESX/+uSLGHplRbJ6rLy6
MgJBut63fjYqBV5ykWKZ5ex1DEHoFlUOykOblvQSXFuIkm6D/H8wIsNt8L65KONQ3k9gx+h1d6Mj
hzsTkiVvlb9MzQWTyE4xsvFwbkAoEXIpiz21mYfNkBJdnOK8MOvKHzxf3Lic9+2MPLUW058IjW/m
oH87rsKVWEu4wVPztPCaP3VTChmncOK74GHoa5sg1tfaJYgdYA2NgHdoBuF6Qp1XbaYCeDTgFERL
1q1OtuuUFn0+uvF9PMn1m67KFkScstYV6xaplg4NHUW7Aj3MxZ8LVl0M7YAJ62DnxuoMHMUy+sNL
/JWTBgkO/ikHFrsab9BxPjOVlairpclr9yE04Cjag8HUnhswyEauS/dtHSOJNnNvcTqtS5y9ct1S
dKs4aKwUwDpcF3/9VqNQ1HgmcQ+8swxADN9S89jIa6j/fAqgxvqIc1LRiy6sQItDi7anAN/IecHj
/uHRPkWZPBoiO9AxWCoI4RHv/To/DQShoOyb+UEkw7pTGa2YWku5ZM2roffg0p4HBbo8Bi7GOgW+
OI3DC5lkVSIRs1TSgasWCasfH4hSNcOBGr5g9olhYTepM/SjhiNQsnbd3Xq2zbPMbUe2NUMswAUz
E9v8ixzLYSgoiDIUBvY78Da/7HOWRIrtDv96H591KyzgPv6fxPb/kgV9WqMh4QJxTeD6dJ2BiH8O
dZ1x8SSGytbXoQooWxzew1s3BXGAwn7oIgv/p23h03G0XtITBPY2x5INaPfTcWRDpfMksM2vXY95
wbOZ0R5ExwMEgofaTuvREYhHq6GiR7F+ZsDLIa4JWdj0GKVRT6W5pdYaxvkB3EzIZsCCHO502fCp
qbJY+GaqOag+XluiRlwBNlMZ1qwVVtH6OpJiWl+ElWcOX6I5j4Y7u6ka7sQv0Ad6BD+w5qm/H20v
Er/uiTw8XWBUdBFNgdPxj4yKqLWzEnuav6bYKkEtMH0h2m082nF+Ld3F0/NepQBCAcQjLAdlSmvk
zs/tElQUoqtEO9aFTirLWxXgKXfCS5qSVzsr7bMx7j2JUBa8ox/gnhd9VzWy0s/jQuPyxhsce1p2
IW4Pfrulred1/WEcfToUWqVIX0FEwZfiEs1TB0BurSNUyifT01oFhaaodyNiqylHJlMxsBiGRY9o
lk+Wn3v5IYL05KGnamZvle51+rE/ttGYOjHxW5yYk0kDIrNtgNnmspDWMhXb01TMcb9RXZvLw4Bd
BcDkypqWr1gFudkjuNQkhgVrXGc7k58CkZOJ6cByro2IbeKXCQZYwuwUCL3lIqaIZh+d0YEWj4p4
mNr7Fj6i94B+BSpM9FvxRP86IWFqrqwOtaU7Toyg/+FrKfXDEsDZRJEdDd20+xJNS1kc44zqxmFp
PITTNhF0dKx+Ar10Knxxqjys8bKCCTKtUJNZ/Yx6M6IKX2Dx7uRnJq6VH0IZtP1SHmNYSfIaEL1V
FPSgWrcr05/YKAnDKE94zGnvahHNwJRe8F5v0y9C2kba+xroZBtAUonRdrms/alQOGQPiRkHhIDj
JMugeVRj79/FtSvUSeZemoQH5oqkn9AOi82xXmLRMOKhZXlSIUGMq24+n8akw5HsOGYVp822iEaP
DXZos97/1lg9xpcnJsdoxagOELY4131L1BVtDM2QSd6Augr4Yt6/aWU04iJId2T1eruAGFUvS68i
dzjPsYVO3DMHC4oAoZnch4t7nNDUrUqEZZGnxyLAtzIeJxE+h8rzFM/SRqcEoSg/uZnHdmyDWxyP
8rE8YJ1nue2p6NHOGm7wa/GzCOZLtNYkAm18qvNBEsfWcuF5ZcdIWbNiy75i11apf2GJWAclEtkq
c8pbJHKpjO8pU49dsm8ymrt6y5a13tI8WCiw7e0ENSm1s9siR8Kpplrv199cFLG4XrXq1z70SagU
rkdBwMi6YZ9xgmxpQ61/hPsnZIF8Ga0xPZADnh6dYqcW8pCn4zpiojQFXxDyN9Z9jWka+5Q3mCQM
ttFoGibAUhNvHA3iyHyufX/U1PgLw6fygP9xlnQxVytTwHT3tZOtr8dpPQzR/u2U0zrOtUep3Owg
hAP0P7PqIsTCSSkSGnXQWUaktR1DZ0ZFOQtTHxUGpnyv+keT18hvMV5WujRH0JaeM12FtK+4lYw3
3S73kpnFFQQ/Ui+xNa0TTMLR5c37s8X3sCZZh2YYaJtDAzWoj3APQ91x2e3H82gthHqh4JbyPTRA
G9opvhdHNH2QZeLPt3SdGYuP2RMvXcSfDHJrfbjYzG+DQamc9/cR40b+4q//EhCur4ASaOv+Y6it
94//Z5DfP0eO7hZXAchtbsCprXR4KTIAnxohOTHz0MrFwq3cABdLMvueBDxp6He+v6hmoROX7Mm8
e52caifCPXCFOw6zBHPRN4zS4FYlH3Fbamx6S4EhxtKusOc16E0qkDGs0QDY2Ev0PoJNywpiX3t/
ptTNyNG2bVPL0Tmb4V3ya/b7q32fHhJtFsZHeoDg7L2Pwwl/cZJzyjxNHL1eJvVSyTdn6PFB+rBY
mdcbJNdTsQ7v+0Ra+hnM8J6HXP8KcNiO36Mfh2TzpjPpeuvvA2otI1y+Lb0ToDB7y/brIj8tsICm
9pisFS0bzEffsKajPFkLNN3I+82GwFUv6CTVTB+6SdX68BpRO3nTUcte/yDAAr4AnA35Utb2uhyw
rl7vv+5xexof+hVMkB3wzuLvpko4iTgD2hA45kK8z5Us7yITHD+GPEJqjtuZMlHwRzgBGi6et1nB
OT84apH2A5Fbjq8ZSgemhszXJTEX91H2ImUyZUtts6RgQGWJ15T2p6BJ1uXcc77yvWLuZR4eCoLF
aT6HxVBC6jZeYyOcVGIfDvwg7hLKhsiQgGnZpEYBPtkQNPrlNWAQ/jtXI0U0GC0OFS1FLb+8HgoT
UxQYdc7VgRU3w6OsY7BGe6SI1rk/Rmzl+QG4rcsOE2pw2+G+xMCFj0xWHUfQZyOOqum7jago+01S
Nk1RnH2Uk6FApjo/9GlJvvuKHZgnBCJVKcNxFG9rBvJFyYB18Yp/ehRp2IzmQYkxHeWZeX/0KUqw
k9kJkNAFTwSpuIMGgPUau5zRMHXrnTO166yhXrVO8ff6adgVIyPg9KC/LBqYmcsXjLMUn1cZpVAL
VMdCXTnyXFBUG0oWs6yuROtoPiERbmFSwxPsmFfvRRY01UqNgWKtdOzix6oW/gbikGuFcFXuoV4H
UxcNl2OMmY98Qjq+aGpooRQmcHsukB6G0oXuIUX4pAgNW6WQ8cyZ183sNPmBXG8dvD4Ta6nA7QFf
1LiA1Og4XOi55Cm/j4RndP7GuNM6u44E7PB00/Qcd1d0+4U0XzzKWHO8n+LcmtODHFu/7KCI06tF
BoIikHzyEuGQknMY0ptHU8GDf3OAYbAeG5Ufr9NNu9ph8r2PZG4aKtEiszMxnI+LX8XBFzDCo3Wv
CaapKiytiuQT+y3zCyz3wgjknr0+AwY+Fps/6eVapSrpIq+1gKhqQHzLCIyc8+JNpSyvpVTtHMPp
aDpjYVEPMS3ec6KJ0t90JfVvC944+guPVCTHwny1E5UnsN59oNuoVaJ3KtSPaMgG5X7v4pDSxFEX
/QBK1nKXrnhcvN71mk3P6TCR7MOCJqYM0LHqnZ5ZXuWRux34phVgBoM2Bu3bjyd5f5eqxaYOpQL8
c9bHettuynJY979oTtbdhOh/XbzwpNZP1G/Ve2T+1+/5jm3xiTmZ1w/GgupEtSdzX3sbWRm3LOWE
aDG+XszstHtAysG6KjFC4icfU5aYkp0o8mn20AJ4q4ev26mVbPUEvybAxkbb4W2fBgkAoBG/A140
cPrIPY2IMvJLibWs5cCOPhFfPMIyc4Kazvz2bPoP19Qt1zsvMjqNTx8XQvaJI00xVaz794ytzvIl
KDZ53fbel+J9wyreC40KTXRmg1WqtQjZgbjxvB1AhVWrMVVoyNz3ILN5ZjPSxRtw9kvWMC5FVMK6
D4Zyva3+bcFZTcE5soHKuC7y1l3bjLt6nNY5GcSLW2QQhbu6qvYpDCRm7/uAUAdeN70ihObF9t45
Vn6R4j4fhH8ofH1K6KnlsD8wg9+wts4/ysrAOQlOCzRSUgBU3HWQJBOrAaJSea3QweUmYJKtq2vA
C5Z7/0N292tut14es2ogq0gkg+n4XGfVPdzJsQsoVb1vjZDP13VFHsBK+v2lPhXQWU026nlci5IV
/5VrWv+3Jg0keRXGhJL/mSOQKaBFqTb2vBvQxuvsjmS6vtQ+y3nDjac9XtnH5vj7e/m1hODbGDfz
f3TzJO1w5rn7673Eg3Ap3+bJfURXTT5lWHywRQMFDMAkNoTOfxrnf14QjSQKBxJqMcXF6FNdsYA6
5qAQhC7kVHNQJAUn/imYC7a5j5X9+wf8LMjGE1K7fff3AYvtfS5kTmXuJXDC5N3HjjGmKLKCC5No
kPiHCU2NAQ1eBPm/9KOY813V1+t+LuBQ3Vvd4nEQ/eGOfp3pjDmpVIhrEKRmH1eFFaP+9/c/R7Y1
BrNQd+X7ohqJ61jjU1/E7OsZghu8gtTD2QV5J8HhQGhhoVZiEfwI1SOgqsjsD34lGmyOJ7aWGSGT
VvFx1kfsXCPpRD65Hd/bbu37Nvv7h/j8Gnlxni1sn46JAxLyc+mJc1cZF7zxddoV6860vAVCbefX
/ZfZCnvv8r+/ng/dHFD9KvMlP41ZMBGN4BfXX38ce/jVYU9iowbtN8gmZ8l/VVrzUcJB/p/KIhs3
S/Uf24HAY9JBQTa/fj+WCJLXtxEUULz3dafWA+P3D7gWzv6n+kx9Frk+JuoKSqFty79/nRTjvEyZ
XnxswbHPLPxtUMHdeZKaBfOnJfjPS/HqQtpe4arcF3ze6qrYreY+kcnZeygy+FRHmEdgf/ny+6f6
gGL87cGoFXKpCIDMW2M+/NwutG36MkEGX1Mvrp12e9efVjRCbyN22vzVgeTGrKbpEmqrcBLjhWxx
Y/zEONUFpzUQHMiZRUvlB0YNtQcbwRTMZZozXPboxl7HU1Y4EwbyLi2n752CqJrsde56NYDtsl9c
s7UbW8K0DrVPqe1STE4j5G303s+D+DOgQoQbD6o8VwWy7SCACXJk5lATyYFqnJFoBBkS5Vbe8io+
ApQAqD1zoHgPK4jQ0a7EJXXdxt5TjQIBdlqeKYq7/pbUcA0DxgHVMeuswVusvK7dng8QYsk+uBYd
xpaEj++xTUtzlNVut6Gz4EfcmcpZkHPRUZ3tYIOWMFX/U/JQHJuIW78HMm8RFJ21kfFdVLge4oFC
0uREblGgqt3CS7Xuq4KsYji36VZkybacqo58inp+mZcPgrA3EtcSSpgH1lTa1loM6AZNnRWS6ZqH
RePcIQ6TFn1F2ZUKTECXYZOnBluWrdWjiY3ipxKgh9zbSEUw6feJkp6vvvpzNCzNV/oNa0eLGBDy
yHVjOpoIX1HbRaxsBwiJRv4h1cpx8m3lEHT+NZN6duG5L6fRfXLg5JnwmrJZ3H6poygv3H1eo7VD
JszGMZmtNim99H3dzLzbHWJai543trXqvmwJzSCVQGqEBH1ZRJ3pMKcs8zEjm45CTV80SxFsQUzW
jC8SuRaU2GKPgBueIX7z+ltN5cWCjPfecvvYixT98ERehhX7dn6okQGDt/8RZ1H4XuPEuTbrofM+
NdBCIRqsg7IgZdMRiBjgzdqWFaoEXdIE3IZbwCIYC2uIvrKJN+E9hGb48lXmI+2QJsl478+Zn+/m
DEvOzBvEGWLVy6nS03BGJaO5C7R0t1Pkp9dBZsAkKm/QX2Mm9ZmX+MjvsfoQNoC4/S2xV4AtEm/k
oqUwR5JdSkpujeVAaz81BcuxHlt5KcdsNShLU96uba2sisnb503W3yx5aew9UbnZh7ONREPRyeoV
56d7hBrbC+1ZyUWF2tPe7yhBA0RJzoamj3YpfJovQZsq+vpt9iPrVLwrU2jEs1fXOz+OFCw8Fxp2
XNMFBu3t8afDuUZ9pw4OI3/yFJKPveip6Y/gHuIfCgD3sZicEtp9lPuHNLeb+9ajNg/g21aQXkST
PCAYFz6XGAeQyvfV1zF0s73tGvvcsyMInI1liUtE85aDNl39s4MW+oXiIY7hqRHRD4dWD/mM0zp3
g5unKBFheLx3usrcdYNHwYGtYNfNU38OPXdGx6waQ6gXUZyG37LBjeYTCIT+tXMxJ9g3fWtIczKA
1ptB+OHP0MDs3Vmxpc+rCDjCznNM/mUaBC7l9Oov/M44CB9ig/Fs5117OQWefdGhmccMRQGFHmoy
jOcT4ewVYkvDieq3dZ4VInXBfmflD2ccQfsuS+ikpM2t9X1s1fhTWQDE3cxZnrsubwCUwwc6j5al
Y+aimQ852Gl0jxf3WEznsk9UskGaHJ1nJ2AjJqXaDqNAmQk+Xtme60npg9v2SDGsBmVUeh/9cX61
+zi+9hyWzwBjaUdpEfWiZMKaDsBzI/YerhvXberp73M7EZMhUWGSbtMXYCAKFDoQUNxYvfCe6Uw3
G+GW9bGhULBx7cp8mYBcf+lSSALbwpjkQaWz+oavQ4Xp79RP29iBj7XJuT86riE1NxbelEJPmZBM
jlA9QTJiGfLnvGoXROXtCqg4SgFtOzhfIpoIp9bV+LVqOz6HHuE9d6GcLnPq/QNtB6/norHZxL2l
yEj75FKGuFPg01xEz9oiqNmFxGc5+jWdupWjLA5s9LiyICYfnBmnSW/B6YDtGFP94DY1Lm7owB2R
7JDPWsQPI3nyw6KqJTyqFq2pXFXJz5kBOaYm6Ps9YeB8jzGCj22Lp+jYFgn2uSnsFBnBNYEH6Dv4
bnTRQ1Sb6EVMrfia67h5GZZh+dkzwXcDJJIrD2DB0eak2KlJmXviS2vjj/WAFFlXPC0QHI6ixG0d
mvfiXaez7XGWrWIzdp6F1IP8Qp4FNGa2bVfnxwKRlAdQVYL7H9xzx66hVEjRfacup26jGpFyZy6j
+6rSy0XS5TC4IJasaXCFYoZnm3Pde+Nt3cX6K9623qsocADYuGrGTR2yyR7s5HjjCNNfTDoYT9k4
iYa6TVgfY1khRKMkCEvKHtFpQav/Eoqc/rLAu3kIKZ18V0tovnLgo6Bg6eBqcSwDhgkRrzKK/Us6
3Fgamyoqd+Ey14L5jkX6kljNbUEJ/jaB2aK2IEPsg4b69701vZeQXC/LpY68/gKgUkF1oEJMTixR
xZ5dTVDo4YA79Py20Ba9m3BIBJV5bf2wYheo3OUMey6LtnM1Eevugp6SdnhZ+ALbj73d6KI08Pra
+HK02uSWKkt5jdp4/Vga/czvJBR6M+exq4hg8j7Ir2E2A7/0Wyc7h6/oPvUWEqpbNAbsK6A+/UPm
DoNCJLyEbBClDhIscaPDA+wVCJBVGrY7+rgeHBf63bswWnDRzhcTDZtKxPV1Y9Hvv5gtFTDW0h6N
vlR44JYHB3LYeKo92BAw4S24WlHWbuWE1+M+jVp9hyz0gKpe2cywXrKiyXaWrn0QkXHsWEd0AVGF
mcNa9+lxDT3sXYS5QNkUjFozJsV5QU6uy60TELls/aqPhyuqJXm3Fb2TfB0DVI62jV3KS1CFsYM8
CiHihSERN49+Rvan2Ud0a3xJ4JRg3BKfDUYG57472XX+dREwEXE0mZQd9ecum519Cj06AkdVzrVG
6LHz+/sIcxj4W25Sos6Adl6CsTjUyuk+E6BmNm6KLk+DrOJyHEk0c5TvlGtfjlE+1VtXU8e/WmUP
xh0AuWXXUNk6R/Yg20onKM6NNU9dflPOlowWJDYRG5mQj7DdqlhRWi0aKzfGeHlodrPMJdI9dY+H
wL4JaW9uEYFxK+xFe8h4aLPiwVnVlHkh+02q3ohqpvET9HlxVmee3+wTGoVXRUaZdJdP2XQmEs8J
dxJBYGgjUAWdU5HgVbdpex+uvzvS/ZbGRdDIj6YA3mHsdQiHFIJSHDW7R6e19I8B71cUBVtc45sG
ZYR9MqRuD69QTqmFcmS3QtHGDcTKu9nyGszsVR/OWbllJ0XNnpdnZVP2yiakQrlHJQvpAUzPJ2Tu
q8AJ0n3rwmPxrxxrkP0DzdwqPstV6D0nw/C0LGmCuCeSChAU8w1pQnU/gu3Yx2GMXg2Hh80mITXt
r2BBI8gtr7XI+sOQ6mjbqhY/+wCYZrupKr+613Upd1pL7BwQzGB/xV/z1STxcggaKLwqmXCxLjhX
tg7eS2q3cNh4txH8ofsAAJHeZQO1HuYDEwbR8Wz8gctb8aVV8JP2XRAkUKHQhelVZ5I9QjRDfKJq
jPCjBRMapZNc7dxaIW+kYv++Lmxnj8pEc1HEvnWF9LB34bY0LVGxoHkdkRbtXDcenus+6I+wutxy
g69AWe3QRFDdvnUkCp4F9sKnVo/xJupGe9qqAs0zT3ZDu4mQTANDCiCyP3WSh9vPFLnvl1hnP2L6
3gpbIChCmkU5bpa50Nec8hz+GeYEO7x2yh/cQnzHqZPhKRbJbV9jjpRnifNE5W06ANqJjgjAVoeg
DfJbJFr0dsB36BuEvocyBwmWkLgdAjfOvzejaxp4YU3zXdgx6quuiPG9gZsZbiEYeedxC02tSGwq
3Nk0bEl2xU1OWoKil5O9FqkInoo4cb4VkH0uUVsGoNCq5iQoGT9SfHeLdU+b2o3IbXUl41gQt7I5
rpPQe/WKNRme62o9tSe3e2nQy8j2pcxohFJMhnha+3XWbDtUYwy9pgWjNGimubMVJfvIRsK59q/K
tnNfUrjqmPmU3MMmLwN83wv+7pbyF3MinVv/hK2OG+wMZlfIrloc3+cVOjH/bsna0m3RCmE/cfCO
WCpZ4TicoR4pd6bNrTNkTN2HFTeAatFQ9AhjW+2N70/5Sz+ELccDmeeh6WPQUE3si0tad/qixRKj
XN19XRwUu759KVwz/W/mzqy5bWNpw3/F5XuysC9VX07Vx0WLZcmKHTtybliUxBA7QOzgrz/PEJQt
0LKzjOsUEN8olJrAYKanp/t93/bnBWnGeubXUftQlh1rhUXJOa3KyGI+1lStYOMGdb1Mglp/Q5Ia
wZnGR0nnQsBGNwYQ0tVZbHvlldFxfptNCEfKRbTaTczlZBeD+VX2tfmpLKLos52hWh0WOgowymSH
8Ehjqx+orjkuqCBiuJlVNl503hBUCamlpKGFigdfdte6hJ6gOCD16l6jQu1DZgi5rFgxs2We1TAM
QKQwiVAJiL3ACNHcqC1KKXE4D0KCtHwpjrFIVXc7XyOm1pPV/i4pqiR8p6Vqg8ZXXayQFWHypntk
wFVo7935BOJqYryzKn3l0I9l5+vrCNgowpv1xGlhLFMwC1vlOvRSK3XnnLZbA5HdvRcXFRTARkEy
zqN+hap5BZrboAlV3a3i8AqapqbTEaviAJbdRjXZIVq/AfN2q7O8oifj3RZRk3S7aFgqlFFg4+gJ
7OJ2l1rl2ZZYLbmsvGoS/1ns6IRjLj3wTzFtp3bU2j6sFI3ayzliqn6ZLBALmyjBbVAhlGV+MibA
pSr6/1bUAGrQ+Dz+Jp64tsI4FkHSLWD0t+adSZXJ+9AnayeZKDiUkStSo5q6arMrekSI0j14AVEH
YR3uYczT8Lq1zsFV71lvO7Vw/c8Vkl3QJROHRNeEk+0qaCy2CNwxsmUeCQXnbUlA2d4ogat06Mdv
C8SUzvdUt3hbbHlBGtzrTpXU8cKMyqpLrvSKx9vTsQqURTEH9KKLHiCliYjX0gKo6utvlKrawdhc
6H5JjMPZYbs7y0TXYw2YHv0CQSFdQ47uCN0zF4/ZoUpWlI5x7pd23KGH5hk1mVSfhiF5hYDEcpu0
hh8tswbEjUvuIEmdt3tCP2e5mkQ08ZuVNWJI1Uw1dq6xtLu9bpxT94s/ZU4VfZyArilnWgr5bIYU
cbtfgjaJHxWEtfZUaRB6CJepVbjeos7BqbSzvbaj+Li3KlplgrJ/Q9fn+hbtzvqCPLD/NkVkax5q
VnUdqF0XLzM9BqxVuxSCs0n0IYBrbF8iYbeHQZpknTFrkyZMzvNSAcXYOohUQc6pw8eMvn2iWbmB
lLLFPlotSn3fvS98lEMIECbRkgiUE+IqyEwo15ZRxosVyvD3k/2q7ZBKRlxSRdfID81F4yfJQ05H
X/Sjg5qjQbKf1JxG8kD1loQTOQpVnhnWj9sJmk8TJGlTuNL70NuewdOqkTWLK9UBnKPt0EJaKUZK
d5dOKS7UIrU/o9NkqMXcXmnbdE5C0RcMb7srbmLHUqqFpphVeQf0AdjELM9A2c3BdOzoA16pGrgi
kls3W07esMd3xOHXLQU3Ovzqob20Qyt6M0ENCih7ZUKuAFuXIXc71zqEqpwETYSZPSm9c3gLvBi7
Rd1WB1t3scuiXTCvSJjd7wEsMDdW7q/VREl5zn12ZqlZe4tsRrswXEQblvQTaDYTwEskD4Ns+3aC
Gy7+4HDZeL/aQZyLqEvX/AsiGOtNjjSqf4+L1LtzvTaC9+g2rK6BSW4ft/D7s5nT7FvgakK/K9zT
Mw4FO6X56LRmddvksHlvMmhsVIftOMWb2jFkhdB036ukD+2FG6TNpUrSwl80YGN+b3QDHqEZFgba
x0jD7Zrc/EAzzvSs1BLlzkKnAO0wcIheHu1B6BeIHcN/6m7gVGr+QquKGlJXlACQd32krS63tJfF
zSd74KDbVQMzu4FiDDSC0zCyV7Diz6gQUWdVdIiFi22NRDU5GvgO/qzMbOCF+rZAemmbdMW1XmXV
262m0ntXMbeZfQYQIvutae0S1HGZ8JSgAew/jNxz0GsjAH+3m4iIt6CzKl03Jp2Q6w5XLnCUcOd7
Czb0AOQV6ZLbfUwGYLa3sgzh5hqA3UJXYn+53wmJ760JnA7YSJwtaj37s6Ghw1JbFe28Kc3us423
qK/aEh3nRbSrnfeFmZd0BZiYSJlNwPS80WMtvdajlXaFNEJoAxNaIYOJ+JR7hUyXdt9FfigU9Ytb
sHrBHAyYtoYVUyXUGWy3Q466QEjUhqbdLaqmQ7kFzTuEp9BFdSL8b65HV4GqdeZZaTXmp8nKy9ob
MleI8wPkEPLqqD58Rt90282gL+c3KQgThVZkJkz0vavBatitFDNexmrg/YZUTd4gScn+XBOfLzw9
3yEjS2XqXaM3pKF1LaUbRxTrdztQFsjfVdFnvYjTu7xM05mHyOF7G0QlQKltzZSP8s/bSYOCXli0
kzkcffU6r6D3FORd/ki21eQyRx4sWuR+aL8rqzJ9U0KjR2TcDt+SF7AvJivF+UTGGP2AbbK17jNt
ry9bQyne1+gSXIZFimh6UDuNiNaUGOhMQorHLgrnAqn+xFqgD0PgFPtue56YWh29hy3rL3KSW4uc
qW7Md7pZLQlf1KukSz2wgY1Ky9GuvXNXpTrLikqBOknzttiJVn8CK1YWhmmUHx3C/XPVWKn3KQj0
O4U/MRHRY+CA/N/BuXGuW4r85xmKIbPWqdYAlMvbrFK61cwpU0VlHexvaQlDu6RcNeJz9gP07Cqn
0BeODTiFv37b7LT894BkB5IuHFR2qZ/sZ62npp8mTmR8CDzI83ODrP5lliUqpTCQlqhRPHQV2f98
GaKWtsvv2aDCuF5QA4fFdMeJli7M73OjSA3zXRkgqtQuCxong03Kd/CfAQm0yIDvqDVQcEzpWwiU
pkOyBK6GttBTpS29S6Xy4gDyP3IB5ceV3zbmg5kYaXiBxlRcGvOVgUYoghM1cqw5zisEzUJNC3xE
4Ko+1HiAd+qesNFR6NyXh1autJcVqh8A8CytNc8MI2mcP9C/L3EqiNxHtJhobNNTaHBHL5qYLGln
bbcAWhA5r4EjE8aDqurgQrNogLEbJlBQL0s3ym7Sod5KQROg3rLImi6kO93e34aghegpKUDkzEF0
f87pDLFXdr/WulNyhPH11srzT6nTrOpgQSHW4dwHZchvg5sgSAvasCGDRL/ypZLpVbG7r8J9rdJD
IdjSQHPepAYh2WyfeXiGixV85sCdk7EWT2JYW8WNzmlwUtu736vJdq+ZtNh0Qj4DC29b7dWkLDgw
XwUdwvfWvKVjmV2f/UV5bkgQofgHgdqFK0uRE5gewIdh1TFROHMEbeY+KAEskmPVW7NCk/JTTr8+
0J6NU9OKTYmNXLNnKO1CRJpF1FGKeaknrf0xOBS6fnxfw+oyt2VTp4c7S4dBiofUioa35Zsd1KSt
bz+GaSa4TXEP/IhDlIKIxlPKZX9RqBzW5MU3WqrCaAjuMCXf0yaCJA2dkh5IyYY22+Ib6x5Vo5tJ
Tmm+sD0DmcKyVlp63Xh+QLGyfxX/SM3hfJPerONN8X/irx7SDP7N1isPqulff/otjfn3w1+59h/y
tEj/LE9/a2AXOfbj3Qn5+MEPy6T0EeWvNjn6C0UVcQ/PfvWbT78IuwtDt/ig8rf03/3Sk0L8y4b+
nuwfM8eh5P2FSPPF1uF5fmQjWvPY1ePml9eGMbXob2eC1OcEI67Xr1h22+PHE+T/wMoAFXLFyuGC
KsIXPhuk7w3Dj5/wabS/yvp/a+dHT7A5vLjLx19e69y77CjotpDCANJs0eZSXKzD56NgO1PYymBq
aMR3uFjHYxsF0I/yc4EkmcZ/vOTB42tTyEkQhx3RCpFrfI8PT4l3JrsUcMaqAQqyf0pc5/NRUBVl
yv6BxMRxvo1oEQCOlV4Ehjq1NNQkTNTgD9fpIqBbhoAKAWHoPx+dK8BL4b6kJgGeQAOUACnZ7f0d
gcRgEqgu3RRtzWbC9aMwNk9A+KL1b+bEt/6TXUGZwqsRLu94nYyCbU+BkdKL2D7uGv3aG9GC0OE1
917q34+Crk4NS+fUDKH4cJ2MgutOUZ7RGAVgX+Ia3ShoyGtw01IrwtARfQLNZoHX66+TFaEpU6Rf
0EDpv2lEk4B+p4LaKvX4ujk1AdYCX355KbiEDiBvFbLgX4aHLxzXKOigSKVGwVCmhgo/gXNDPwwn
EYKjTXEFOjpER6/Y++ExjQIdomXDRMOeMhF0cOTHOOgkWBYRgtCygDc91rmgo7YmORd0mhNrqs4O
aL04F2gZPwVrr5PcH59H0BXR1F1qLei4feRp4DR83fyGIYI1tVgrCFT1++f4RkG1HdlAibWgIIOJ
OIDxnVlAoIQiFlmiftmNyBfgCr7pKnc4fv6DEEnnSGjAFjX0l4MDRyFOpOYA2v3L+IxsX2D+csSR
WgsEB5ZDjIHr//KUz9cCSpIcpyyEnY7hdO98RjQXIHAK0UOpUWAukDmA30IDgMOFweej4GpTQXiw
2B/7fYHs47jmgupqjnSkpExdSFaQVr7ufoNRUDlUqCgVItl3uEbnFzRUqKTDZY1wGc1ODgYvrwiT
U7aCnBxaIIdrdHPBQUFJdkG4U+horHv9mCo4CZRskzgJ+UadAvfhGl1CSSMTJD0KHB10qrpfAoWT
hJJN/xRHMBJheR2u0U0FloMmPQrOFH0ujsgkCw4XBgduAefpKIhbPc2Vfk8a0xZB+xbpcImNkKQR
zNPjuz7dItwpvlMkEo45l9GtCI7/6D3LbZQGzhFSrIboer/uT1KMjAC5BATmBHf0cI1uo6St0U8Y
BSpwSHKjBXa4Tg7Trk5KgX0UEm//+ej8AjrU0qNA0OSyJFj1Q39gW6QS0CVH1LefAn1cMiJ/oApi
u+xKMKdQ4jkgPfN6z72i5U41vC8E+uMojDFYUqVXgjIllYISwdMh6sQr2lQnaTqmKU8R5ehGgXhX
Om4md8ZMQHDoeEY6cQeONWW+iXjymGbu96IxLQgD9U3JBUFWhZqLazMbjtfQLTAKNCOg+iQ6pYtr
dFMBskTvqCUqDvhEF3UQSKn9Q57ESqpCSGkcZFvHtjFytjVkQ0WRX6WOQK+K71RgD6UG0bfweNDu
v/B/vxIe/n7Lju/klU4sfAVksA5MQmHySi9n2ik6ESyTS3jaHke3DiiPC6UPuYwKcSCxgcYp8cQN
mLgBThLk4Xs3Mb7H5+n7QuC/9wOUW1S6SRp4gv4pT0dBdN6kIkc3oy/OclwJJZg6QmlbbhKYbHzs
eUyCl0fBIoYSc+RZIWJco6AaHPkkRwGElo5mis18eHEUVJUgSYDHHWV8Z0YUB6T3RMotmjg3a8eN
/yRGRJVHBIkoolujOyepbOO9g/r3vkAHfAVw1QF39GJM4OgUJdktDHrQHq7RnZdQkRbqV1K+gFXg
2IZoQfzyKnBMcIrUM2hN1a+S0c0F8AHS24KoppiImD1VW07CQzp62aKP1qFn18g8oapIF541Z0rT
Eso1+knKAPQB+QhE8gUOQ1zjWwIIXUlvBNoU4BkLnYl+uE7fPn5QIXak8HxYbP/7sHj9GPvJwi/K
3H8on3eyA4wl5OqkPIAODkl0esKb9I/PeD7PmFBwdRAUA4g0Vg+ACJB0qdEQMQ8dU/SnPPHJJHCN
KekpUA5HNPCIJgGVVkU6S4CHo3ZPTugY9556AkAH4B85Px8P0KPbBlQkaGRXAnuhqBPo38mii3Iz
LC4TVF6/UkYXF9LRRNodkCpBJhEoFgHWcz8ANlVRQRyA3OznyPhOiDTsk58CZMgppT9VkXH5zwfh
EBQLoDar4Wmv+LsBwd9wGV94MFCAoscDA8bfFM9oNH/5C0/skG8NHFkfgtqhwU4a/KJomNqb7vkf
4uf/DHadA/Dy2YdPQMzD9xz//PiA33714Luenurpf174m3ydP3jd4YPueJuCxvTL6/+P1vfreP18
y+sTw1/v5JfXg/t89v7/wjC9hoZ2Re1B2i6Ny9JkaPgwK+UNh3ScXhdPtyheY+/yZC3P1zQxRV7C
H9x1D/mXto2qUr5+TJ/fdZ/OlbecJJuH0n+oBgFRfxiQNb7YROtmnW+e33aP3pC2fAziXqV/vqJF
QhXfD4e9d+Cy33LGqPuPg/dJcCfOCbKWIRjm2+EtH8/ispYvGHHff7rDw/SmuzJhhqzhy8e1N5iA
x+SRtN0ogovuD1dkn6OUNp08+usTL9KXgqQtp81wWvRld1mzV9/6ph7hIm0YA9VD2D1Ng8O86PPg
sqbfppVffDPMPV5P1vb12k8G3uNY2pa3S0eJdfL4fDiOmAF500WxfvCqYkPDtaH9wxFb2r7/4CGi
PWzE3iew5E2zFyDTMJjZx0OhvG3Ei/mXZQPfdDxz/QzraZWfmhanWWnTaVKe+BCth6fLWr7Z3Ofr
k+iJiFlAueRN1+vhvgUxVBAL5A03ry7WcVZ4/nBbx74Aa/8M+282ebEZeCpwrwLK8TOMX2/QKxxs
Yxj/GTv6zaZ59Rnpz6fbPJwPeryu9H2nSGW/mq/zlJ1yuDh7FOjP+YLFOjxd+z0nSdb8O88fjjgC
gD/hjPAujIhIhqeaI6NO+o7zzTYdutieqShr+HaTJEUXIfw4DP6OpFhZ8++99HHz6rL4Zm/r6dey
5j+k1Xcm4jGB+nO+4NuJKMxTnJA1/xujvymKzSCkOFaC5W23w1PlkeEra/djufaenlz4FFB5omQp
a/bTJo/Z2Z4MHSyT/vwJG+Ynn5PNyfQ+amDI3vTva/adZFsOl+YR2SNtfFOUr168+Z6NJW3fLx5S
OjIO3MpRIkXadpdS2dgO3mYPh/6x5ZcyTV+4wd/mn55EUV76s2FyTfzGQ7RZ5//5LwAAAP//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330200</xdr:colOff>
      <xdr:row>1</xdr:row>
      <xdr:rowOff>127000</xdr:rowOff>
    </xdr:from>
    <xdr:to>
      <xdr:col>11</xdr:col>
      <xdr:colOff>25400</xdr:colOff>
      <xdr:row>16</xdr:row>
      <xdr:rowOff>107950</xdr:rowOff>
    </xdr:to>
    <xdr:graphicFrame macro="">
      <xdr:nvGraphicFramePr>
        <xdr:cNvPr id="2" name="Chart 1">
          <a:extLst>
            <a:ext uri="{FF2B5EF4-FFF2-40B4-BE49-F238E27FC236}">
              <a16:creationId xmlns:a16="http://schemas.microsoft.com/office/drawing/2014/main" id="{F67BF25A-074F-A0B1-0560-8DC894809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511175</xdr:colOff>
      <xdr:row>4</xdr:row>
      <xdr:rowOff>95250</xdr:rowOff>
    </xdr:from>
    <xdr:to>
      <xdr:col>13</xdr:col>
      <xdr:colOff>206375</xdr:colOff>
      <xdr:row>19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C634A8-90DF-568F-6D68-26FB0E0CB2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4275" y="857250"/>
              <a:ext cx="5080000" cy="2838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698500</xdr:colOff>
      <xdr:row>3</xdr:row>
      <xdr:rowOff>38100</xdr:rowOff>
    </xdr:from>
    <xdr:to>
      <xdr:col>6</xdr:col>
      <xdr:colOff>171450</xdr:colOff>
      <xdr:row>16</xdr:row>
      <xdr:rowOff>168275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8CC08E2B-E34A-89D1-A4CD-E7032F2B5F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05435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254000</xdr:colOff>
      <xdr:row>5</xdr:row>
      <xdr:rowOff>146050</xdr:rowOff>
    </xdr:from>
    <xdr:to>
      <xdr:col>7</xdr:col>
      <xdr:colOff>38100</xdr:colOff>
      <xdr:row>19</xdr:row>
      <xdr:rowOff>92075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E40ED1BD-CF20-99D1-85FF-9BEFC4FBB3E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53060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730250</xdr:colOff>
      <xdr:row>8</xdr:row>
      <xdr:rowOff>69850</xdr:rowOff>
    </xdr:from>
    <xdr:to>
      <xdr:col>7</xdr:col>
      <xdr:colOff>514350</xdr:colOff>
      <xdr:row>22</xdr:row>
      <xdr:rowOff>15875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91A99C0-AB55-369F-02E6-A2C1DA34E2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0685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0</xdr:row>
      <xdr:rowOff>127000</xdr:rowOff>
    </xdr:from>
    <xdr:to>
      <xdr:col>11</xdr:col>
      <xdr:colOff>438150</xdr:colOff>
      <xdr:row>15</xdr:row>
      <xdr:rowOff>107950</xdr:rowOff>
    </xdr:to>
    <xdr:graphicFrame macro="">
      <xdr:nvGraphicFramePr>
        <xdr:cNvPr id="2" name="Chart 1">
          <a:extLst>
            <a:ext uri="{FF2B5EF4-FFF2-40B4-BE49-F238E27FC236}">
              <a16:creationId xmlns:a16="http://schemas.microsoft.com/office/drawing/2014/main" id="{B566ADB0-AFFA-BCAB-1A30-1E4FBAEFA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327025</xdr:colOff>
      <xdr:row>1</xdr:row>
      <xdr:rowOff>57150</xdr:rowOff>
    </xdr:from>
    <xdr:to>
      <xdr:col>13</xdr:col>
      <xdr:colOff>22225</xdr:colOff>
      <xdr:row>16</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D101AA2-2401-4B13-B561-C3AEE5304E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4625" y="247650"/>
              <a:ext cx="5080000" cy="2838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292100</xdr:colOff>
      <xdr:row>1</xdr:row>
      <xdr:rowOff>38101</xdr:rowOff>
    </xdr:from>
    <xdr:to>
      <xdr:col>16</xdr:col>
      <xdr:colOff>292100</xdr:colOff>
      <xdr:row>9</xdr:row>
      <xdr:rowOff>127001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E063734-0882-36E0-538E-37F626EE33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83750" y="222251"/>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6350</xdr:colOff>
      <xdr:row>0</xdr:row>
      <xdr:rowOff>114300</xdr:rowOff>
    </xdr:from>
    <xdr:to>
      <xdr:col>10</xdr:col>
      <xdr:colOff>311150</xdr:colOff>
      <xdr:row>15</xdr:row>
      <xdr:rowOff>95250</xdr:rowOff>
    </xdr:to>
    <xdr:graphicFrame macro="">
      <xdr:nvGraphicFramePr>
        <xdr:cNvPr id="2" name="Chart 1">
          <a:extLst>
            <a:ext uri="{FF2B5EF4-FFF2-40B4-BE49-F238E27FC236}">
              <a16:creationId xmlns:a16="http://schemas.microsoft.com/office/drawing/2014/main" id="{4A6D8AC8-690A-9442-7B19-0BFE329DC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50800</xdr:colOff>
      <xdr:row>17</xdr:row>
      <xdr:rowOff>127000</xdr:rowOff>
    </xdr:from>
    <xdr:to>
      <xdr:col>1</xdr:col>
      <xdr:colOff>742950</xdr:colOff>
      <xdr:row>20</xdr:row>
      <xdr:rowOff>177800</xdr:rowOff>
    </xdr:to>
    <xdr:graphicFrame macro="">
      <xdr:nvGraphicFramePr>
        <xdr:cNvPr id="2" name="Chart 1">
          <a:extLst>
            <a:ext uri="{FF2B5EF4-FFF2-40B4-BE49-F238E27FC236}">
              <a16:creationId xmlns:a16="http://schemas.microsoft.com/office/drawing/2014/main" id="{679B915C-EBB2-4607-11CE-093C15712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107950</xdr:colOff>
      <xdr:row>17</xdr:row>
      <xdr:rowOff>127000</xdr:rowOff>
    </xdr:from>
    <xdr:to>
      <xdr:col>4</xdr:col>
      <xdr:colOff>730250</xdr:colOff>
      <xdr:row>21</xdr:row>
      <xdr:rowOff>6350</xdr:rowOff>
    </xdr:to>
    <xdr:graphicFrame macro="">
      <xdr:nvGraphicFramePr>
        <xdr:cNvPr id="3" name="Chart 2">
          <a:extLst>
            <a:ext uri="{FF2B5EF4-FFF2-40B4-BE49-F238E27FC236}">
              <a16:creationId xmlns:a16="http://schemas.microsoft.com/office/drawing/2014/main" id="{43293D2F-62CF-CC87-EBCC-BF1BE8A60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95250</xdr:colOff>
      <xdr:row>17</xdr:row>
      <xdr:rowOff>114300</xdr:rowOff>
    </xdr:from>
    <xdr:to>
      <xdr:col>7</xdr:col>
      <xdr:colOff>838200</xdr:colOff>
      <xdr:row>20</xdr:row>
      <xdr:rowOff>177800</xdr:rowOff>
    </xdr:to>
    <xdr:graphicFrame macro="">
      <xdr:nvGraphicFramePr>
        <xdr:cNvPr id="4" name="Chart 3">
          <a:extLst>
            <a:ext uri="{FF2B5EF4-FFF2-40B4-BE49-F238E27FC236}">
              <a16:creationId xmlns:a16="http://schemas.microsoft.com/office/drawing/2014/main" id="{C49507DD-6619-53BE-5C5E-B8A2B0932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139700</xdr:colOff>
      <xdr:row>17</xdr:row>
      <xdr:rowOff>133350</xdr:rowOff>
    </xdr:from>
    <xdr:to>
      <xdr:col>10</xdr:col>
      <xdr:colOff>908050</xdr:colOff>
      <xdr:row>21</xdr:row>
      <xdr:rowOff>0</xdr:rowOff>
    </xdr:to>
    <xdr:graphicFrame macro="">
      <xdr:nvGraphicFramePr>
        <xdr:cNvPr id="5" name="Chart 4">
          <a:extLst>
            <a:ext uri="{FF2B5EF4-FFF2-40B4-BE49-F238E27FC236}">
              <a16:creationId xmlns:a16="http://schemas.microsoft.com/office/drawing/2014/main" id="{E60EA3EE-7A9B-CB11-FFB9-DF19D8FED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88900</xdr:colOff>
      <xdr:row>17</xdr:row>
      <xdr:rowOff>114300</xdr:rowOff>
    </xdr:from>
    <xdr:to>
      <xdr:col>13</xdr:col>
      <xdr:colOff>1016000</xdr:colOff>
      <xdr:row>20</xdr:row>
      <xdr:rowOff>171450</xdr:rowOff>
    </xdr:to>
    <xdr:graphicFrame macro="">
      <xdr:nvGraphicFramePr>
        <xdr:cNvPr id="6" name="Chart 5">
          <a:extLst>
            <a:ext uri="{FF2B5EF4-FFF2-40B4-BE49-F238E27FC236}">
              <a16:creationId xmlns:a16="http://schemas.microsoft.com/office/drawing/2014/main" id="{ACE172EC-51B8-BF73-D7A6-B8762CC06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xdr:colOff>
      <xdr:row>2</xdr:row>
      <xdr:rowOff>107950</xdr:rowOff>
    </xdr:from>
    <xdr:to>
      <xdr:col>18</xdr:col>
      <xdr:colOff>317500</xdr:colOff>
      <xdr:row>12</xdr:row>
      <xdr:rowOff>31750</xdr:rowOff>
    </xdr:to>
    <xdr:grpSp>
      <xdr:nvGrpSpPr>
        <xdr:cNvPr id="52" name="Group 51">
          <a:extLst>
            <a:ext uri="{FF2B5EF4-FFF2-40B4-BE49-F238E27FC236}">
              <a16:creationId xmlns:a16="http://schemas.microsoft.com/office/drawing/2014/main" id="{9E2286E2-6309-BF0C-150F-50576C940119}"/>
            </a:ext>
          </a:extLst>
        </xdr:cNvPr>
        <xdr:cNvGrpSpPr/>
      </xdr:nvGrpSpPr>
      <xdr:grpSpPr>
        <a:xfrm>
          <a:off x="12700" y="488950"/>
          <a:ext cx="12449175" cy="1828800"/>
          <a:chOff x="12700" y="476250"/>
          <a:chExt cx="11277600" cy="1765300"/>
        </a:xfrm>
      </xdr:grpSpPr>
      <xdr:grpSp>
        <xdr:nvGrpSpPr>
          <xdr:cNvPr id="18" name="Group 17">
            <a:extLst>
              <a:ext uri="{FF2B5EF4-FFF2-40B4-BE49-F238E27FC236}">
                <a16:creationId xmlns:a16="http://schemas.microsoft.com/office/drawing/2014/main" id="{BFB6743A-AE21-0997-CB40-80369B3D0636}"/>
              </a:ext>
            </a:extLst>
          </xdr:cNvPr>
          <xdr:cNvGrpSpPr/>
        </xdr:nvGrpSpPr>
        <xdr:grpSpPr>
          <a:xfrm>
            <a:off x="12700" y="476250"/>
            <a:ext cx="2222501" cy="1752600"/>
            <a:chOff x="12700" y="476250"/>
            <a:chExt cx="2222501" cy="1752600"/>
          </a:xfrm>
        </xdr:grpSpPr>
        <xdr:sp macro="" textlink="">
          <xdr:nvSpPr>
            <xdr:cNvPr id="3" name="Rectangle: Rounded Corners 2">
              <a:extLst>
                <a:ext uri="{FF2B5EF4-FFF2-40B4-BE49-F238E27FC236}">
                  <a16:creationId xmlns:a16="http://schemas.microsoft.com/office/drawing/2014/main" id="{E95FCACD-5424-B9A3-0842-FAB11060C2C6}"/>
                </a:ext>
              </a:extLst>
            </xdr:cNvPr>
            <xdr:cNvSpPr/>
          </xdr:nvSpPr>
          <xdr:spPr>
            <a:xfrm>
              <a:off x="38100" y="476250"/>
              <a:ext cx="2184101"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Lato Black" panose="020F0A02020204030203" pitchFamily="34" charset="0"/>
                </a:rPr>
                <a:t>SALES</a:t>
              </a:r>
              <a:endParaRPr lang="en-US" sz="1100">
                <a:latin typeface="Lato Black" panose="020F0A02020204030203" pitchFamily="34" charset="0"/>
              </a:endParaRPr>
            </a:p>
          </xdr:txBody>
        </xdr:sp>
        <xdr:sp macro="" textlink="">
          <xdr:nvSpPr>
            <xdr:cNvPr id="4" name="Rectangle: Rounded Corners 3">
              <a:extLst>
                <a:ext uri="{FF2B5EF4-FFF2-40B4-BE49-F238E27FC236}">
                  <a16:creationId xmlns:a16="http://schemas.microsoft.com/office/drawing/2014/main" id="{785C2F7B-35A7-3452-AD6C-D2A9F4448B19}"/>
                </a:ext>
              </a:extLst>
            </xdr:cNvPr>
            <xdr:cNvSpPr/>
          </xdr:nvSpPr>
          <xdr:spPr>
            <a:xfrm>
              <a:off x="12700" y="812800"/>
              <a:ext cx="2222501" cy="1416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7" name="Rectangle: Rounded Corners 6">
              <a:extLst>
                <a:ext uri="{FF2B5EF4-FFF2-40B4-BE49-F238E27FC236}">
                  <a16:creationId xmlns:a16="http://schemas.microsoft.com/office/drawing/2014/main" id="{77C61549-85AB-53DD-9F09-3827528261E7}"/>
                </a:ext>
              </a:extLst>
            </xdr:cNvPr>
            <xdr:cNvSpPr/>
          </xdr:nvSpPr>
          <xdr:spPr>
            <a:xfrm>
              <a:off x="146050" y="857250"/>
              <a:ext cx="19621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E3FC089-8340-4A10-96E2-CF8628FCA8D4}" type="TxLink">
                <a:rPr lang="en-US" sz="1400" b="0" i="0" u="none" strike="noStrike">
                  <a:solidFill>
                    <a:schemeClr val="bg2"/>
                  </a:solidFill>
                  <a:latin typeface="Lato Black" panose="020F0A02020204030203" pitchFamily="34" charset="0"/>
                  <a:ea typeface="Calibri"/>
                  <a:cs typeface="Calibri"/>
                </a:rPr>
                <a:pPr marL="0" indent="0" algn="ctr"/>
                <a:t> $2,297,200.86 </a:t>
              </a:fld>
              <a:endParaRPr lang="en-US" sz="1400" b="0" i="0" u="none" strike="noStrike">
                <a:solidFill>
                  <a:schemeClr val="bg2"/>
                </a:solidFill>
                <a:latin typeface="Lato Black" panose="020F0A02020204030203" pitchFamily="34" charset="0"/>
                <a:ea typeface="Calibri"/>
                <a:cs typeface="Calibri"/>
              </a:endParaRPr>
            </a:p>
          </xdr:txBody>
        </xdr:sp>
        <xdr:sp macro="" textlink="KPI!F24">
          <xdr:nvSpPr>
            <xdr:cNvPr id="9" name="Rectangle: Rounded Corners 8">
              <a:extLst>
                <a:ext uri="{FF2B5EF4-FFF2-40B4-BE49-F238E27FC236}">
                  <a16:creationId xmlns:a16="http://schemas.microsoft.com/office/drawing/2014/main" id="{EB98239C-DA3F-4B5D-8EAF-60F191B2BBD1}"/>
                </a:ext>
              </a:extLst>
            </xdr:cNvPr>
            <xdr:cNvSpPr/>
          </xdr:nvSpPr>
          <xdr:spPr>
            <a:xfrm>
              <a:off x="133350" y="1790700"/>
              <a:ext cx="19939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2"/>
                  </a:solidFill>
                  <a:latin typeface="Lato Black" panose="020F0A02020204030203" pitchFamily="34" charset="0"/>
                </a:rPr>
                <a:t>YOY</a:t>
              </a:r>
              <a:r>
                <a:rPr lang="en-US" sz="1100" baseline="0">
                  <a:solidFill>
                    <a:schemeClr val="bg2"/>
                  </a:solidFill>
                  <a:latin typeface="Lato Black" panose="020F0A02020204030203" pitchFamily="34" charset="0"/>
                </a:rPr>
                <a:t> GROWTH</a:t>
              </a:r>
              <a:endParaRPr lang="en-US" sz="1100">
                <a:solidFill>
                  <a:schemeClr val="bg2"/>
                </a:solidFill>
                <a:latin typeface="Lato Black" panose="020F0A02020204030203" pitchFamily="34" charset="0"/>
              </a:endParaRPr>
            </a:p>
          </xdr:txBody>
        </xdr:sp>
      </xdr:grpSp>
      <xdr:grpSp>
        <xdr:nvGrpSpPr>
          <xdr:cNvPr id="19" name="Group 18">
            <a:extLst>
              <a:ext uri="{FF2B5EF4-FFF2-40B4-BE49-F238E27FC236}">
                <a16:creationId xmlns:a16="http://schemas.microsoft.com/office/drawing/2014/main" id="{DC93A8AA-2E1D-5B69-B5D7-14B1F6989419}"/>
              </a:ext>
            </a:extLst>
          </xdr:cNvPr>
          <xdr:cNvGrpSpPr/>
        </xdr:nvGrpSpPr>
        <xdr:grpSpPr>
          <a:xfrm>
            <a:off x="2266950" y="482600"/>
            <a:ext cx="2222501" cy="1752600"/>
            <a:chOff x="12700" y="476250"/>
            <a:chExt cx="2222501" cy="1752600"/>
          </a:xfrm>
        </xdr:grpSpPr>
        <xdr:sp macro="" textlink="">
          <xdr:nvSpPr>
            <xdr:cNvPr id="20" name="Rectangle: Rounded Corners 19">
              <a:extLst>
                <a:ext uri="{FF2B5EF4-FFF2-40B4-BE49-F238E27FC236}">
                  <a16:creationId xmlns:a16="http://schemas.microsoft.com/office/drawing/2014/main" id="{05D76FCA-4DD4-A3C5-03BB-DF68B6B0C4D4}"/>
                </a:ext>
              </a:extLst>
            </xdr:cNvPr>
            <xdr:cNvSpPr/>
          </xdr:nvSpPr>
          <xdr:spPr>
            <a:xfrm>
              <a:off x="38100" y="476250"/>
              <a:ext cx="2184101"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0" i="0" u="none" strike="noStrike">
                  <a:solidFill>
                    <a:schemeClr val="bg2"/>
                  </a:solidFill>
                  <a:latin typeface="Lato Black" panose="020F0A02020204030203" pitchFamily="34" charset="0"/>
                  <a:ea typeface="Calibri"/>
                  <a:cs typeface="Calibri"/>
                </a:rPr>
                <a:t>PROFIT</a:t>
              </a:r>
            </a:p>
          </xdr:txBody>
        </xdr:sp>
        <xdr:sp macro="" textlink="">
          <xdr:nvSpPr>
            <xdr:cNvPr id="21" name="Rectangle: Rounded Corners 20">
              <a:extLst>
                <a:ext uri="{FF2B5EF4-FFF2-40B4-BE49-F238E27FC236}">
                  <a16:creationId xmlns:a16="http://schemas.microsoft.com/office/drawing/2014/main" id="{A172FF7D-A755-0F05-AE1B-0C682B4690BB}"/>
                </a:ext>
              </a:extLst>
            </xdr:cNvPr>
            <xdr:cNvSpPr/>
          </xdr:nvSpPr>
          <xdr:spPr>
            <a:xfrm>
              <a:off x="12700" y="812800"/>
              <a:ext cx="2222501" cy="1416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2"/>
                </a:solidFill>
                <a:latin typeface="Lato Black" panose="020F0A02020204030203" pitchFamily="34" charset="0"/>
                <a:ea typeface="Calibri"/>
                <a:cs typeface="Calibri"/>
              </a:endParaRPr>
            </a:p>
          </xdr:txBody>
        </xdr:sp>
        <xdr:sp macro="" textlink="KPI!E17">
          <xdr:nvSpPr>
            <xdr:cNvPr id="22" name="Rectangle: Rounded Corners 21">
              <a:extLst>
                <a:ext uri="{FF2B5EF4-FFF2-40B4-BE49-F238E27FC236}">
                  <a16:creationId xmlns:a16="http://schemas.microsoft.com/office/drawing/2014/main" id="{BE727623-4FEF-855D-94D8-8DB3DFCAA498}"/>
                </a:ext>
              </a:extLst>
            </xdr:cNvPr>
            <xdr:cNvSpPr/>
          </xdr:nvSpPr>
          <xdr:spPr>
            <a:xfrm>
              <a:off x="146050" y="857250"/>
              <a:ext cx="19621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FCB7F71-8D02-452D-8B48-782855E1D7C6}" type="TxLink">
                <a:rPr lang="en-US" sz="1400" b="0" i="0" u="none" strike="noStrike">
                  <a:solidFill>
                    <a:schemeClr val="bg2"/>
                  </a:solidFill>
                  <a:latin typeface="Lato Black" panose="020F0A02020204030203" pitchFamily="34" charset="0"/>
                  <a:ea typeface="Calibri"/>
                  <a:cs typeface="Calibri"/>
                </a:rPr>
                <a:pPr marL="0" indent="0" algn="ctr"/>
                <a:t> $286,397.02 </a:t>
              </a:fld>
              <a:endParaRPr lang="en-US" sz="1400" b="0" i="0" u="none" strike="noStrike">
                <a:solidFill>
                  <a:schemeClr val="bg2"/>
                </a:solidFill>
                <a:latin typeface="Lato Black" panose="020F0A02020204030203" pitchFamily="34" charset="0"/>
                <a:ea typeface="Calibri"/>
                <a:cs typeface="Calibri"/>
              </a:endParaRPr>
            </a:p>
          </xdr:txBody>
        </xdr:sp>
        <xdr:sp macro="" textlink="KPI!F24">
          <xdr:nvSpPr>
            <xdr:cNvPr id="23" name="Rectangle: Rounded Corners 22">
              <a:extLst>
                <a:ext uri="{FF2B5EF4-FFF2-40B4-BE49-F238E27FC236}">
                  <a16:creationId xmlns:a16="http://schemas.microsoft.com/office/drawing/2014/main" id="{EE3074B0-1EC8-18DB-DC0C-B2ACB1EBAF97}"/>
                </a:ext>
              </a:extLst>
            </xdr:cNvPr>
            <xdr:cNvSpPr/>
          </xdr:nvSpPr>
          <xdr:spPr>
            <a:xfrm>
              <a:off x="133350" y="1790700"/>
              <a:ext cx="19939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2"/>
                  </a:solidFill>
                  <a:latin typeface="Lato Black" panose="020F0A02020204030203" pitchFamily="34" charset="0"/>
                  <a:ea typeface="Calibri"/>
                  <a:cs typeface="Calibri"/>
                </a:rPr>
                <a:t>YOY</a:t>
              </a:r>
              <a:r>
                <a:rPr lang="en-US" sz="1100" b="0" i="0" u="none" strike="noStrike" baseline="0">
                  <a:solidFill>
                    <a:schemeClr val="bg2"/>
                  </a:solidFill>
                  <a:latin typeface="Lato Black" panose="020F0A02020204030203" pitchFamily="34" charset="0"/>
                  <a:ea typeface="Calibri"/>
                  <a:cs typeface="Calibri"/>
                </a:rPr>
                <a:t> GROWTH</a:t>
              </a:r>
              <a:endParaRPr lang="en-US" sz="1400" b="0" i="0" u="none" strike="noStrike">
                <a:solidFill>
                  <a:schemeClr val="bg2"/>
                </a:solidFill>
                <a:latin typeface="Lato Black" panose="020F0A02020204030203" pitchFamily="34" charset="0"/>
                <a:ea typeface="Calibri"/>
                <a:cs typeface="Calibri"/>
              </a:endParaRPr>
            </a:p>
          </xdr:txBody>
        </xdr:sp>
      </xdr:grpSp>
      <xdr:grpSp>
        <xdr:nvGrpSpPr>
          <xdr:cNvPr id="24" name="Group 23">
            <a:extLst>
              <a:ext uri="{FF2B5EF4-FFF2-40B4-BE49-F238E27FC236}">
                <a16:creationId xmlns:a16="http://schemas.microsoft.com/office/drawing/2014/main" id="{60B2027E-C658-0255-1BF8-9848C5CDF9F1}"/>
              </a:ext>
            </a:extLst>
          </xdr:cNvPr>
          <xdr:cNvGrpSpPr/>
        </xdr:nvGrpSpPr>
        <xdr:grpSpPr>
          <a:xfrm>
            <a:off x="4508501" y="488950"/>
            <a:ext cx="2260600" cy="1752600"/>
            <a:chOff x="-6349" y="476250"/>
            <a:chExt cx="2260600" cy="1752600"/>
          </a:xfrm>
        </xdr:grpSpPr>
        <xdr:sp macro="" textlink="">
          <xdr:nvSpPr>
            <xdr:cNvPr id="25" name="Rectangle: Rounded Corners 24">
              <a:extLst>
                <a:ext uri="{FF2B5EF4-FFF2-40B4-BE49-F238E27FC236}">
                  <a16:creationId xmlns:a16="http://schemas.microsoft.com/office/drawing/2014/main" id="{A708785A-1D8E-AFEC-EFAA-A54C098EE5B8}"/>
                </a:ext>
              </a:extLst>
            </xdr:cNvPr>
            <xdr:cNvSpPr/>
          </xdr:nvSpPr>
          <xdr:spPr>
            <a:xfrm>
              <a:off x="19380" y="476250"/>
              <a:ext cx="2221542"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0" i="0" u="none" strike="noStrike">
                  <a:solidFill>
                    <a:schemeClr val="bg2"/>
                  </a:solidFill>
                  <a:latin typeface="Lato Black" panose="020F0A02020204030203" pitchFamily="34" charset="0"/>
                  <a:ea typeface="Calibri"/>
                  <a:cs typeface="Calibri"/>
                </a:rPr>
                <a:t>QUANTITY</a:t>
              </a:r>
            </a:p>
          </xdr:txBody>
        </xdr:sp>
        <xdr:sp macro="" textlink="">
          <xdr:nvSpPr>
            <xdr:cNvPr id="26" name="Rectangle: Rounded Corners 25">
              <a:extLst>
                <a:ext uri="{FF2B5EF4-FFF2-40B4-BE49-F238E27FC236}">
                  <a16:creationId xmlns:a16="http://schemas.microsoft.com/office/drawing/2014/main" id="{4ADB600B-FF01-779D-96F7-924554514FF0}"/>
                </a:ext>
              </a:extLst>
            </xdr:cNvPr>
            <xdr:cNvSpPr/>
          </xdr:nvSpPr>
          <xdr:spPr>
            <a:xfrm>
              <a:off x="-6349" y="812800"/>
              <a:ext cx="2260600" cy="1416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2"/>
                </a:solidFill>
                <a:latin typeface="Lato Black" panose="020F0A02020204030203" pitchFamily="34" charset="0"/>
                <a:ea typeface="Calibri"/>
                <a:cs typeface="Calibri"/>
              </a:endParaRPr>
            </a:p>
          </xdr:txBody>
        </xdr:sp>
        <xdr:sp macro="" textlink="KPI!H17">
          <xdr:nvSpPr>
            <xdr:cNvPr id="27" name="Rectangle: Rounded Corners 26">
              <a:extLst>
                <a:ext uri="{FF2B5EF4-FFF2-40B4-BE49-F238E27FC236}">
                  <a16:creationId xmlns:a16="http://schemas.microsoft.com/office/drawing/2014/main" id="{76B57862-0BD5-22C9-D4A0-A2EC30B736E1}"/>
                </a:ext>
              </a:extLst>
            </xdr:cNvPr>
            <xdr:cNvSpPr/>
          </xdr:nvSpPr>
          <xdr:spPr>
            <a:xfrm>
              <a:off x="146050" y="857250"/>
              <a:ext cx="19621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C7E75B-7081-4EDC-8F67-C27AEFA945B7}" type="TxLink">
                <a:rPr lang="en-US" sz="1400" b="0" i="0" u="none" strike="noStrike">
                  <a:solidFill>
                    <a:schemeClr val="bg2"/>
                  </a:solidFill>
                  <a:latin typeface="Lato Black" panose="020F0A02020204030203" pitchFamily="34" charset="0"/>
                  <a:ea typeface="Calibri"/>
                  <a:cs typeface="Calibri"/>
                </a:rPr>
                <a:pPr marL="0" indent="0" algn="ctr"/>
                <a:t># 37873</a:t>
              </a:fld>
              <a:endParaRPr lang="en-US" sz="1400" b="0" i="0" u="none" strike="noStrike">
                <a:solidFill>
                  <a:schemeClr val="bg2"/>
                </a:solidFill>
                <a:latin typeface="Lato Black" panose="020F0A02020204030203" pitchFamily="34" charset="0"/>
                <a:ea typeface="Calibri"/>
                <a:cs typeface="Calibri"/>
              </a:endParaRPr>
            </a:p>
          </xdr:txBody>
        </xdr:sp>
        <xdr:sp macro="" textlink="KPI!F24">
          <xdr:nvSpPr>
            <xdr:cNvPr id="28" name="Rectangle: Rounded Corners 27">
              <a:extLst>
                <a:ext uri="{FF2B5EF4-FFF2-40B4-BE49-F238E27FC236}">
                  <a16:creationId xmlns:a16="http://schemas.microsoft.com/office/drawing/2014/main" id="{89EEB958-D3F2-C8AA-57C0-913A81872541}"/>
                </a:ext>
              </a:extLst>
            </xdr:cNvPr>
            <xdr:cNvSpPr/>
          </xdr:nvSpPr>
          <xdr:spPr>
            <a:xfrm>
              <a:off x="133350" y="1790700"/>
              <a:ext cx="19939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2"/>
                  </a:solidFill>
                  <a:latin typeface="Lato Black" panose="020F0A02020204030203" pitchFamily="34" charset="0"/>
                  <a:ea typeface="Calibri"/>
                  <a:cs typeface="Calibri"/>
                </a:rPr>
                <a:t>YOY GROWTH</a:t>
              </a:r>
            </a:p>
          </xdr:txBody>
        </xdr:sp>
      </xdr:grpSp>
      <xdr:grpSp>
        <xdr:nvGrpSpPr>
          <xdr:cNvPr id="29" name="Group 28">
            <a:extLst>
              <a:ext uri="{FF2B5EF4-FFF2-40B4-BE49-F238E27FC236}">
                <a16:creationId xmlns:a16="http://schemas.microsoft.com/office/drawing/2014/main" id="{F49ABB4F-EB0D-8A63-DB18-E725D9D54947}"/>
              </a:ext>
            </a:extLst>
          </xdr:cNvPr>
          <xdr:cNvGrpSpPr/>
        </xdr:nvGrpSpPr>
        <xdr:grpSpPr>
          <a:xfrm>
            <a:off x="6781800" y="508000"/>
            <a:ext cx="2222501" cy="1733550"/>
            <a:chOff x="12700" y="476250"/>
            <a:chExt cx="2222501" cy="1733550"/>
          </a:xfrm>
        </xdr:grpSpPr>
        <xdr:sp macro="" textlink="">
          <xdr:nvSpPr>
            <xdr:cNvPr id="30" name="Rectangle: Rounded Corners 29">
              <a:extLst>
                <a:ext uri="{FF2B5EF4-FFF2-40B4-BE49-F238E27FC236}">
                  <a16:creationId xmlns:a16="http://schemas.microsoft.com/office/drawing/2014/main" id="{D3C2C7D8-A7FD-36B7-C308-8AE9F7197B2B}"/>
                </a:ext>
              </a:extLst>
            </xdr:cNvPr>
            <xdr:cNvSpPr/>
          </xdr:nvSpPr>
          <xdr:spPr>
            <a:xfrm>
              <a:off x="38100" y="476250"/>
              <a:ext cx="2184101"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0" i="0" u="none" strike="noStrike">
                  <a:solidFill>
                    <a:schemeClr val="bg2"/>
                  </a:solidFill>
                  <a:latin typeface="Lato Black" panose="020F0A02020204030203" pitchFamily="34" charset="0"/>
                  <a:ea typeface="Calibri"/>
                  <a:cs typeface="Calibri"/>
                </a:rPr>
                <a:t>NO OF ORDERS</a:t>
              </a:r>
            </a:p>
          </xdr:txBody>
        </xdr:sp>
        <xdr:sp macro="" textlink="">
          <xdr:nvSpPr>
            <xdr:cNvPr id="31" name="Rectangle: Rounded Corners 30">
              <a:extLst>
                <a:ext uri="{FF2B5EF4-FFF2-40B4-BE49-F238E27FC236}">
                  <a16:creationId xmlns:a16="http://schemas.microsoft.com/office/drawing/2014/main" id="{48E9523D-83B1-E733-9EDA-AF9F519E55F2}"/>
                </a:ext>
              </a:extLst>
            </xdr:cNvPr>
            <xdr:cNvSpPr/>
          </xdr:nvSpPr>
          <xdr:spPr>
            <a:xfrm>
              <a:off x="12700" y="812800"/>
              <a:ext cx="2222501" cy="1397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2"/>
                </a:solidFill>
                <a:latin typeface="Lato Black" panose="020F0A02020204030203" pitchFamily="34" charset="0"/>
                <a:ea typeface="Calibri"/>
                <a:cs typeface="Calibri"/>
              </a:endParaRPr>
            </a:p>
          </xdr:txBody>
        </xdr:sp>
        <xdr:sp macro="" textlink="KPI!K17">
          <xdr:nvSpPr>
            <xdr:cNvPr id="32" name="Rectangle: Rounded Corners 31">
              <a:extLst>
                <a:ext uri="{FF2B5EF4-FFF2-40B4-BE49-F238E27FC236}">
                  <a16:creationId xmlns:a16="http://schemas.microsoft.com/office/drawing/2014/main" id="{3740200F-CC09-3374-6385-7CB11C672C76}"/>
                </a:ext>
              </a:extLst>
            </xdr:cNvPr>
            <xdr:cNvSpPr/>
          </xdr:nvSpPr>
          <xdr:spPr>
            <a:xfrm>
              <a:off x="146050" y="857250"/>
              <a:ext cx="19621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B7A8F0A-C24B-42A5-B62E-F66C48E202A1}" type="TxLink">
                <a:rPr lang="en-US" sz="1400" b="0" i="0" u="none" strike="noStrike">
                  <a:solidFill>
                    <a:schemeClr val="bg2"/>
                  </a:solidFill>
                  <a:latin typeface="Lato Black" panose="020F0A02020204030203" pitchFamily="34" charset="0"/>
                  <a:ea typeface="Calibri"/>
                  <a:cs typeface="Calibri"/>
                </a:rPr>
                <a:pPr marL="0" indent="0" algn="ctr"/>
                <a:t># 9994</a:t>
              </a:fld>
              <a:endParaRPr lang="en-US" sz="1400" b="0" i="0" u="none" strike="noStrike">
                <a:solidFill>
                  <a:schemeClr val="bg2"/>
                </a:solidFill>
                <a:latin typeface="Lato Black" panose="020F0A02020204030203" pitchFamily="34" charset="0"/>
                <a:ea typeface="Calibri"/>
                <a:cs typeface="Calibri"/>
              </a:endParaRPr>
            </a:p>
          </xdr:txBody>
        </xdr:sp>
        <xdr:sp macro="" textlink="KPI!F24">
          <xdr:nvSpPr>
            <xdr:cNvPr id="33" name="Rectangle: Rounded Corners 32">
              <a:extLst>
                <a:ext uri="{FF2B5EF4-FFF2-40B4-BE49-F238E27FC236}">
                  <a16:creationId xmlns:a16="http://schemas.microsoft.com/office/drawing/2014/main" id="{881B1E91-9808-B5D4-64E8-E9C6E01E944F}"/>
                </a:ext>
              </a:extLst>
            </xdr:cNvPr>
            <xdr:cNvSpPr/>
          </xdr:nvSpPr>
          <xdr:spPr>
            <a:xfrm>
              <a:off x="133350" y="1790700"/>
              <a:ext cx="19939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2"/>
                  </a:solidFill>
                  <a:latin typeface="Lato Black" panose="020F0A02020204030203" pitchFamily="34" charset="0"/>
                  <a:ea typeface="Calibri"/>
                  <a:cs typeface="Calibri"/>
                </a:rPr>
                <a:t>YOY GROWTH</a:t>
              </a:r>
            </a:p>
          </xdr:txBody>
        </xdr:sp>
      </xdr:grpSp>
      <xdr:grpSp>
        <xdr:nvGrpSpPr>
          <xdr:cNvPr id="34" name="Group 33">
            <a:extLst>
              <a:ext uri="{FF2B5EF4-FFF2-40B4-BE49-F238E27FC236}">
                <a16:creationId xmlns:a16="http://schemas.microsoft.com/office/drawing/2014/main" id="{A9874C32-F46A-6A3C-B5B1-4F1B44C8A6B0}"/>
              </a:ext>
            </a:extLst>
          </xdr:cNvPr>
          <xdr:cNvGrpSpPr/>
        </xdr:nvGrpSpPr>
        <xdr:grpSpPr>
          <a:xfrm>
            <a:off x="9029700" y="508000"/>
            <a:ext cx="2260600" cy="1727200"/>
            <a:chOff x="6350" y="476250"/>
            <a:chExt cx="2260600" cy="1727200"/>
          </a:xfrm>
        </xdr:grpSpPr>
        <xdr:sp macro="" textlink="">
          <xdr:nvSpPr>
            <xdr:cNvPr id="35" name="Rectangle: Rounded Corners 34">
              <a:extLst>
                <a:ext uri="{FF2B5EF4-FFF2-40B4-BE49-F238E27FC236}">
                  <a16:creationId xmlns:a16="http://schemas.microsoft.com/office/drawing/2014/main" id="{F98EAC70-D39B-3631-4D5D-841C5AF3C919}"/>
                </a:ext>
              </a:extLst>
            </xdr:cNvPr>
            <xdr:cNvSpPr/>
          </xdr:nvSpPr>
          <xdr:spPr>
            <a:xfrm>
              <a:off x="38100" y="476250"/>
              <a:ext cx="2184101"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0" i="0" u="none" strike="noStrike">
                  <a:solidFill>
                    <a:schemeClr val="bg2"/>
                  </a:solidFill>
                  <a:latin typeface="Lato Black" panose="020F0A02020204030203" pitchFamily="34" charset="0"/>
                  <a:ea typeface="Calibri"/>
                  <a:cs typeface="Calibri"/>
                </a:rPr>
                <a:t>PROFIT MARGIN</a:t>
              </a:r>
            </a:p>
          </xdr:txBody>
        </xdr:sp>
        <xdr:sp macro="" textlink="">
          <xdr:nvSpPr>
            <xdr:cNvPr id="36" name="Rectangle: Rounded Corners 35">
              <a:extLst>
                <a:ext uri="{FF2B5EF4-FFF2-40B4-BE49-F238E27FC236}">
                  <a16:creationId xmlns:a16="http://schemas.microsoft.com/office/drawing/2014/main" id="{BA252D49-EA50-CEA1-9B8D-1F9E23FEBA9C}"/>
                </a:ext>
              </a:extLst>
            </xdr:cNvPr>
            <xdr:cNvSpPr/>
          </xdr:nvSpPr>
          <xdr:spPr>
            <a:xfrm>
              <a:off x="6350" y="812800"/>
              <a:ext cx="2260600" cy="13906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2"/>
                </a:solidFill>
                <a:latin typeface="Lato Black" panose="020F0A02020204030203" pitchFamily="34" charset="0"/>
                <a:ea typeface="Calibri"/>
                <a:cs typeface="Calibri"/>
              </a:endParaRPr>
            </a:p>
          </xdr:txBody>
        </xdr:sp>
        <xdr:sp macro="" textlink="KPI!N17">
          <xdr:nvSpPr>
            <xdr:cNvPr id="37" name="Rectangle: Rounded Corners 36">
              <a:extLst>
                <a:ext uri="{FF2B5EF4-FFF2-40B4-BE49-F238E27FC236}">
                  <a16:creationId xmlns:a16="http://schemas.microsoft.com/office/drawing/2014/main" id="{E684DAC1-E0BC-2718-4C12-EF8B5FD4D6FE}"/>
                </a:ext>
              </a:extLst>
            </xdr:cNvPr>
            <xdr:cNvSpPr/>
          </xdr:nvSpPr>
          <xdr:spPr>
            <a:xfrm>
              <a:off x="146050" y="857250"/>
              <a:ext cx="19621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93A2CB3-4067-42BF-9EF4-73ED9DCE25B3}" type="TxLink">
                <a:rPr lang="en-US" sz="1400" b="0" i="0" u="none" strike="noStrike">
                  <a:solidFill>
                    <a:schemeClr val="bg2"/>
                  </a:solidFill>
                  <a:latin typeface="Lato Black" panose="020F0A02020204030203" pitchFamily="34" charset="0"/>
                  <a:ea typeface="Calibri"/>
                  <a:cs typeface="Calibri"/>
                </a:rPr>
                <a:pPr marL="0" indent="0" algn="ctr"/>
                <a:t>12.47%</a:t>
              </a:fld>
              <a:endParaRPr lang="en-US" sz="1400" b="0" i="0" u="none" strike="noStrike">
                <a:solidFill>
                  <a:schemeClr val="bg2"/>
                </a:solidFill>
                <a:latin typeface="Lato Black" panose="020F0A02020204030203" pitchFamily="34" charset="0"/>
                <a:ea typeface="Calibri"/>
                <a:cs typeface="Calibri"/>
              </a:endParaRPr>
            </a:p>
          </xdr:txBody>
        </xdr:sp>
        <xdr:sp macro="" textlink="KPI!F24">
          <xdr:nvSpPr>
            <xdr:cNvPr id="38" name="Rectangle: Rounded Corners 37">
              <a:extLst>
                <a:ext uri="{FF2B5EF4-FFF2-40B4-BE49-F238E27FC236}">
                  <a16:creationId xmlns:a16="http://schemas.microsoft.com/office/drawing/2014/main" id="{0A4132DA-18B1-3455-1F32-F3F0AAB21E28}"/>
                </a:ext>
              </a:extLst>
            </xdr:cNvPr>
            <xdr:cNvSpPr/>
          </xdr:nvSpPr>
          <xdr:spPr>
            <a:xfrm>
              <a:off x="133350" y="1790700"/>
              <a:ext cx="199390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chemeClr val="bg2"/>
                  </a:solidFill>
                  <a:latin typeface="Lato Black" panose="020F0A02020204030203" pitchFamily="34" charset="0"/>
                  <a:ea typeface="Calibri"/>
                  <a:cs typeface="Calibri"/>
                </a:rPr>
                <a:t>YOY GROWTH</a:t>
              </a:r>
            </a:p>
          </xdr:txBody>
        </xdr:sp>
      </xdr:grpSp>
    </xdr:grpSp>
    <xdr:clientData/>
  </xdr:twoCellAnchor>
  <xdr:twoCellAnchor>
    <xdr:from>
      <xdr:col>0</xdr:col>
      <xdr:colOff>25400</xdr:colOff>
      <xdr:row>0</xdr:row>
      <xdr:rowOff>38100</xdr:rowOff>
    </xdr:from>
    <xdr:to>
      <xdr:col>18</xdr:col>
      <xdr:colOff>349250</xdr:colOff>
      <xdr:row>2</xdr:row>
      <xdr:rowOff>63500</xdr:rowOff>
    </xdr:to>
    <xdr:sp macro="" textlink="">
      <xdr:nvSpPr>
        <xdr:cNvPr id="2" name="Rectangle: Rounded Corners 1">
          <a:extLst>
            <a:ext uri="{FF2B5EF4-FFF2-40B4-BE49-F238E27FC236}">
              <a16:creationId xmlns:a16="http://schemas.microsoft.com/office/drawing/2014/main" id="{85477214-15AF-CEEA-751B-D622EC7D189B}"/>
            </a:ext>
          </a:extLst>
        </xdr:cNvPr>
        <xdr:cNvSpPr/>
      </xdr:nvSpPr>
      <xdr:spPr>
        <a:xfrm>
          <a:off x="25400" y="38100"/>
          <a:ext cx="11296650" cy="3937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A02020204030203" pitchFamily="34" charset="0"/>
            </a:rPr>
            <a:t>ECOMMERCE SALES ANALYSIS DASHBOARD</a:t>
          </a:r>
        </a:p>
      </xdr:txBody>
    </xdr:sp>
    <xdr:clientData/>
  </xdr:twoCellAnchor>
  <xdr:twoCellAnchor>
    <xdr:from>
      <xdr:col>0</xdr:col>
      <xdr:colOff>203200</xdr:colOff>
      <xdr:row>6</xdr:row>
      <xdr:rowOff>158750</xdr:rowOff>
    </xdr:from>
    <xdr:to>
      <xdr:col>3</xdr:col>
      <xdr:colOff>203200</xdr:colOff>
      <xdr:row>9</xdr:row>
      <xdr:rowOff>101600</xdr:rowOff>
    </xdr:to>
    <xdr:graphicFrame macro="">
      <xdr:nvGraphicFramePr>
        <xdr:cNvPr id="8" name="Chart 7">
          <a:extLst>
            <a:ext uri="{FF2B5EF4-FFF2-40B4-BE49-F238E27FC236}">
              <a16:creationId xmlns:a16="http://schemas.microsoft.com/office/drawing/2014/main" id="{0C74F4D8-B8F2-489E-BA09-EAD55EFFF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27099</xdr:colOff>
          <xdr:row>10</xdr:row>
          <xdr:rowOff>25400</xdr:rowOff>
        </xdr:from>
        <xdr:to>
          <xdr:col>3</xdr:col>
          <xdr:colOff>229141</xdr:colOff>
          <xdr:row>11</xdr:row>
          <xdr:rowOff>88900</xdr:rowOff>
        </xdr:to>
        <mc:AlternateContent>
          <mc:Choice Requires="a14">
            <xdr:pic>
              <xdr:nvPicPr>
                <xdr:cNvPr id="11" name="Picture 10">
                  <a:extLst>
                    <a:ext uri="{FF2B5EF4-FFF2-40B4-BE49-F238E27FC236}">
                      <a16:creationId xmlns:a16="http://schemas.microsoft.com/office/drawing/2014/main" id="{96F75613-62E4-FD0D-C454-9DAD4E0E08D6}"/>
                    </a:ext>
                  </a:extLst>
                </xdr:cNvPr>
                <xdr:cNvPicPr>
                  <a:picLocks noChangeAspect="1" noChangeArrowheads="1"/>
                  <a:extLst>
                    <a:ext uri="{84589F7E-364E-4C9E-8A38-B11213B215E9}">
                      <a14:cameraTool cellRange="'KPI YOY'!$H$8" spid="_x0000_s10297"/>
                    </a:ext>
                  </a:extLst>
                </xdr:cNvPicPr>
              </xdr:nvPicPr>
              <xdr:blipFill>
                <a:blip xmlns:r="http://schemas.openxmlformats.org/officeDocument/2006/relationships" r:embed="rId2"/>
                <a:srcRect/>
                <a:stretch>
                  <a:fillRect/>
                </a:stretch>
              </xdr:blipFill>
              <xdr:spPr bwMode="auto">
                <a:xfrm>
                  <a:off x="1246299" y="1866900"/>
                  <a:ext cx="811642" cy="247650"/>
                </a:xfrm>
                <a:prstGeom prst="rect">
                  <a:avLst/>
                </a:prstGeom>
                <a:noFill/>
                <a:extLst>
                  <a:ext uri="{909E8E84-426E-40DD-AFC4-6F175D3DCCD1}">
                    <a14:hiddenFill>
                      <a:solidFill>
                        <a:srgbClr val="FFFFFF"/>
                      </a:solidFill>
                    </a14:hiddenFill>
                  </a:ext>
                </a:extLst>
              </xdr:spPr>
            </xdr:pic>
          </mc:Choice>
          <mc:Fallback xmlns=""/>
        </mc:AlternateContent>
        <xdr:clientData/>
      </xdr:twoCellAnchor>
    </mc:Choice>
    <mc:Fallback/>
  </mc:AlternateContent>
  <xdr:twoCellAnchor>
    <xdr:from>
      <xdr:col>4</xdr:col>
      <xdr:colOff>50800</xdr:colOff>
      <xdr:row>6</xdr:row>
      <xdr:rowOff>139700</xdr:rowOff>
    </xdr:from>
    <xdr:to>
      <xdr:col>7</xdr:col>
      <xdr:colOff>6350</xdr:colOff>
      <xdr:row>9</xdr:row>
      <xdr:rowOff>127000</xdr:rowOff>
    </xdr:to>
    <xdr:graphicFrame macro="">
      <xdr:nvGraphicFramePr>
        <xdr:cNvPr id="39" name="Chart 38">
          <a:extLst>
            <a:ext uri="{FF2B5EF4-FFF2-40B4-BE49-F238E27FC236}">
              <a16:creationId xmlns:a16="http://schemas.microsoft.com/office/drawing/2014/main" id="{6AF4056E-7F76-494D-A02F-93E403181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476250</xdr:colOff>
      <xdr:row>6</xdr:row>
      <xdr:rowOff>146050</xdr:rowOff>
    </xdr:from>
    <xdr:to>
      <xdr:col>10</xdr:col>
      <xdr:colOff>482600</xdr:colOff>
      <xdr:row>9</xdr:row>
      <xdr:rowOff>133350</xdr:rowOff>
    </xdr:to>
    <xdr:graphicFrame macro="">
      <xdr:nvGraphicFramePr>
        <xdr:cNvPr id="40" name="Chart 39">
          <a:extLst>
            <a:ext uri="{FF2B5EF4-FFF2-40B4-BE49-F238E27FC236}">
              <a16:creationId xmlns:a16="http://schemas.microsoft.com/office/drawing/2014/main" id="{7FAE8841-4297-4F0F-A870-E97E15BDD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279400</xdr:colOff>
      <xdr:row>6</xdr:row>
      <xdr:rowOff>165100</xdr:rowOff>
    </xdr:from>
    <xdr:to>
      <xdr:col>14</xdr:col>
      <xdr:colOff>279400</xdr:colOff>
      <xdr:row>9</xdr:row>
      <xdr:rowOff>165100</xdr:rowOff>
    </xdr:to>
    <xdr:graphicFrame macro="">
      <xdr:nvGraphicFramePr>
        <xdr:cNvPr id="41" name="Chart 40">
          <a:extLst>
            <a:ext uri="{FF2B5EF4-FFF2-40B4-BE49-F238E27FC236}">
              <a16:creationId xmlns:a16="http://schemas.microsoft.com/office/drawing/2014/main" id="{C5D77D79-3877-48C7-9A9D-F1292159A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95250</xdr:colOff>
      <xdr:row>6</xdr:row>
      <xdr:rowOff>158750</xdr:rowOff>
    </xdr:from>
    <xdr:to>
      <xdr:col>18</xdr:col>
      <xdr:colOff>95250</xdr:colOff>
      <xdr:row>9</xdr:row>
      <xdr:rowOff>139700</xdr:rowOff>
    </xdr:to>
    <xdr:graphicFrame macro="">
      <xdr:nvGraphicFramePr>
        <xdr:cNvPr id="42" name="Chart 41">
          <a:extLst>
            <a:ext uri="{FF2B5EF4-FFF2-40B4-BE49-F238E27FC236}">
              <a16:creationId xmlns:a16="http://schemas.microsoft.com/office/drawing/2014/main" id="{83FE414D-556D-477F-9790-6C05BBD5B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463550</xdr:colOff>
          <xdr:row>10</xdr:row>
          <xdr:rowOff>31750</xdr:rowOff>
        </xdr:from>
        <xdr:to>
          <xdr:col>7</xdr:col>
          <xdr:colOff>44450</xdr:colOff>
          <xdr:row>11</xdr:row>
          <xdr:rowOff>82550</xdr:rowOff>
        </xdr:to>
        <xdr:pic>
          <xdr:nvPicPr>
            <xdr:cNvPr id="45" name="Picture 44">
              <a:extLst>
                <a:ext uri="{FF2B5EF4-FFF2-40B4-BE49-F238E27FC236}">
                  <a16:creationId xmlns:a16="http://schemas.microsoft.com/office/drawing/2014/main" id="{B09C25F4-E0A3-1520-4A1B-FA94258FE7D8}"/>
                </a:ext>
              </a:extLst>
            </xdr:cNvPr>
            <xdr:cNvPicPr>
              <a:picLocks noChangeAspect="1" noChangeArrowheads="1"/>
              <a:extLst>
                <a:ext uri="{84589F7E-364E-4C9E-8A38-B11213B215E9}">
                  <a14:cameraTool cellRange="'KPI YOY'!$I$8" spid="_x0000_s10298"/>
                </a:ext>
              </a:extLst>
            </xdr:cNvPicPr>
          </xdr:nvPicPr>
          <xdr:blipFill>
            <a:blip xmlns:r="http://schemas.openxmlformats.org/officeDocument/2006/relationships" r:embed="rId7"/>
            <a:srcRect/>
            <a:stretch>
              <a:fillRect/>
            </a:stretch>
          </xdr:blipFill>
          <xdr:spPr bwMode="auto">
            <a:xfrm>
              <a:off x="3511550" y="1873250"/>
              <a:ext cx="80010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279400</xdr:colOff>
          <xdr:row>10</xdr:row>
          <xdr:rowOff>38100</xdr:rowOff>
        </xdr:from>
        <xdr:to>
          <xdr:col>10</xdr:col>
          <xdr:colOff>457200</xdr:colOff>
          <xdr:row>11</xdr:row>
          <xdr:rowOff>107950</xdr:rowOff>
        </xdr:to>
        <xdr:pic>
          <xdr:nvPicPr>
            <xdr:cNvPr id="47" name="Picture 46">
              <a:extLst>
                <a:ext uri="{FF2B5EF4-FFF2-40B4-BE49-F238E27FC236}">
                  <a16:creationId xmlns:a16="http://schemas.microsoft.com/office/drawing/2014/main" id="{59BB1F35-9A66-54C7-43F8-92BCC0D9F46F}"/>
                </a:ext>
              </a:extLst>
            </xdr:cNvPr>
            <xdr:cNvPicPr>
              <a:picLocks noChangeAspect="1" noChangeArrowheads="1"/>
              <a:extLst>
                <a:ext uri="{84589F7E-364E-4C9E-8A38-B11213B215E9}">
                  <a14:cameraTool cellRange="'KPI YOY'!$J$8" spid="_x0000_s10299"/>
                </a:ext>
              </a:extLst>
            </xdr:cNvPicPr>
          </xdr:nvPicPr>
          <xdr:blipFill>
            <a:blip xmlns:r="http://schemas.openxmlformats.org/officeDocument/2006/relationships" r:embed="rId8"/>
            <a:srcRect/>
            <a:stretch>
              <a:fillRect/>
            </a:stretch>
          </xdr:blipFill>
          <xdr:spPr bwMode="auto">
            <a:xfrm>
              <a:off x="5765800" y="1879600"/>
              <a:ext cx="787400"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101600</xdr:colOff>
          <xdr:row>10</xdr:row>
          <xdr:rowOff>50800</xdr:rowOff>
        </xdr:from>
        <xdr:to>
          <xdr:col>14</xdr:col>
          <xdr:colOff>292100</xdr:colOff>
          <xdr:row>11</xdr:row>
          <xdr:rowOff>120650</xdr:rowOff>
        </xdr:to>
        <xdr:pic>
          <xdr:nvPicPr>
            <xdr:cNvPr id="49" name="Picture 48">
              <a:extLst>
                <a:ext uri="{FF2B5EF4-FFF2-40B4-BE49-F238E27FC236}">
                  <a16:creationId xmlns:a16="http://schemas.microsoft.com/office/drawing/2014/main" id="{51E1BBC1-3382-841B-DEDD-05ACA14170FC}"/>
                </a:ext>
              </a:extLst>
            </xdr:cNvPr>
            <xdr:cNvPicPr>
              <a:picLocks noChangeAspect="1" noChangeArrowheads="1"/>
              <a:extLst>
                <a:ext uri="{84589F7E-364E-4C9E-8A38-B11213B215E9}">
                  <a14:cameraTool cellRange="'KPI YOY'!$K$8" spid="_x0000_s10300"/>
                </a:ext>
              </a:extLst>
            </xdr:cNvPicPr>
          </xdr:nvPicPr>
          <xdr:blipFill>
            <a:blip xmlns:r="http://schemas.openxmlformats.org/officeDocument/2006/relationships" r:embed="rId9"/>
            <a:srcRect/>
            <a:stretch>
              <a:fillRect/>
            </a:stretch>
          </xdr:blipFill>
          <xdr:spPr bwMode="auto">
            <a:xfrm>
              <a:off x="8026400" y="1892300"/>
              <a:ext cx="800100"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533400</xdr:colOff>
          <xdr:row>10</xdr:row>
          <xdr:rowOff>57150</xdr:rowOff>
        </xdr:from>
        <xdr:to>
          <xdr:col>18</xdr:col>
          <xdr:colOff>88900</xdr:colOff>
          <xdr:row>11</xdr:row>
          <xdr:rowOff>114300</xdr:rowOff>
        </xdr:to>
        <xdr:pic>
          <xdr:nvPicPr>
            <xdr:cNvPr id="51" name="Picture 50">
              <a:extLst>
                <a:ext uri="{FF2B5EF4-FFF2-40B4-BE49-F238E27FC236}">
                  <a16:creationId xmlns:a16="http://schemas.microsoft.com/office/drawing/2014/main" id="{78441696-E886-6E17-F02F-20AA61CB2D90}"/>
                </a:ext>
              </a:extLst>
            </xdr:cNvPr>
            <xdr:cNvPicPr>
              <a:picLocks noChangeAspect="1" noChangeArrowheads="1"/>
              <a:extLst>
                <a:ext uri="{84589F7E-364E-4C9E-8A38-B11213B215E9}">
                  <a14:cameraTool cellRange="'KPI YOY'!$L$8" spid="_x0000_s10301"/>
                </a:ext>
              </a:extLst>
            </xdr:cNvPicPr>
          </xdr:nvPicPr>
          <xdr:blipFill>
            <a:blip xmlns:r="http://schemas.openxmlformats.org/officeDocument/2006/relationships" r:embed="rId10"/>
            <a:srcRect/>
            <a:stretch>
              <a:fillRect/>
            </a:stretch>
          </xdr:blipFill>
          <xdr:spPr bwMode="auto">
            <a:xfrm>
              <a:off x="10287000" y="1898650"/>
              <a:ext cx="774700" cy="241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57150</xdr:colOff>
      <xdr:row>12</xdr:row>
      <xdr:rowOff>50800</xdr:rowOff>
    </xdr:from>
    <xdr:to>
      <xdr:col>18</xdr:col>
      <xdr:colOff>342900</xdr:colOff>
      <xdr:row>24</xdr:row>
      <xdr:rowOff>44450</xdr:rowOff>
    </xdr:to>
    <xdr:grpSp>
      <xdr:nvGrpSpPr>
        <xdr:cNvPr id="65" name="Group 64">
          <a:extLst>
            <a:ext uri="{FF2B5EF4-FFF2-40B4-BE49-F238E27FC236}">
              <a16:creationId xmlns:a16="http://schemas.microsoft.com/office/drawing/2014/main" id="{4B913B62-2595-8DE1-7463-CF47CA3D1499}"/>
            </a:ext>
          </a:extLst>
        </xdr:cNvPr>
        <xdr:cNvGrpSpPr/>
      </xdr:nvGrpSpPr>
      <xdr:grpSpPr>
        <a:xfrm>
          <a:off x="57150" y="2336800"/>
          <a:ext cx="12430125" cy="2279650"/>
          <a:chOff x="57150" y="2260600"/>
          <a:chExt cx="11258550" cy="2203450"/>
        </a:xfrm>
      </xdr:grpSpPr>
      <xdr:sp macro="" textlink="">
        <xdr:nvSpPr>
          <xdr:cNvPr id="53" name="Rectangle: Rounded Corners 52">
            <a:extLst>
              <a:ext uri="{FF2B5EF4-FFF2-40B4-BE49-F238E27FC236}">
                <a16:creationId xmlns:a16="http://schemas.microsoft.com/office/drawing/2014/main" id="{EFC6005D-80F1-DADE-B579-60033091A467}"/>
              </a:ext>
            </a:extLst>
          </xdr:cNvPr>
          <xdr:cNvSpPr/>
        </xdr:nvSpPr>
        <xdr:spPr>
          <a:xfrm>
            <a:off x="57150" y="2260600"/>
            <a:ext cx="440055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C7A2DE65-47D2-4C2C-A830-0640FD4C962E}"/>
              </a:ext>
            </a:extLst>
          </xdr:cNvPr>
          <xdr:cNvSpPr/>
        </xdr:nvSpPr>
        <xdr:spPr>
          <a:xfrm>
            <a:off x="4476750" y="2279650"/>
            <a:ext cx="382905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992BC93D-D0D4-5A9A-4E0F-ED2E99A67FBA}"/>
              </a:ext>
            </a:extLst>
          </xdr:cNvPr>
          <xdr:cNvSpPr/>
        </xdr:nvSpPr>
        <xdr:spPr>
          <a:xfrm>
            <a:off x="8356600" y="2260600"/>
            <a:ext cx="295910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BC358A5A-CACB-5397-6113-9646E2807883}"/>
              </a:ext>
            </a:extLst>
          </xdr:cNvPr>
          <xdr:cNvSpPr/>
        </xdr:nvSpPr>
        <xdr:spPr>
          <a:xfrm>
            <a:off x="95250" y="2286000"/>
            <a:ext cx="28194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SALES AND PROFIT ANALYSIS</a:t>
            </a:r>
          </a:p>
        </xdr:txBody>
      </xdr:sp>
      <xdr:sp macro="" textlink="">
        <xdr:nvSpPr>
          <xdr:cNvPr id="60" name="Rectangle: Rounded Corners 59">
            <a:extLst>
              <a:ext uri="{FF2B5EF4-FFF2-40B4-BE49-F238E27FC236}">
                <a16:creationId xmlns:a16="http://schemas.microsoft.com/office/drawing/2014/main" id="{2B734CCD-AD96-27DF-CDD5-7E5E54AB8D7F}"/>
              </a:ext>
            </a:extLst>
          </xdr:cNvPr>
          <xdr:cNvSpPr/>
        </xdr:nvSpPr>
        <xdr:spPr>
          <a:xfrm>
            <a:off x="4514850" y="2286000"/>
            <a:ext cx="28194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CATEGORY WISE PROFIT</a:t>
            </a:r>
          </a:p>
        </xdr:txBody>
      </xdr:sp>
      <xdr:sp macro="" textlink="">
        <xdr:nvSpPr>
          <xdr:cNvPr id="61" name="Rectangle: Rounded Corners 60">
            <a:extLst>
              <a:ext uri="{FF2B5EF4-FFF2-40B4-BE49-F238E27FC236}">
                <a16:creationId xmlns:a16="http://schemas.microsoft.com/office/drawing/2014/main" id="{D58AC528-8219-A455-E7AA-0C7C17BE5A5D}"/>
              </a:ext>
            </a:extLst>
          </xdr:cNvPr>
          <xdr:cNvSpPr/>
        </xdr:nvSpPr>
        <xdr:spPr>
          <a:xfrm>
            <a:off x="8401050" y="2286000"/>
            <a:ext cx="27559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CATEGORY WISE SALES SHARE %</a:t>
            </a:r>
          </a:p>
        </xdr:txBody>
      </xdr:sp>
    </xdr:grpSp>
    <xdr:clientData/>
  </xdr:twoCellAnchor>
  <xdr:twoCellAnchor>
    <xdr:from>
      <xdr:col>0</xdr:col>
      <xdr:colOff>50800</xdr:colOff>
      <xdr:row>24</xdr:row>
      <xdr:rowOff>50800</xdr:rowOff>
    </xdr:from>
    <xdr:to>
      <xdr:col>18</xdr:col>
      <xdr:colOff>355600</xdr:colOff>
      <xdr:row>36</xdr:row>
      <xdr:rowOff>50800</xdr:rowOff>
    </xdr:to>
    <xdr:grpSp>
      <xdr:nvGrpSpPr>
        <xdr:cNvPr id="69" name="Group 68">
          <a:extLst>
            <a:ext uri="{FF2B5EF4-FFF2-40B4-BE49-F238E27FC236}">
              <a16:creationId xmlns:a16="http://schemas.microsoft.com/office/drawing/2014/main" id="{F8510716-DF63-7878-B256-6F0A5C59BE71}"/>
            </a:ext>
          </a:extLst>
        </xdr:cNvPr>
        <xdr:cNvGrpSpPr/>
      </xdr:nvGrpSpPr>
      <xdr:grpSpPr>
        <a:xfrm>
          <a:off x="50800" y="4622800"/>
          <a:ext cx="12449175" cy="2286000"/>
          <a:chOff x="50800" y="4470400"/>
          <a:chExt cx="11277600" cy="2209800"/>
        </a:xfrm>
      </xdr:grpSpPr>
      <xdr:sp macro="" textlink="">
        <xdr:nvSpPr>
          <xdr:cNvPr id="56" name="Rectangle: Rounded Corners 55">
            <a:extLst>
              <a:ext uri="{FF2B5EF4-FFF2-40B4-BE49-F238E27FC236}">
                <a16:creationId xmlns:a16="http://schemas.microsoft.com/office/drawing/2014/main" id="{192FE3AC-3069-70A6-75AB-D2B94C337C09}"/>
              </a:ext>
            </a:extLst>
          </xdr:cNvPr>
          <xdr:cNvSpPr/>
        </xdr:nvSpPr>
        <xdr:spPr>
          <a:xfrm>
            <a:off x="50800" y="4476750"/>
            <a:ext cx="466090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D32041A6-8628-6223-137A-7B6F25AC4D5C}"/>
              </a:ext>
            </a:extLst>
          </xdr:cNvPr>
          <xdr:cNvSpPr/>
        </xdr:nvSpPr>
        <xdr:spPr>
          <a:xfrm>
            <a:off x="4737100" y="4495800"/>
            <a:ext cx="335280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22C03216-E5AE-D7EB-757D-FE70B628369E}"/>
              </a:ext>
            </a:extLst>
          </xdr:cNvPr>
          <xdr:cNvSpPr/>
        </xdr:nvSpPr>
        <xdr:spPr>
          <a:xfrm>
            <a:off x="8115300" y="4470400"/>
            <a:ext cx="3213100" cy="2184400"/>
          </a:xfrm>
          <a:prstGeom prst="roundRect">
            <a:avLst>
              <a:gd name="adj" fmla="val 620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83590572-B9A3-B0D2-CC5D-69B4CA946002}"/>
              </a:ext>
            </a:extLst>
          </xdr:cNvPr>
          <xdr:cNvSpPr/>
        </xdr:nvSpPr>
        <xdr:spPr>
          <a:xfrm>
            <a:off x="82550" y="4495800"/>
            <a:ext cx="28194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SALES BY STATE</a:t>
            </a:r>
          </a:p>
        </xdr:txBody>
      </xdr:sp>
      <xdr:sp macro="" textlink="">
        <xdr:nvSpPr>
          <xdr:cNvPr id="63" name="Rectangle: Rounded Corners 62">
            <a:extLst>
              <a:ext uri="{FF2B5EF4-FFF2-40B4-BE49-F238E27FC236}">
                <a16:creationId xmlns:a16="http://schemas.microsoft.com/office/drawing/2014/main" id="{E6F78E58-1AB8-695F-9285-882CC5FBED91}"/>
              </a:ext>
            </a:extLst>
          </xdr:cNvPr>
          <xdr:cNvSpPr/>
        </xdr:nvSpPr>
        <xdr:spPr>
          <a:xfrm>
            <a:off x="4775200" y="4508500"/>
            <a:ext cx="28194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TOP</a:t>
            </a:r>
            <a:r>
              <a:rPr lang="en-US" sz="1100" baseline="0">
                <a:latin typeface="Lato Black" panose="020F0A02020204030203" pitchFamily="34" charset="0"/>
              </a:rPr>
              <a:t> 5 SUB CATEGORIES</a:t>
            </a:r>
            <a:endParaRPr lang="en-US" sz="1100">
              <a:latin typeface="Lato Black" panose="020F0A02020204030203" pitchFamily="34" charset="0"/>
            </a:endParaRPr>
          </a:p>
        </xdr:txBody>
      </xdr:sp>
      <xdr:sp macro="" textlink="">
        <xdr:nvSpPr>
          <xdr:cNvPr id="64" name="Rectangle: Rounded Corners 63">
            <a:extLst>
              <a:ext uri="{FF2B5EF4-FFF2-40B4-BE49-F238E27FC236}">
                <a16:creationId xmlns:a16="http://schemas.microsoft.com/office/drawing/2014/main" id="{0484156E-9A81-F0BA-86F2-3407804B8FAA}"/>
              </a:ext>
            </a:extLst>
          </xdr:cNvPr>
          <xdr:cNvSpPr/>
        </xdr:nvSpPr>
        <xdr:spPr>
          <a:xfrm>
            <a:off x="8147050" y="4489450"/>
            <a:ext cx="2819400" cy="3492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FILTERS</a:t>
            </a:r>
          </a:p>
        </xdr:txBody>
      </xdr:sp>
    </xdr:grpSp>
    <xdr:clientData/>
  </xdr:twoCellAnchor>
  <xdr:twoCellAnchor>
    <xdr:from>
      <xdr:col>0</xdr:col>
      <xdr:colOff>101600</xdr:colOff>
      <xdr:row>13</xdr:row>
      <xdr:rowOff>152400</xdr:rowOff>
    </xdr:from>
    <xdr:to>
      <xdr:col>7</xdr:col>
      <xdr:colOff>139700</xdr:colOff>
      <xdr:row>23</xdr:row>
      <xdr:rowOff>152400</xdr:rowOff>
    </xdr:to>
    <xdr:graphicFrame macro="">
      <xdr:nvGraphicFramePr>
        <xdr:cNvPr id="70" name="Chart 69">
          <a:extLst>
            <a:ext uri="{FF2B5EF4-FFF2-40B4-BE49-F238E27FC236}">
              <a16:creationId xmlns:a16="http://schemas.microsoft.com/office/drawing/2014/main" id="{C6FD061E-808A-46B1-BA24-BF2A29B91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247650</xdr:colOff>
      <xdr:row>13</xdr:row>
      <xdr:rowOff>88900</xdr:rowOff>
    </xdr:from>
    <xdr:to>
      <xdr:col>13</xdr:col>
      <xdr:colOff>336550</xdr:colOff>
      <xdr:row>24</xdr:row>
      <xdr:rowOff>25400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CDFF0EB1-B1C4-477A-B569-F88E384AA5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59350" y="2565400"/>
              <a:ext cx="4127500" cy="203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476250</xdr:colOff>
      <xdr:row>13</xdr:row>
      <xdr:rowOff>152400</xdr:rowOff>
    </xdr:from>
    <xdr:to>
      <xdr:col>18</xdr:col>
      <xdr:colOff>292100</xdr:colOff>
      <xdr:row>23</xdr:row>
      <xdr:rowOff>177800</xdr:rowOff>
    </xdr:to>
    <xdr:graphicFrame macro="">
      <xdr:nvGraphicFramePr>
        <xdr:cNvPr id="72" name="Chart 71">
          <a:extLst>
            <a:ext uri="{FF2B5EF4-FFF2-40B4-BE49-F238E27FC236}">
              <a16:creationId xmlns:a16="http://schemas.microsoft.com/office/drawing/2014/main" id="{CD6A9D3E-6133-4745-B131-631042EAD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107950</xdr:colOff>
      <xdr:row>26</xdr:row>
      <xdr:rowOff>6350</xdr:rowOff>
    </xdr:from>
    <xdr:to>
      <xdr:col>7</xdr:col>
      <xdr:colOff>292100</xdr:colOff>
      <xdr:row>35</xdr:row>
      <xdr:rowOff>139700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EB2E7820-9835-4759-9CF0-63D4DEA6EE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7950" y="4959350"/>
              <a:ext cx="4895850" cy="184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514350</xdr:colOff>
      <xdr:row>26</xdr:row>
      <xdr:rowOff>6350</xdr:rowOff>
    </xdr:from>
    <xdr:to>
      <xdr:col>13</xdr:col>
      <xdr:colOff>127000</xdr:colOff>
      <xdr:row>35</xdr:row>
      <xdr:rowOff>177800</xdr:rowOff>
    </xdr:to>
    <xdr:graphicFrame macro="">
      <xdr:nvGraphicFramePr>
        <xdr:cNvPr id="74" name="Chart 73">
          <a:extLst>
            <a:ext uri="{FF2B5EF4-FFF2-40B4-BE49-F238E27FC236}">
              <a16:creationId xmlns:a16="http://schemas.microsoft.com/office/drawing/2014/main" id="{1A55F2B7-8605-4CFF-B591-3FFBAD8F1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222250</xdr:colOff>
      <xdr:row>26</xdr:row>
      <xdr:rowOff>152401</xdr:rowOff>
    </xdr:from>
    <xdr:to>
      <xdr:col>15</xdr:col>
      <xdr:colOff>25400</xdr:colOff>
      <xdr:row>35</xdr:row>
      <xdr:rowOff>133351</xdr:rowOff>
    </xdr:to>
    <mc:AlternateContent xmlns:mc="http://schemas.openxmlformats.org/markup-compatibility/2006" xmlns:a14="http://schemas.microsoft.com/office/drawing/2010/main">
      <mc:Choice Requires="a14">
        <xdr:graphicFrame macro="">
          <xdr:nvGraphicFramePr>
            <xdr:cNvPr id="75" name="Year 2">
              <a:extLst>
                <a:ext uri="{FF2B5EF4-FFF2-40B4-BE49-F238E27FC236}">
                  <a16:creationId xmlns:a16="http://schemas.microsoft.com/office/drawing/2014/main" id="{234A83E1-7EF8-4F2A-A7C3-0F280163486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147050" y="4940301"/>
              <a:ext cx="102235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26</xdr:row>
      <xdr:rowOff>152401</xdr:rowOff>
    </xdr:from>
    <xdr:to>
      <xdr:col>18</xdr:col>
      <xdr:colOff>330200</xdr:colOff>
      <xdr:row>35</xdr:row>
      <xdr:rowOff>151355</xdr:rowOff>
    </xdr:to>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0B92EB7A-4EA7-4B58-BEBB-52FB842700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34600" y="4940301"/>
              <a:ext cx="1168400" cy="1656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26</xdr:row>
      <xdr:rowOff>152401</xdr:rowOff>
    </xdr:from>
    <xdr:to>
      <xdr:col>16</xdr:col>
      <xdr:colOff>368300</xdr:colOff>
      <xdr:row>35</xdr:row>
      <xdr:rowOff>145353</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ECA59480-C94A-415B-B6F6-D5C9088A36E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82100" y="4940301"/>
              <a:ext cx="939800" cy="1650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NY" refreshedDate="45702.603677662039" createdVersion="8" refreshedVersion="8" minRefreshableVersion="3" recordCount="9994" xr:uid="{7793F2D9-0B59-43F0-8CAB-23660BFC253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23901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42D63C-A42D-497A-939B-3CCD4A86742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20B56-64E5-4F1D-A27B-29ECB070A1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7090B-D3A3-44C5-B1A5-09AA929E218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1082F5-1969-4979-B502-473DA014CC8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EB00E6-BC31-44B5-8ABA-1FFAE1DBD7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379A2F-C1E1-4FE9-BC21-636F7CA74EE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0F5D8E-3DFC-4739-BB03-F2DC2725B54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0F6241-D3B8-4DA2-94E9-AE26AD4F39C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FC0BB0-688A-40FE-8FF1-9F42DCC5E8B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1EC0E2-2212-4A35-8BF7-986B83799E6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F59E07-D153-414B-A891-356A48C6CC6A}"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0879665-8942-424F-8305-B4DE4A937FFD}" sourceName="Year">
  <pivotTables>
    <pivotTable tabId="5" name="PivotTable3"/>
    <pivotTable tabId="4" name="PivotTable2"/>
    <pivotTable tabId="9" name="PivotTable10"/>
    <pivotTable tabId="9" name="PivotTable11"/>
    <pivotTable tabId="9" name="PivotTable7"/>
    <pivotTable tabId="9" name="PivotTable8"/>
    <pivotTable tabId="9" name="PivotTable9"/>
    <pivotTable tabId="7" name="PivotTable5"/>
    <pivotTable tabId="6" name="PivotTable4"/>
    <pivotTable tabId="8" name="PivotTable6"/>
  </pivotTables>
  <data>
    <tabular pivotCacheId="13239010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9F0913-3985-439E-B81F-84CCA4514570}" sourceName="Segment">
  <pivotTables>
    <pivotTable tabId="5" name="PivotTable3"/>
    <pivotTable tabId="4" name="PivotTable2"/>
    <pivotTable tabId="9" name="PivotTable10"/>
    <pivotTable tabId="9" name="PivotTable11"/>
    <pivotTable tabId="9" name="PivotTable7"/>
    <pivotTable tabId="9" name="PivotTable8"/>
    <pivotTable tabId="9" name="PivotTable9"/>
    <pivotTable tabId="10" name="PivotTable12"/>
    <pivotTable tabId="7" name="PivotTable5"/>
    <pivotTable tabId="6" name="PivotTable4"/>
    <pivotTable tabId="8" name="PivotTable6"/>
  </pivotTables>
  <data>
    <tabular pivotCacheId="13239010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EB5D26-2082-481F-94DE-4942004F1AFE}" sourceName="Region">
  <pivotTables>
    <pivotTable tabId="5" name="PivotTable3"/>
    <pivotTable tabId="4" name="PivotTable2"/>
    <pivotTable tabId="9" name="PivotTable10"/>
    <pivotTable tabId="9" name="PivotTable11"/>
    <pivotTable tabId="9" name="PivotTable7"/>
    <pivotTable tabId="9" name="PivotTable8"/>
    <pivotTable tabId="9" name="PivotTable9"/>
    <pivotTable tabId="10" name="PivotTable12"/>
    <pivotTable tabId="7" name="PivotTable5"/>
    <pivotTable tabId="6" name="PivotTable4"/>
    <pivotTable tabId="8" name="PivotTable6"/>
  </pivotTables>
  <data>
    <tabular pivotCacheId="13239010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2BC6AF3-5BBF-4C19-89E1-96A564AE84BA}" cache="Slicer_Year1" caption="Year" rowHeight="241300"/>
  <slicer name="Segment" xr10:uid="{7F28DAC7-5C4D-4B43-87F5-7929E50B9611}" cache="Slicer_Segment" caption="Segment" rowHeight="241300"/>
  <slicer name="Region" xr10:uid="{F2B4C15E-2A66-4FD3-9D75-C879594BDBF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D23484-50E7-4C5B-B654-358B753C4390}"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996C74F-DE9B-4B66-A066-5A9E8DF765AF}" cache="Slicer_Year1" caption="Year" style="AB" rowHeight="241300"/>
  <slicer name="Segment 1" xr10:uid="{821F45D9-E213-4F93-B75C-1AE56695AF1F}" cache="Slicer_Segment" caption="Segment" style="AB" rowHeight="241300"/>
  <slicer name="Region 1" xr10:uid="{2DD257A6-3B67-4ECF-9784-8DFA08C0D19B}"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8FD9-AF76-4A8D-AB41-FDBA544C95AC}">
  <dimension ref="A3:C16"/>
  <sheetViews>
    <sheetView workbookViewId="0">
      <selection activeCell="D22" sqref="D22"/>
    </sheetView>
  </sheetViews>
  <sheetFormatPr baseColWidth="10" defaultColWidth="8.83203125" defaultRowHeight="15" x14ac:dyDescent="0.2"/>
  <cols>
    <col min="1" max="1" width="12.33203125" bestFit="1" customWidth="1"/>
    <col min="2" max="2" width="11.33203125" bestFit="1" customWidth="1"/>
    <col min="3" max="3" width="11.83203125" bestFit="1" customWidth="1"/>
  </cols>
  <sheetData>
    <row r="3" spans="1:3" x14ac:dyDescent="0.2">
      <c r="A3" s="12" t="s">
        <v>10933</v>
      </c>
      <c r="B3" t="s">
        <v>10951</v>
      </c>
      <c r="C3" t="s">
        <v>10952</v>
      </c>
    </row>
    <row r="4" spans="1:3" x14ac:dyDescent="0.2">
      <c r="A4" s="13" t="s">
        <v>10939</v>
      </c>
      <c r="B4" s="14">
        <v>95365.937600000019</v>
      </c>
      <c r="C4" s="14">
        <v>9199.2699999999986</v>
      </c>
    </row>
    <row r="5" spans="1:3" x14ac:dyDescent="0.2">
      <c r="A5" s="13" t="s">
        <v>10940</v>
      </c>
      <c r="B5" s="14">
        <v>60172.649400000024</v>
      </c>
      <c r="C5" s="14">
        <v>10288.898699999991</v>
      </c>
    </row>
    <row r="6" spans="1:3" x14ac:dyDescent="0.2">
      <c r="A6" s="13" t="s">
        <v>10941</v>
      </c>
      <c r="B6" s="14">
        <v>199252.98399999991</v>
      </c>
      <c r="C6" s="14">
        <v>26806.573700000015</v>
      </c>
    </row>
    <row r="7" spans="1:3" x14ac:dyDescent="0.2">
      <c r="A7" s="13" t="s">
        <v>10942</v>
      </c>
      <c r="B7" s="14">
        <v>141851.5674</v>
      </c>
      <c r="C7" s="14">
        <v>13437.806799999998</v>
      </c>
    </row>
    <row r="8" spans="1:3" x14ac:dyDescent="0.2">
      <c r="A8" s="13" t="s">
        <v>10943</v>
      </c>
      <c r="B8" s="14">
        <v>156122.28669999994</v>
      </c>
      <c r="C8" s="14">
        <v>22308.51279999999</v>
      </c>
    </row>
    <row r="9" spans="1:3" x14ac:dyDescent="0.2">
      <c r="A9" s="13" t="s">
        <v>10944</v>
      </c>
      <c r="B9" s="14">
        <v>147082.61130000011</v>
      </c>
      <c r="C9" s="14">
        <v>20899.334500000012</v>
      </c>
    </row>
    <row r="10" spans="1:3" x14ac:dyDescent="0.2">
      <c r="A10" s="13" t="s">
        <v>10945</v>
      </c>
      <c r="B10" s="14">
        <v>149580.83800000031</v>
      </c>
      <c r="C10" s="14">
        <v>13535.38299999998</v>
      </c>
    </row>
    <row r="11" spans="1:3" x14ac:dyDescent="0.2">
      <c r="A11" s="13" t="s">
        <v>10946</v>
      </c>
      <c r="B11" s="14">
        <v>159589.45099999988</v>
      </c>
      <c r="C11" s="14">
        <v>21896.715399999972</v>
      </c>
    </row>
    <row r="12" spans="1:3" x14ac:dyDescent="0.2">
      <c r="A12" s="13" t="s">
        <v>10947</v>
      </c>
      <c r="B12" s="14">
        <v>309770.09970000025</v>
      </c>
      <c r="C12" s="14">
        <v>37293.192500000034</v>
      </c>
    </row>
    <row r="13" spans="1:3" x14ac:dyDescent="0.2">
      <c r="A13" s="13" t="s">
        <v>10948</v>
      </c>
      <c r="B13" s="14">
        <v>197115.20170000009</v>
      </c>
      <c r="C13" s="14">
        <v>31469.663800000035</v>
      </c>
    </row>
    <row r="14" spans="1:3" x14ac:dyDescent="0.2">
      <c r="A14" s="13" t="s">
        <v>10949</v>
      </c>
      <c r="B14" s="14">
        <v>349120.07400000008</v>
      </c>
      <c r="C14" s="14">
        <v>35825.536599999927</v>
      </c>
    </row>
    <row r="15" spans="1:3" x14ac:dyDescent="0.2">
      <c r="A15" s="13" t="s">
        <v>10950</v>
      </c>
      <c r="B15" s="14">
        <v>332177.15950000001</v>
      </c>
      <c r="C15" s="14">
        <v>43436.13390000003</v>
      </c>
    </row>
    <row r="16" spans="1:3" x14ac:dyDescent="0.2">
      <c r="A16" s="13"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4AC7-1554-493B-8375-91ABBC9E709A}">
  <dimension ref="A3:E7"/>
  <sheetViews>
    <sheetView workbookViewId="0">
      <selection activeCell="D22" sqref="D22"/>
    </sheetView>
  </sheetViews>
  <sheetFormatPr baseColWidth="10" defaultColWidth="8.83203125" defaultRowHeight="15" x14ac:dyDescent="0.2"/>
  <cols>
    <col min="1" max="1" width="13.1640625" bestFit="1" customWidth="1"/>
    <col min="2" max="2" width="11.83203125" bestFit="1" customWidth="1"/>
    <col min="4" max="4" width="13.1640625" bestFit="1" customWidth="1"/>
    <col min="5" max="5" width="11.83203125" bestFit="1" customWidth="1"/>
  </cols>
  <sheetData>
    <row r="3" spans="1:5" x14ac:dyDescent="0.2">
      <c r="A3" s="6" t="s">
        <v>10933</v>
      </c>
      <c r="B3" s="7" t="s">
        <v>10952</v>
      </c>
      <c r="D3" s="17" t="s">
        <v>15</v>
      </c>
      <c r="E3" s="17" t="s">
        <v>21</v>
      </c>
    </row>
    <row r="4" spans="1:5" x14ac:dyDescent="0.2">
      <c r="A4" s="8" t="s">
        <v>32</v>
      </c>
      <c r="B4" s="7">
        <v>18451.272799999992</v>
      </c>
      <c r="D4" t="str">
        <f>A4</f>
        <v>Furniture</v>
      </c>
      <c r="E4" s="14">
        <f>GETPIVOTDATA("Profit",$A$3,"Category",A4)</f>
        <v>18451.272799999992</v>
      </c>
    </row>
    <row r="5" spans="1:5" x14ac:dyDescent="0.2">
      <c r="A5" s="15" t="s">
        <v>46</v>
      </c>
      <c r="B5" s="16">
        <v>122490.8008000001</v>
      </c>
      <c r="D5" t="str">
        <f t="shared" ref="D5:D7" si="0">A5</f>
        <v>Office Supplies</v>
      </c>
      <c r="E5" s="14">
        <f>GETPIVOTDATA("Profit",$A$3,"Category",A5)</f>
        <v>122490.8008000001</v>
      </c>
    </row>
    <row r="6" spans="1:5" x14ac:dyDescent="0.2">
      <c r="A6" s="15" t="s">
        <v>71</v>
      </c>
      <c r="B6" s="16">
        <v>145454.9480999998</v>
      </c>
      <c r="D6" t="str">
        <f t="shared" si="0"/>
        <v>Technology</v>
      </c>
      <c r="E6" s="14">
        <f t="shared" ref="E6" si="1">GETPIVOTDATA("Profit",$A$3,"Category",A6)</f>
        <v>145454.9480999998</v>
      </c>
    </row>
    <row r="7" spans="1:5" x14ac:dyDescent="0.2">
      <c r="A7" s="9" t="s">
        <v>10934</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B901B-BB7C-468B-9027-230138E9E0BC}">
  <dimension ref="A3:B7"/>
  <sheetViews>
    <sheetView workbookViewId="0">
      <selection activeCell="D22" sqref="D22"/>
    </sheetView>
  </sheetViews>
  <sheetFormatPr baseColWidth="10" defaultColWidth="8.83203125" defaultRowHeight="15" x14ac:dyDescent="0.2"/>
  <cols>
    <col min="1" max="1" width="13.1640625" bestFit="1" customWidth="1"/>
    <col min="2" max="2" width="11.33203125" bestFit="1" customWidth="1"/>
  </cols>
  <sheetData>
    <row r="3" spans="1:2" x14ac:dyDescent="0.2">
      <c r="A3" s="6" t="s">
        <v>10933</v>
      </c>
      <c r="B3" s="7" t="s">
        <v>10951</v>
      </c>
    </row>
    <row r="4" spans="1:2" x14ac:dyDescent="0.2">
      <c r="A4" s="8" t="s">
        <v>32</v>
      </c>
      <c r="B4" s="18">
        <v>0.32300170530281774</v>
      </c>
    </row>
    <row r="5" spans="1:2" x14ac:dyDescent="0.2">
      <c r="A5" s="15" t="s">
        <v>46</v>
      </c>
      <c r="B5" s="19">
        <v>0.31301008302169103</v>
      </c>
    </row>
    <row r="6" spans="1:2" x14ac:dyDescent="0.2">
      <c r="A6" s="15" t="s">
        <v>71</v>
      </c>
      <c r="B6" s="19">
        <v>0.36398821167549117</v>
      </c>
    </row>
    <row r="7" spans="1:2" x14ac:dyDescent="0.2">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7D690-C7A5-4A09-A0AB-83A29ED25678}">
  <dimension ref="A3:E53"/>
  <sheetViews>
    <sheetView workbookViewId="0">
      <selection activeCell="D22" sqref="D22"/>
    </sheetView>
  </sheetViews>
  <sheetFormatPr baseColWidth="10" defaultColWidth="8.83203125" defaultRowHeight="15" x14ac:dyDescent="0.2"/>
  <cols>
    <col min="1" max="1" width="17.33203125" bestFit="1" customWidth="1"/>
    <col min="2" max="2" width="11.83203125" bestFit="1" customWidth="1"/>
    <col min="4" max="4" width="17.33203125" bestFit="1" customWidth="1"/>
    <col min="5" max="5" width="9.33203125" bestFit="1" customWidth="1"/>
  </cols>
  <sheetData>
    <row r="3" spans="1:5" x14ac:dyDescent="0.2">
      <c r="A3" s="6" t="s">
        <v>10933</v>
      </c>
      <c r="B3" s="7" t="s">
        <v>10951</v>
      </c>
      <c r="D3" s="17" t="s">
        <v>11</v>
      </c>
      <c r="E3" s="17" t="s">
        <v>18</v>
      </c>
    </row>
    <row r="4" spans="1:5" x14ac:dyDescent="0.2">
      <c r="A4" s="8" t="s">
        <v>358</v>
      </c>
      <c r="B4" s="7">
        <v>19510.639999999992</v>
      </c>
      <c r="D4" t="str">
        <f>A4</f>
        <v>Alabama</v>
      </c>
      <c r="E4" s="14">
        <f>GETPIVOTDATA("Sales",$A$3,"State",A4)</f>
        <v>19510.639999999992</v>
      </c>
    </row>
    <row r="5" spans="1:5" x14ac:dyDescent="0.2">
      <c r="A5" s="15" t="s">
        <v>310</v>
      </c>
      <c r="B5" s="16">
        <v>35282.000999999997</v>
      </c>
      <c r="D5" t="str">
        <f t="shared" ref="D5:D52" si="0">A5</f>
        <v>Arizona</v>
      </c>
      <c r="E5" s="14">
        <f t="shared" ref="E5:E52" si="1">GETPIVOTDATA("Sales",$A$3,"State",A5)</f>
        <v>35282.000999999997</v>
      </c>
    </row>
    <row r="6" spans="1:5" x14ac:dyDescent="0.2">
      <c r="A6" s="15" t="s">
        <v>1707</v>
      </c>
      <c r="B6" s="16">
        <v>11678.129999999997</v>
      </c>
      <c r="D6" t="str">
        <f t="shared" si="0"/>
        <v>Arkansas</v>
      </c>
      <c r="E6" s="14">
        <f t="shared" si="1"/>
        <v>11678.129999999997</v>
      </c>
    </row>
    <row r="7" spans="1:5" x14ac:dyDescent="0.2">
      <c r="A7" s="15" t="s">
        <v>43</v>
      </c>
      <c r="B7" s="16">
        <v>457687.63150000101</v>
      </c>
      <c r="D7" t="str">
        <f t="shared" si="0"/>
        <v>California</v>
      </c>
      <c r="E7" s="14">
        <f t="shared" si="1"/>
        <v>457687.63150000101</v>
      </c>
    </row>
    <row r="8" spans="1:5" x14ac:dyDescent="0.2">
      <c r="A8" s="15" t="s">
        <v>457</v>
      </c>
      <c r="B8" s="16">
        <v>32108.117999999995</v>
      </c>
      <c r="D8" t="str">
        <f t="shared" si="0"/>
        <v>Colorado</v>
      </c>
      <c r="E8" s="14">
        <f t="shared" si="1"/>
        <v>32108.117999999995</v>
      </c>
    </row>
    <row r="9" spans="1:5" x14ac:dyDescent="0.2">
      <c r="A9" s="15" t="s">
        <v>747</v>
      </c>
      <c r="B9" s="16">
        <v>13384.356999999996</v>
      </c>
      <c r="D9" t="str">
        <f t="shared" si="0"/>
        <v>Connecticut</v>
      </c>
      <c r="E9" s="14">
        <f t="shared" si="1"/>
        <v>13384.356999999996</v>
      </c>
    </row>
    <row r="10" spans="1:5" x14ac:dyDescent="0.2">
      <c r="A10" s="15" t="s">
        <v>245</v>
      </c>
      <c r="B10" s="16">
        <v>27451.068999999992</v>
      </c>
      <c r="D10" t="str">
        <f t="shared" si="0"/>
        <v>Delaware</v>
      </c>
      <c r="E10" s="14">
        <f t="shared" si="1"/>
        <v>27451.068999999992</v>
      </c>
    </row>
    <row r="11" spans="1:5" x14ac:dyDescent="0.2">
      <c r="A11" s="15" t="s">
        <v>3034</v>
      </c>
      <c r="B11" s="16">
        <v>2865.0199999999995</v>
      </c>
      <c r="D11" t="str">
        <f t="shared" si="0"/>
        <v>District of Columbia</v>
      </c>
      <c r="E11" s="14">
        <f t="shared" si="1"/>
        <v>2865.0199999999995</v>
      </c>
    </row>
    <row r="12" spans="1:5" x14ac:dyDescent="0.2">
      <c r="A12" s="15" t="s">
        <v>54</v>
      </c>
      <c r="B12" s="16">
        <v>89473.707999999999</v>
      </c>
      <c r="D12" t="str">
        <f t="shared" si="0"/>
        <v>Florida</v>
      </c>
      <c r="E12" s="14">
        <f t="shared" si="1"/>
        <v>89473.707999999999</v>
      </c>
    </row>
    <row r="13" spans="1:5" x14ac:dyDescent="0.2">
      <c r="A13" s="15" t="s">
        <v>1272</v>
      </c>
      <c r="B13" s="16">
        <v>49095.840000000004</v>
      </c>
      <c r="D13" t="str">
        <f t="shared" si="0"/>
        <v>Georgia</v>
      </c>
      <c r="E13" s="14">
        <f t="shared" si="1"/>
        <v>49095.840000000004</v>
      </c>
    </row>
    <row r="14" spans="1:5" x14ac:dyDescent="0.2">
      <c r="A14" s="15" t="s">
        <v>6260</v>
      </c>
      <c r="B14" s="16">
        <v>4382.4860000000017</v>
      </c>
      <c r="D14" t="str">
        <f t="shared" si="0"/>
        <v>Idaho</v>
      </c>
      <c r="E14" s="14">
        <f t="shared" si="1"/>
        <v>4382.4860000000017</v>
      </c>
    </row>
    <row r="15" spans="1:5" x14ac:dyDescent="0.2">
      <c r="A15" s="15" t="s">
        <v>211</v>
      </c>
      <c r="B15" s="16">
        <v>80166.10099999985</v>
      </c>
      <c r="D15" t="str">
        <f t="shared" si="0"/>
        <v>Illinois</v>
      </c>
      <c r="E15" s="14">
        <f t="shared" si="1"/>
        <v>80166.10099999985</v>
      </c>
    </row>
    <row r="16" spans="1:5" x14ac:dyDescent="0.2">
      <c r="A16" s="15" t="s">
        <v>254</v>
      </c>
      <c r="B16" s="16">
        <v>53555.360000000001</v>
      </c>
      <c r="D16" t="str">
        <f t="shared" si="0"/>
        <v>Indiana</v>
      </c>
      <c r="E16" s="14">
        <f t="shared" si="1"/>
        <v>53555.360000000001</v>
      </c>
    </row>
    <row r="17" spans="1:5" x14ac:dyDescent="0.2">
      <c r="A17" s="15" t="s">
        <v>489</v>
      </c>
      <c r="B17" s="16">
        <v>4579.7599999999993</v>
      </c>
      <c r="D17" t="str">
        <f t="shared" si="0"/>
        <v>Iowa</v>
      </c>
      <c r="E17" s="14">
        <f t="shared" si="1"/>
        <v>4579.7599999999993</v>
      </c>
    </row>
    <row r="18" spans="1:5" x14ac:dyDescent="0.2">
      <c r="A18" s="15" t="s">
        <v>4530</v>
      </c>
      <c r="B18" s="16">
        <v>2914.31</v>
      </c>
      <c r="D18" t="str">
        <f t="shared" si="0"/>
        <v>Kansas</v>
      </c>
      <c r="E18" s="14">
        <f t="shared" si="1"/>
        <v>2914.31</v>
      </c>
    </row>
    <row r="19" spans="1:5" x14ac:dyDescent="0.2">
      <c r="A19" s="15" t="s">
        <v>29</v>
      </c>
      <c r="B19" s="16">
        <v>36591.749999999971</v>
      </c>
      <c r="D19" t="str">
        <f t="shared" si="0"/>
        <v>Kentucky</v>
      </c>
      <c r="E19" s="14">
        <f t="shared" si="1"/>
        <v>36591.749999999971</v>
      </c>
    </row>
    <row r="20" spans="1:5" x14ac:dyDescent="0.2">
      <c r="A20" s="15" t="s">
        <v>736</v>
      </c>
      <c r="B20" s="16">
        <v>9217.0299999999988</v>
      </c>
      <c r="D20" t="str">
        <f t="shared" si="0"/>
        <v>Louisiana</v>
      </c>
      <c r="E20" s="14">
        <f t="shared" si="1"/>
        <v>9217.0299999999988</v>
      </c>
    </row>
    <row r="21" spans="1:5" x14ac:dyDescent="0.2">
      <c r="A21" s="15" t="s">
        <v>5235</v>
      </c>
      <c r="B21" s="16">
        <v>1270.53</v>
      </c>
      <c r="D21" t="str">
        <f t="shared" si="0"/>
        <v>Maine</v>
      </c>
      <c r="E21" s="14">
        <f t="shared" si="1"/>
        <v>1270.53</v>
      </c>
    </row>
    <row r="22" spans="1:5" x14ac:dyDescent="0.2">
      <c r="A22" s="15" t="s">
        <v>2735</v>
      </c>
      <c r="B22" s="16">
        <v>23705.523000000005</v>
      </c>
      <c r="D22" t="str">
        <f t="shared" si="0"/>
        <v>Maryland</v>
      </c>
      <c r="E22" s="14">
        <f t="shared" si="1"/>
        <v>23705.523000000005</v>
      </c>
    </row>
    <row r="23" spans="1:5" x14ac:dyDescent="0.2">
      <c r="A23" s="15" t="s">
        <v>1245</v>
      </c>
      <c r="B23" s="16">
        <v>28634.43399999999</v>
      </c>
      <c r="D23" t="str">
        <f t="shared" si="0"/>
        <v>Massachusetts</v>
      </c>
      <c r="E23" s="14">
        <f t="shared" si="1"/>
        <v>28634.43399999999</v>
      </c>
    </row>
    <row r="24" spans="1:5" x14ac:dyDescent="0.2">
      <c r="A24" s="15" t="s">
        <v>238</v>
      </c>
      <c r="B24" s="16">
        <v>76269.614000000016</v>
      </c>
      <c r="D24" t="str">
        <f t="shared" si="0"/>
        <v>Michigan</v>
      </c>
      <c r="E24" s="14">
        <f t="shared" si="1"/>
        <v>76269.614000000016</v>
      </c>
    </row>
    <row r="25" spans="1:5" x14ac:dyDescent="0.2">
      <c r="A25" s="15" t="s">
        <v>229</v>
      </c>
      <c r="B25" s="16">
        <v>29863.149999999994</v>
      </c>
      <c r="D25" t="str">
        <f t="shared" si="0"/>
        <v>Minnesota</v>
      </c>
      <c r="E25" s="14">
        <f t="shared" si="1"/>
        <v>29863.149999999994</v>
      </c>
    </row>
    <row r="26" spans="1:5" x14ac:dyDescent="0.2">
      <c r="A26" s="15" t="s">
        <v>1487</v>
      </c>
      <c r="B26" s="16">
        <v>10771.34</v>
      </c>
      <c r="D26" t="str">
        <f t="shared" si="0"/>
        <v>Mississippi</v>
      </c>
      <c r="E26" s="14">
        <f t="shared" si="1"/>
        <v>10771.34</v>
      </c>
    </row>
    <row r="27" spans="1:5" x14ac:dyDescent="0.2">
      <c r="A27" s="15" t="s">
        <v>596</v>
      </c>
      <c r="B27" s="16">
        <v>22205.149999999998</v>
      </c>
      <c r="D27" t="str">
        <f t="shared" si="0"/>
        <v>Missouri</v>
      </c>
      <c r="E27" s="14">
        <f t="shared" si="1"/>
        <v>22205.149999999998</v>
      </c>
    </row>
    <row r="28" spans="1:5" x14ac:dyDescent="0.2">
      <c r="A28" s="15" t="s">
        <v>1762</v>
      </c>
      <c r="B28" s="16">
        <v>5589.3519999999971</v>
      </c>
      <c r="D28" t="str">
        <f t="shared" si="0"/>
        <v>Montana</v>
      </c>
      <c r="E28" s="14">
        <f t="shared" si="1"/>
        <v>5589.3519999999971</v>
      </c>
    </row>
    <row r="29" spans="1:5" x14ac:dyDescent="0.2">
      <c r="A29" s="15" t="s">
        <v>138</v>
      </c>
      <c r="B29" s="16">
        <v>7464.9299999999985</v>
      </c>
      <c r="D29" t="str">
        <f t="shared" si="0"/>
        <v>Nebraska</v>
      </c>
      <c r="E29" s="14">
        <f t="shared" si="1"/>
        <v>7464.9299999999985</v>
      </c>
    </row>
    <row r="30" spans="1:5" x14ac:dyDescent="0.2">
      <c r="A30" s="15" t="s">
        <v>1392</v>
      </c>
      <c r="B30" s="16">
        <v>16729.101999999999</v>
      </c>
      <c r="D30" t="str">
        <f t="shared" si="0"/>
        <v>Nevada</v>
      </c>
      <c r="E30" s="14">
        <f t="shared" si="1"/>
        <v>16729.101999999999</v>
      </c>
    </row>
    <row r="31" spans="1:5" x14ac:dyDescent="0.2">
      <c r="A31" s="15" t="s">
        <v>2694</v>
      </c>
      <c r="B31" s="16">
        <v>7292.5239999999994</v>
      </c>
      <c r="D31" t="str">
        <f t="shared" si="0"/>
        <v>New Hampshire</v>
      </c>
      <c r="E31" s="14">
        <f t="shared" si="1"/>
        <v>7292.5239999999994</v>
      </c>
    </row>
    <row r="32" spans="1:5" x14ac:dyDescent="0.2">
      <c r="A32" s="15" t="s">
        <v>788</v>
      </c>
      <c r="B32" s="16">
        <v>35764.312000000013</v>
      </c>
      <c r="D32" t="str">
        <f t="shared" si="0"/>
        <v>New Jersey</v>
      </c>
      <c r="E32" s="14">
        <f t="shared" si="1"/>
        <v>35764.312000000013</v>
      </c>
    </row>
    <row r="33" spans="1:5" x14ac:dyDescent="0.2">
      <c r="A33" s="15" t="s">
        <v>668</v>
      </c>
      <c r="B33" s="16">
        <v>4783.5220000000008</v>
      </c>
      <c r="D33" t="str">
        <f t="shared" si="0"/>
        <v>New Mexico</v>
      </c>
      <c r="E33" s="14">
        <f t="shared" si="1"/>
        <v>4783.5220000000008</v>
      </c>
    </row>
    <row r="34" spans="1:5" x14ac:dyDescent="0.2">
      <c r="A34" s="15" t="s">
        <v>267</v>
      </c>
      <c r="B34" s="16">
        <v>310876.27099999978</v>
      </c>
      <c r="D34" t="str">
        <f t="shared" si="0"/>
        <v>New York</v>
      </c>
      <c r="E34" s="14">
        <f t="shared" si="1"/>
        <v>310876.27099999978</v>
      </c>
    </row>
    <row r="35" spans="1:5" x14ac:dyDescent="0.2">
      <c r="A35" s="15" t="s">
        <v>88</v>
      </c>
      <c r="B35" s="16">
        <v>55603.163999999968</v>
      </c>
      <c r="D35" t="str">
        <f t="shared" si="0"/>
        <v>North Carolina</v>
      </c>
      <c r="E35" s="14">
        <f t="shared" si="1"/>
        <v>55603.163999999968</v>
      </c>
    </row>
    <row r="36" spans="1:5" x14ac:dyDescent="0.2">
      <c r="A36" s="15" t="s">
        <v>7449</v>
      </c>
      <c r="B36" s="16">
        <v>919.91</v>
      </c>
      <c r="D36" t="str">
        <f t="shared" si="0"/>
        <v>North Dakota</v>
      </c>
      <c r="E36" s="14">
        <f t="shared" si="1"/>
        <v>919.91</v>
      </c>
    </row>
    <row r="37" spans="1:5" x14ac:dyDescent="0.2">
      <c r="A37" s="15" t="s">
        <v>498</v>
      </c>
      <c r="B37" s="16">
        <v>78258.135999999926</v>
      </c>
      <c r="D37" t="str">
        <f t="shared" si="0"/>
        <v>Ohio</v>
      </c>
      <c r="E37" s="14">
        <f t="shared" si="1"/>
        <v>78258.135999999926</v>
      </c>
    </row>
    <row r="38" spans="1:5" x14ac:dyDescent="0.2">
      <c r="A38" s="15" t="s">
        <v>649</v>
      </c>
      <c r="B38" s="16">
        <v>19683.390000000003</v>
      </c>
      <c r="D38" t="str">
        <f t="shared" si="0"/>
        <v>Oklahoma</v>
      </c>
      <c r="E38" s="14">
        <f t="shared" si="1"/>
        <v>19683.390000000003</v>
      </c>
    </row>
    <row r="39" spans="1:5" x14ac:dyDescent="0.2">
      <c r="A39" s="15" t="s">
        <v>420</v>
      </c>
      <c r="B39" s="16">
        <v>17431.149999999991</v>
      </c>
      <c r="D39" t="str">
        <f t="shared" si="0"/>
        <v>Oregon</v>
      </c>
      <c r="E39" s="14">
        <f t="shared" si="1"/>
        <v>17431.149999999991</v>
      </c>
    </row>
    <row r="40" spans="1:5" x14ac:dyDescent="0.2">
      <c r="A40" s="15" t="s">
        <v>147</v>
      </c>
      <c r="B40" s="16">
        <v>116511.91400000003</v>
      </c>
      <c r="D40" t="str">
        <f t="shared" si="0"/>
        <v>Pennsylvania</v>
      </c>
      <c r="E40" s="14">
        <f t="shared" si="1"/>
        <v>116511.91400000003</v>
      </c>
    </row>
    <row r="41" spans="1:5" x14ac:dyDescent="0.2">
      <c r="A41" s="15" t="s">
        <v>1399</v>
      </c>
      <c r="B41" s="16">
        <v>22627.955999999995</v>
      </c>
      <c r="D41" t="str">
        <f t="shared" si="0"/>
        <v>Rhode Island</v>
      </c>
      <c r="E41" s="14">
        <f t="shared" si="1"/>
        <v>22627.955999999995</v>
      </c>
    </row>
    <row r="42" spans="1:5" x14ac:dyDescent="0.2">
      <c r="A42" s="15" t="s">
        <v>383</v>
      </c>
      <c r="B42" s="16">
        <v>8481.7099999999991</v>
      </c>
      <c r="D42" t="str">
        <f t="shared" si="0"/>
        <v>South Carolina</v>
      </c>
      <c r="E42" s="14">
        <f t="shared" si="1"/>
        <v>8481.7099999999991</v>
      </c>
    </row>
    <row r="43" spans="1:5" x14ac:dyDescent="0.2">
      <c r="A43" s="15" t="s">
        <v>5326</v>
      </c>
      <c r="B43" s="16">
        <v>1315.5600000000002</v>
      </c>
      <c r="D43" t="str">
        <f t="shared" si="0"/>
        <v>South Dakota</v>
      </c>
      <c r="E43" s="14">
        <f t="shared" si="1"/>
        <v>1315.5600000000002</v>
      </c>
    </row>
    <row r="44" spans="1:5" x14ac:dyDescent="0.2">
      <c r="A44" s="15" t="s">
        <v>335</v>
      </c>
      <c r="B44" s="16">
        <v>30661.872999999981</v>
      </c>
      <c r="D44" t="str">
        <f t="shared" si="0"/>
        <v>Tennessee</v>
      </c>
      <c r="E44" s="14">
        <f t="shared" si="1"/>
        <v>30661.872999999981</v>
      </c>
    </row>
    <row r="45" spans="1:5" x14ac:dyDescent="0.2">
      <c r="A45" s="15" t="s">
        <v>104</v>
      </c>
      <c r="B45" s="16">
        <v>170188.04580000002</v>
      </c>
      <c r="D45" t="str">
        <f t="shared" si="0"/>
        <v>Texas</v>
      </c>
      <c r="E45" s="14">
        <f t="shared" si="1"/>
        <v>170188.04580000002</v>
      </c>
    </row>
    <row r="46" spans="1:5" x14ac:dyDescent="0.2">
      <c r="A46" s="15" t="s">
        <v>121</v>
      </c>
      <c r="B46" s="16">
        <v>11220.055999999999</v>
      </c>
      <c r="D46" t="str">
        <f t="shared" si="0"/>
        <v>Utah</v>
      </c>
      <c r="E46" s="14">
        <f t="shared" si="1"/>
        <v>11220.055999999999</v>
      </c>
    </row>
    <row r="47" spans="1:5" x14ac:dyDescent="0.2">
      <c r="A47" s="15" t="s">
        <v>5203</v>
      </c>
      <c r="B47" s="16">
        <v>8929.369999999999</v>
      </c>
      <c r="D47" t="str">
        <f t="shared" si="0"/>
        <v>Vermont</v>
      </c>
      <c r="E47" s="14">
        <f t="shared" si="1"/>
        <v>8929.369999999999</v>
      </c>
    </row>
    <row r="48" spans="1:5" x14ac:dyDescent="0.2">
      <c r="A48" s="15" t="s">
        <v>319</v>
      </c>
      <c r="B48" s="16">
        <v>70636.719999999987</v>
      </c>
      <c r="D48" t="str">
        <f t="shared" si="0"/>
        <v>Virginia</v>
      </c>
      <c r="E48" s="14">
        <f t="shared" si="1"/>
        <v>70636.719999999987</v>
      </c>
    </row>
    <row r="49" spans="1:5" x14ac:dyDescent="0.2">
      <c r="A49" s="15" t="s">
        <v>96</v>
      </c>
      <c r="B49" s="16">
        <v>138641.26999999993</v>
      </c>
      <c r="D49" t="str">
        <f t="shared" si="0"/>
        <v>Washington</v>
      </c>
      <c r="E49" s="14">
        <f t="shared" si="1"/>
        <v>138641.26999999993</v>
      </c>
    </row>
    <row r="50" spans="1:5" x14ac:dyDescent="0.2">
      <c r="A50" s="15" t="s">
        <v>9726</v>
      </c>
      <c r="B50" s="16">
        <v>1209.8240000000001</v>
      </c>
      <c r="D50" t="str">
        <f t="shared" si="0"/>
        <v>West Virginia</v>
      </c>
      <c r="E50" s="14">
        <f t="shared" si="1"/>
        <v>1209.8240000000001</v>
      </c>
    </row>
    <row r="51" spans="1:5" x14ac:dyDescent="0.2">
      <c r="A51" s="15" t="s">
        <v>114</v>
      </c>
      <c r="B51" s="16">
        <v>32114.610000000019</v>
      </c>
      <c r="D51" t="str">
        <f t="shared" si="0"/>
        <v>Wisconsin</v>
      </c>
      <c r="E51" s="14">
        <f t="shared" si="1"/>
        <v>32114.610000000019</v>
      </c>
    </row>
    <row r="52" spans="1:5" x14ac:dyDescent="0.2">
      <c r="A52" s="15" t="s">
        <v>8542</v>
      </c>
      <c r="B52" s="16">
        <v>1603.1360000000002</v>
      </c>
      <c r="D52" t="str">
        <f t="shared" si="0"/>
        <v>Wyoming</v>
      </c>
      <c r="E52" s="14">
        <f t="shared" si="1"/>
        <v>1603.1360000000002</v>
      </c>
    </row>
    <row r="53" spans="1:5" x14ac:dyDescent="0.2">
      <c r="A53" s="9" t="s">
        <v>10934</v>
      </c>
      <c r="B53" s="10">
        <v>2297200.8603000003</v>
      </c>
      <c r="E53"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76892-C36B-4FD2-87FD-A13481911765}">
  <dimension ref="A3:B9"/>
  <sheetViews>
    <sheetView workbookViewId="0">
      <selection activeCell="D22" sqref="D22"/>
    </sheetView>
  </sheetViews>
  <sheetFormatPr baseColWidth="10" defaultColWidth="8.83203125" defaultRowHeight="15" x14ac:dyDescent="0.2"/>
  <cols>
    <col min="1" max="1" width="12.33203125" bestFit="1" customWidth="1"/>
    <col min="2" max="2" width="11.33203125" bestFit="1" customWidth="1"/>
  </cols>
  <sheetData>
    <row r="3" spans="1:2" x14ac:dyDescent="0.2">
      <c r="A3" s="6" t="s">
        <v>10933</v>
      </c>
      <c r="B3" s="7" t="s">
        <v>10951</v>
      </c>
    </row>
    <row r="4" spans="1:2" x14ac:dyDescent="0.2">
      <c r="A4" s="8" t="s">
        <v>75</v>
      </c>
      <c r="B4" s="7">
        <v>203412.73300000009</v>
      </c>
    </row>
    <row r="5" spans="1:2" x14ac:dyDescent="0.2">
      <c r="A5" s="15" t="s">
        <v>56</v>
      </c>
      <c r="B5" s="16">
        <v>206965.53200000009</v>
      </c>
    </row>
    <row r="6" spans="1:2" x14ac:dyDescent="0.2">
      <c r="A6" s="15" t="s">
        <v>59</v>
      </c>
      <c r="B6" s="16">
        <v>223843.60800000012</v>
      </c>
    </row>
    <row r="7" spans="1:2" x14ac:dyDescent="0.2">
      <c r="A7" s="15" t="s">
        <v>36</v>
      </c>
      <c r="B7" s="16">
        <v>328449.1030000007</v>
      </c>
    </row>
    <row r="8" spans="1:2" x14ac:dyDescent="0.2">
      <c r="A8" s="15" t="s">
        <v>72</v>
      </c>
      <c r="B8" s="16">
        <v>330007.05400000012</v>
      </c>
    </row>
    <row r="9" spans="1:2" x14ac:dyDescent="0.2">
      <c r="A9" s="9" t="s">
        <v>10934</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7F27B-2F3A-4719-8C63-2276C75FA249}">
  <dimension ref="A3:N17"/>
  <sheetViews>
    <sheetView topLeftCell="B1" workbookViewId="0">
      <selection activeCell="D22" sqref="D22"/>
    </sheetView>
  </sheetViews>
  <sheetFormatPr baseColWidth="10" defaultColWidth="8.83203125" defaultRowHeight="15" x14ac:dyDescent="0.2"/>
  <cols>
    <col min="1" max="1" width="12.33203125" bestFit="1" customWidth="1"/>
    <col min="2" max="2" width="13.6640625" bestFit="1" customWidth="1"/>
    <col min="3" max="3" width="2.33203125" customWidth="1"/>
    <col min="4" max="4" width="12.33203125" bestFit="1" customWidth="1"/>
    <col min="5" max="5" width="12.1640625" bestFit="1" customWidth="1"/>
    <col min="6" max="6" width="1.6640625" customWidth="1"/>
    <col min="7" max="7" width="12.33203125" bestFit="1" customWidth="1"/>
    <col min="8" max="8" width="14.33203125" customWidth="1"/>
    <col min="9" max="9" width="1.6640625" customWidth="1"/>
    <col min="10" max="10" width="12.33203125" bestFit="1" customWidth="1"/>
    <col min="11" max="11" width="15.6640625" bestFit="1" customWidth="1"/>
    <col min="12" max="12" width="2.5" customWidth="1"/>
    <col min="13" max="13" width="12.33203125" bestFit="1" customWidth="1"/>
    <col min="14" max="14" width="18.1640625" bestFit="1" customWidth="1"/>
  </cols>
  <sheetData>
    <row r="3" spans="1:14" x14ac:dyDescent="0.2">
      <c r="A3" s="6" t="s">
        <v>10933</v>
      </c>
      <c r="B3" s="7" t="s">
        <v>10951</v>
      </c>
      <c r="D3" s="6" t="s">
        <v>10933</v>
      </c>
      <c r="E3" s="7" t="s">
        <v>10952</v>
      </c>
      <c r="G3" s="6" t="s">
        <v>10933</v>
      </c>
      <c r="H3" s="7" t="s">
        <v>10953</v>
      </c>
      <c r="J3" s="6" t="s">
        <v>10933</v>
      </c>
      <c r="K3" s="7" t="s">
        <v>10954</v>
      </c>
      <c r="M3" s="6" t="s">
        <v>10933</v>
      </c>
      <c r="N3" s="7" t="s">
        <v>10955</v>
      </c>
    </row>
    <row r="4" spans="1:14" x14ac:dyDescent="0.2">
      <c r="A4" s="8" t="s">
        <v>10939</v>
      </c>
      <c r="B4" s="7">
        <v>95365.937600000019</v>
      </c>
      <c r="D4" s="8" t="s">
        <v>10939</v>
      </c>
      <c r="E4" s="7">
        <v>9199.2699999999986</v>
      </c>
      <c r="G4" s="8" t="s">
        <v>10939</v>
      </c>
      <c r="H4" s="7">
        <v>1500</v>
      </c>
      <c r="J4" s="8" t="s">
        <v>10939</v>
      </c>
      <c r="K4" s="7">
        <v>387</v>
      </c>
      <c r="M4" s="8" t="s">
        <v>10939</v>
      </c>
      <c r="N4" s="7">
        <v>9.6462848596792869E-2</v>
      </c>
    </row>
    <row r="5" spans="1:14" x14ac:dyDescent="0.2">
      <c r="A5" s="15" t="s">
        <v>10940</v>
      </c>
      <c r="B5" s="16">
        <v>60172.649400000024</v>
      </c>
      <c r="D5" s="15" t="s">
        <v>10940</v>
      </c>
      <c r="E5" s="16">
        <v>10288.898699999991</v>
      </c>
      <c r="G5" s="15" t="s">
        <v>10940</v>
      </c>
      <c r="H5" s="16">
        <v>1068</v>
      </c>
      <c r="J5" s="15" t="s">
        <v>10940</v>
      </c>
      <c r="K5" s="16">
        <v>301</v>
      </c>
      <c r="M5" s="15" t="s">
        <v>10940</v>
      </c>
      <c r="N5" s="16">
        <v>0.17098962406664425</v>
      </c>
    </row>
    <row r="6" spans="1:14" x14ac:dyDescent="0.2">
      <c r="A6" s="15" t="s">
        <v>10941</v>
      </c>
      <c r="B6" s="16">
        <v>199252.98399999991</v>
      </c>
      <c r="D6" s="15" t="s">
        <v>10941</v>
      </c>
      <c r="E6" s="16">
        <v>26806.573700000015</v>
      </c>
      <c r="G6" s="15" t="s">
        <v>10941</v>
      </c>
      <c r="H6" s="16">
        <v>2491</v>
      </c>
      <c r="J6" s="15" t="s">
        <v>10941</v>
      </c>
      <c r="K6" s="16">
        <v>680</v>
      </c>
      <c r="M6" s="15" t="s">
        <v>10941</v>
      </c>
      <c r="N6" s="16">
        <v>0.13453536886554246</v>
      </c>
    </row>
    <row r="7" spans="1:14" x14ac:dyDescent="0.2">
      <c r="A7" s="15" t="s">
        <v>10942</v>
      </c>
      <c r="B7" s="16">
        <v>141851.5674</v>
      </c>
      <c r="D7" s="15" t="s">
        <v>10942</v>
      </c>
      <c r="E7" s="16">
        <v>13437.806799999998</v>
      </c>
      <c r="G7" s="15" t="s">
        <v>10942</v>
      </c>
      <c r="H7" s="16">
        <v>2441</v>
      </c>
      <c r="J7" s="15" t="s">
        <v>10942</v>
      </c>
      <c r="K7" s="16">
        <v>663</v>
      </c>
      <c r="M7" s="15" t="s">
        <v>10942</v>
      </c>
      <c r="N7" s="16">
        <v>9.4731465053942004E-2</v>
      </c>
    </row>
    <row r="8" spans="1:14" x14ac:dyDescent="0.2">
      <c r="A8" s="15" t="s">
        <v>10943</v>
      </c>
      <c r="B8" s="16">
        <v>156122.28669999994</v>
      </c>
      <c r="D8" s="15" t="s">
        <v>10943</v>
      </c>
      <c r="E8" s="16">
        <v>22308.51279999999</v>
      </c>
      <c r="G8" s="15" t="s">
        <v>10943</v>
      </c>
      <c r="H8" s="16">
        <v>2850</v>
      </c>
      <c r="J8" s="15" t="s">
        <v>10943</v>
      </c>
      <c r="K8" s="16">
        <v>750</v>
      </c>
      <c r="M8" s="15" t="s">
        <v>10943</v>
      </c>
      <c r="N8" s="16">
        <v>0.14289127626517142</v>
      </c>
    </row>
    <row r="9" spans="1:14" x14ac:dyDescent="0.2">
      <c r="A9" s="15" t="s">
        <v>10944</v>
      </c>
      <c r="B9" s="16">
        <v>147082.61130000011</v>
      </c>
      <c r="D9" s="15" t="s">
        <v>10944</v>
      </c>
      <c r="E9" s="16">
        <v>20899.334500000012</v>
      </c>
      <c r="G9" s="15" t="s">
        <v>10944</v>
      </c>
      <c r="H9" s="16">
        <v>2644</v>
      </c>
      <c r="J9" s="15" t="s">
        <v>10944</v>
      </c>
      <c r="K9" s="16">
        <v>709</v>
      </c>
      <c r="M9" s="15" t="s">
        <v>10944</v>
      </c>
      <c r="N9" s="16">
        <v>0.1420924901678027</v>
      </c>
    </row>
    <row r="10" spans="1:14" x14ac:dyDescent="0.2">
      <c r="A10" s="15" t="s">
        <v>10945</v>
      </c>
      <c r="B10" s="16">
        <v>149580.83800000031</v>
      </c>
      <c r="D10" s="15" t="s">
        <v>10945</v>
      </c>
      <c r="E10" s="16">
        <v>13535.38299999998</v>
      </c>
      <c r="G10" s="15" t="s">
        <v>10945</v>
      </c>
      <c r="H10" s="16">
        <v>2705</v>
      </c>
      <c r="J10" s="15" t="s">
        <v>10945</v>
      </c>
      <c r="K10" s="16">
        <v>708</v>
      </c>
      <c r="M10" s="15" t="s">
        <v>10945</v>
      </c>
      <c r="N10" s="16">
        <v>9.0488749635163512E-2</v>
      </c>
    </row>
    <row r="11" spans="1:14" x14ac:dyDescent="0.2">
      <c r="A11" s="15" t="s">
        <v>10946</v>
      </c>
      <c r="B11" s="16">
        <v>159589.45099999988</v>
      </c>
      <c r="D11" s="15" t="s">
        <v>10946</v>
      </c>
      <c r="E11" s="16">
        <v>21896.715399999972</v>
      </c>
      <c r="G11" s="15" t="s">
        <v>10946</v>
      </c>
      <c r="H11" s="16">
        <v>2796</v>
      </c>
      <c r="J11" s="15" t="s">
        <v>10946</v>
      </c>
      <c r="K11" s="16">
        <v>710</v>
      </c>
      <c r="M11" s="15" t="s">
        <v>10946</v>
      </c>
      <c r="N11" s="16">
        <v>0.13720653378273723</v>
      </c>
    </row>
    <row r="12" spans="1:14" x14ac:dyDescent="0.2">
      <c r="A12" s="15" t="s">
        <v>10947</v>
      </c>
      <c r="B12" s="16">
        <v>309770.09970000025</v>
      </c>
      <c r="D12" s="15" t="s">
        <v>10947</v>
      </c>
      <c r="E12" s="16">
        <v>37293.192500000034</v>
      </c>
      <c r="G12" s="15" t="s">
        <v>10947</v>
      </c>
      <c r="H12" s="16">
        <v>5073</v>
      </c>
      <c r="J12" s="15" t="s">
        <v>10947</v>
      </c>
      <c r="K12" s="16">
        <v>1386</v>
      </c>
      <c r="M12" s="15" t="s">
        <v>10947</v>
      </c>
      <c r="N12" s="16">
        <v>0.12038990379031732</v>
      </c>
    </row>
    <row r="13" spans="1:14" x14ac:dyDescent="0.2">
      <c r="A13" s="15" t="s">
        <v>10948</v>
      </c>
      <c r="B13" s="16">
        <v>197115.20170000009</v>
      </c>
      <c r="D13" s="15" t="s">
        <v>10948</v>
      </c>
      <c r="E13" s="16">
        <v>31469.663800000035</v>
      </c>
      <c r="G13" s="15" t="s">
        <v>10948</v>
      </c>
      <c r="H13" s="16">
        <v>3095</v>
      </c>
      <c r="J13" s="15" t="s">
        <v>10948</v>
      </c>
      <c r="K13" s="16">
        <v>817</v>
      </c>
      <c r="M13" s="15" t="s">
        <v>10948</v>
      </c>
      <c r="N13" s="16">
        <v>0.15965112547684351</v>
      </c>
    </row>
    <row r="14" spans="1:14" x14ac:dyDescent="0.2">
      <c r="A14" s="15" t="s">
        <v>10949</v>
      </c>
      <c r="B14" s="16">
        <v>349120.07400000008</v>
      </c>
      <c r="D14" s="15" t="s">
        <v>10949</v>
      </c>
      <c r="E14" s="16">
        <v>35825.536599999927</v>
      </c>
      <c r="G14" s="15" t="s">
        <v>10949</v>
      </c>
      <c r="H14" s="16">
        <v>5741</v>
      </c>
      <c r="J14" s="15" t="s">
        <v>10949</v>
      </c>
      <c r="K14" s="16">
        <v>1462</v>
      </c>
      <c r="M14" s="15" t="s">
        <v>10949</v>
      </c>
      <c r="N14" s="16">
        <v>0.10261666191099604</v>
      </c>
    </row>
    <row r="15" spans="1:14" x14ac:dyDescent="0.2">
      <c r="A15" s="15" t="s">
        <v>10950</v>
      </c>
      <c r="B15" s="16">
        <v>332177.15950000001</v>
      </c>
      <c r="D15" s="15" t="s">
        <v>10950</v>
      </c>
      <c r="E15" s="16">
        <v>43436.13390000003</v>
      </c>
      <c r="G15" s="15" t="s">
        <v>10950</v>
      </c>
      <c r="H15" s="16">
        <v>5469</v>
      </c>
      <c r="J15" s="15" t="s">
        <v>10950</v>
      </c>
      <c r="K15" s="16">
        <v>1421</v>
      </c>
      <c r="M15" s="15" t="s">
        <v>10950</v>
      </c>
      <c r="N15" s="16">
        <v>0.13076195234308405</v>
      </c>
    </row>
    <row r="16" spans="1:14" x14ac:dyDescent="0.2">
      <c r="A16" s="9" t="s">
        <v>10934</v>
      </c>
      <c r="B16" s="10">
        <v>2297200.8603000008</v>
      </c>
      <c r="D16" s="9" t="s">
        <v>10934</v>
      </c>
      <c r="E16" s="10">
        <v>286397.02169999998</v>
      </c>
      <c r="G16" s="9" t="s">
        <v>10934</v>
      </c>
      <c r="H16" s="10">
        <v>37873</v>
      </c>
      <c r="J16" s="9" t="s">
        <v>10934</v>
      </c>
      <c r="K16" s="10">
        <v>9994</v>
      </c>
      <c r="M16" s="9" t="s">
        <v>10934</v>
      </c>
      <c r="N16" s="10">
        <v>0.12467217240315856</v>
      </c>
    </row>
    <row r="17" spans="2:14" x14ac:dyDescent="0.2">
      <c r="B17" s="21">
        <f>GETPIVOTDATA("Sales",$A$3)</f>
        <v>2297200.8603000008</v>
      </c>
      <c r="E17" s="21">
        <f>GETPIVOTDATA("Profit",$D$3)</f>
        <v>286397.02169999998</v>
      </c>
      <c r="H17" s="22">
        <f>GETPIVOTDATA("Quantity",$G$3)</f>
        <v>37873</v>
      </c>
      <c r="K17" s="22">
        <f>GETPIVOTDATA("Order ID",$J$3)</f>
        <v>9994</v>
      </c>
      <c r="N17" s="23">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1C469-81D4-4307-8577-8A34CAD65758}">
  <dimension ref="A3:L8"/>
  <sheetViews>
    <sheetView topLeftCell="C1" workbookViewId="0">
      <selection activeCell="D22" sqref="D22"/>
    </sheetView>
  </sheetViews>
  <sheetFormatPr baseColWidth="10" defaultColWidth="8.83203125" defaultRowHeight="15" x14ac:dyDescent="0.2"/>
  <cols>
    <col min="1" max="1" width="12.33203125" bestFit="1" customWidth="1"/>
    <col min="2" max="2" width="11.83203125" bestFit="1" customWidth="1"/>
    <col min="3" max="3" width="11.6640625" bestFit="1" customWidth="1"/>
    <col min="4" max="4" width="14.33203125" bestFit="1" customWidth="1"/>
    <col min="5" max="5" width="15.6640625" bestFit="1" customWidth="1"/>
    <col min="6" max="6" width="18.1640625" bestFit="1" customWidth="1"/>
    <col min="8" max="9" width="11" customWidth="1"/>
    <col min="10" max="10" width="10.6640625" customWidth="1"/>
    <col min="11" max="11" width="10.83203125" customWidth="1"/>
    <col min="12" max="12" width="10.33203125" customWidth="1"/>
  </cols>
  <sheetData>
    <row r="3" spans="1:12" x14ac:dyDescent="0.2">
      <c r="A3" s="6" t="s">
        <v>10933</v>
      </c>
      <c r="B3" s="5" t="s">
        <v>10951</v>
      </c>
      <c r="C3" s="26" t="s">
        <v>10952</v>
      </c>
      <c r="D3" s="26" t="s">
        <v>10953</v>
      </c>
      <c r="E3" s="26" t="s">
        <v>10954</v>
      </c>
      <c r="F3" s="11" t="s">
        <v>10955</v>
      </c>
    </row>
    <row r="4" spans="1:12" x14ac:dyDescent="0.2">
      <c r="A4" s="8" t="s">
        <v>10935</v>
      </c>
      <c r="B4" s="5">
        <v>484247.49810000096</v>
      </c>
      <c r="C4" s="26">
        <v>49543.974100000007</v>
      </c>
      <c r="D4" s="26">
        <v>7581</v>
      </c>
      <c r="E4" s="26">
        <v>1993</v>
      </c>
      <c r="F4" s="11">
        <v>0.10231126499236715</v>
      </c>
    </row>
    <row r="5" spans="1:12" x14ac:dyDescent="0.2">
      <c r="A5" s="15" t="s">
        <v>10936</v>
      </c>
      <c r="B5" s="24">
        <v>470532.50899999985</v>
      </c>
      <c r="C5" s="27">
        <v>61618.603700000051</v>
      </c>
      <c r="D5" s="27">
        <v>7979</v>
      </c>
      <c r="E5" s="27">
        <v>2102</v>
      </c>
      <c r="F5" s="25">
        <v>0.13095504034557592</v>
      </c>
    </row>
    <row r="6" spans="1:12" x14ac:dyDescent="0.2">
      <c r="A6" s="15" t="s">
        <v>10937</v>
      </c>
      <c r="B6" s="24">
        <v>608473.83000000066</v>
      </c>
      <c r="C6" s="27">
        <v>81726.930800000177</v>
      </c>
      <c r="D6" s="27">
        <v>9810</v>
      </c>
      <c r="E6" s="27">
        <v>2580</v>
      </c>
      <c r="F6" s="25">
        <v>0.13431461924993568</v>
      </c>
    </row>
    <row r="7" spans="1:12" x14ac:dyDescent="0.2">
      <c r="A7" s="28" t="s">
        <v>10938</v>
      </c>
      <c r="B7" s="29">
        <v>733947.0231999997</v>
      </c>
      <c r="C7" s="30">
        <v>93507.513099999967</v>
      </c>
      <c r="D7" s="30">
        <v>12503</v>
      </c>
      <c r="E7" s="30">
        <v>3319</v>
      </c>
      <c r="F7" s="31">
        <v>0.12740362743390987</v>
      </c>
    </row>
    <row r="8" spans="1:12" x14ac:dyDescent="0.2">
      <c r="H8" s="32">
        <f>(GETPIVOTDATA("Sum of Sales",$A$3,"Years (Order Date)",2014)/GETPIVOTDATA("Sum of Sales",$A$3,"Years (Order Date)",2013))-1</f>
        <v>0.20620967905883303</v>
      </c>
      <c r="I8" s="32">
        <f>(GETPIVOTDATA("Sum of Profit",$A$3,"Years (Order Date)",2014)/GETPIVOTDATA("Sum of Profit",$A$3,"Years (Order Date)",2013))-1</f>
        <v>0.14414565902185772</v>
      </c>
      <c r="J8" s="32">
        <f>(GETPIVOTDATA("Sum of Quantity",$A$3,"Years (Order Date)",2014)/GETPIVOTDATA("Sum of Quantity",$A$3,"Years (Order Date)",2013))-1</f>
        <v>0.27451580020387367</v>
      </c>
      <c r="K8" s="32">
        <f>(GETPIVOTDATA("Count of Order ID",$A$3,"Years (Order Date)",2014)/GETPIVOTDATA("Count of Order ID",$A$3,"Years (Order Date)",2013))-1</f>
        <v>0.2864341085271318</v>
      </c>
      <c r="L8" s="32">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V1"/>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B550-787E-4B0C-A344-C8CECD0133A8}">
  <dimension ref="V20"/>
  <sheetViews>
    <sheetView showGridLines="0" showRowColHeaders="0" tabSelected="1" zoomScale="160" zoomScaleNormal="160" workbookViewId="0">
      <selection activeCell="V20" sqref="V20"/>
    </sheetView>
  </sheetViews>
  <sheetFormatPr baseColWidth="10" defaultColWidth="8.83203125" defaultRowHeight="15" x14ac:dyDescent="0.2"/>
  <sheetData>
    <row r="20" spans="22:22" x14ac:dyDescent="0.2">
      <c r="V20" s="33"/>
    </row>
  </sheetData>
  <pageMargins left="0.7" right="0.7" top="0.75" bottom="0.75" header="0.3" footer="0.3"/>
  <pageSetup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8" workbookViewId="0">
      <selection activeCell="D22" sqref="D22"/>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Deepthi Pavurala</cp:lastModifiedBy>
  <dcterms:created xsi:type="dcterms:W3CDTF">2015-06-05T18:17:20Z</dcterms:created>
  <dcterms:modified xsi:type="dcterms:W3CDTF">2025-02-15T22:07:33Z</dcterms:modified>
</cp:coreProperties>
</file>