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134CA0D-7C37-4875-8A7B-B5A64153F6D9}" xr6:coauthVersionLast="47" xr6:coauthVersionMax="47" xr10:uidLastSave="{00000000-0000-0000-0000-000000000000}"/>
  <bookViews>
    <workbookView xWindow="-120" yWindow="-120" windowWidth="20730" windowHeight="11040" activeTab="1" xr2:uid="{87F296B5-AEBF-48A6-A208-65D6E073DDF7}"/>
  </bookViews>
  <sheets>
    <sheet name="Sheet5" sheetId="2" r:id="rId1"/>
    <sheet name="Sheet6" sheetId="1" r:id="rId2"/>
  </sheets>
  <definedNames>
    <definedName name="_xlnm._FilterDatabase" localSheetId="1" hidden="1">Sheet6!$A$1:$AI$879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2" i="1"/>
  <c r="AG879" i="1"/>
  <c r="AA879" i="1"/>
  <c r="X879" i="1"/>
  <c r="AD879" i="1" s="1"/>
  <c r="T879" i="1"/>
  <c r="S879" i="1"/>
  <c r="R879" i="1"/>
  <c r="Q879" i="1"/>
  <c r="P879" i="1"/>
  <c r="O879" i="1"/>
  <c r="N879" i="1"/>
  <c r="AA878" i="1"/>
  <c r="AG878" i="1" s="1"/>
  <c r="X878" i="1"/>
  <c r="AD878" i="1" s="1"/>
  <c r="T878" i="1"/>
  <c r="S878" i="1"/>
  <c r="Q878" i="1"/>
  <c r="P878" i="1"/>
  <c r="W878" i="1" s="1"/>
  <c r="O878" i="1"/>
  <c r="R878" i="1" s="1"/>
  <c r="N878" i="1"/>
  <c r="AA877" i="1"/>
  <c r="AG877" i="1" s="1"/>
  <c r="X877" i="1"/>
  <c r="AD877" i="1" s="1"/>
  <c r="V877" i="1"/>
  <c r="Q877" i="1"/>
  <c r="P877" i="1"/>
  <c r="O877" i="1"/>
  <c r="N877" i="1"/>
  <c r="T877" i="1" s="1"/>
  <c r="AG876" i="1"/>
  <c r="AD876" i="1"/>
  <c r="AA876" i="1"/>
  <c r="X876" i="1"/>
  <c r="W876" i="1"/>
  <c r="Q876" i="1"/>
  <c r="P876" i="1"/>
  <c r="O876" i="1"/>
  <c r="N876" i="1"/>
  <c r="AG875" i="1"/>
  <c r="AA875" i="1"/>
  <c r="X875" i="1"/>
  <c r="AD875" i="1" s="1"/>
  <c r="V875" i="1"/>
  <c r="U875" i="1"/>
  <c r="Q875" i="1"/>
  <c r="P875" i="1"/>
  <c r="O875" i="1"/>
  <c r="N875" i="1"/>
  <c r="T875" i="1" s="1"/>
  <c r="AA874" i="1"/>
  <c r="AG874" i="1" s="1"/>
  <c r="X874" i="1"/>
  <c r="AD874" i="1" s="1"/>
  <c r="W874" i="1"/>
  <c r="U874" i="1"/>
  <c r="T874" i="1"/>
  <c r="Q874" i="1"/>
  <c r="V874" i="1" s="1"/>
  <c r="P874" i="1"/>
  <c r="O874" i="1"/>
  <c r="N874" i="1"/>
  <c r="AD873" i="1"/>
  <c r="AA873" i="1"/>
  <c r="AG873" i="1" s="1"/>
  <c r="X873" i="1"/>
  <c r="W873" i="1"/>
  <c r="V873" i="1"/>
  <c r="S873" i="1"/>
  <c r="Q873" i="1"/>
  <c r="U873" i="1" s="1"/>
  <c r="P873" i="1"/>
  <c r="O873" i="1"/>
  <c r="N873" i="1"/>
  <c r="AA872" i="1"/>
  <c r="AG872" i="1" s="1"/>
  <c r="X872" i="1"/>
  <c r="AD872" i="1" s="1"/>
  <c r="U872" i="1"/>
  <c r="T872" i="1"/>
  <c r="S872" i="1"/>
  <c r="R872" i="1"/>
  <c r="Q872" i="1"/>
  <c r="V872" i="1" s="1"/>
  <c r="P872" i="1"/>
  <c r="W872" i="1" s="1"/>
  <c r="O872" i="1"/>
  <c r="N872" i="1"/>
  <c r="AG871" i="1"/>
  <c r="AA871" i="1"/>
  <c r="X871" i="1"/>
  <c r="AD871" i="1" s="1"/>
  <c r="W871" i="1"/>
  <c r="T871" i="1"/>
  <c r="R871" i="1"/>
  <c r="Q871" i="1"/>
  <c r="P871" i="1"/>
  <c r="O871" i="1"/>
  <c r="S871" i="1" s="1"/>
  <c r="N871" i="1"/>
  <c r="AG870" i="1"/>
  <c r="AA870" i="1"/>
  <c r="X870" i="1"/>
  <c r="AD870" i="1" s="1"/>
  <c r="S870" i="1"/>
  <c r="Q870" i="1"/>
  <c r="P870" i="1"/>
  <c r="W870" i="1" s="1"/>
  <c r="O870" i="1"/>
  <c r="R870" i="1" s="1"/>
  <c r="N870" i="1"/>
  <c r="T870" i="1" s="1"/>
  <c r="AG869" i="1"/>
  <c r="AA869" i="1"/>
  <c r="X869" i="1"/>
  <c r="AD869" i="1" s="1"/>
  <c r="V869" i="1"/>
  <c r="R869" i="1"/>
  <c r="Q869" i="1"/>
  <c r="P869" i="1"/>
  <c r="O869" i="1"/>
  <c r="S869" i="1" s="1"/>
  <c r="N869" i="1"/>
  <c r="T869" i="1" s="1"/>
  <c r="AG868" i="1"/>
  <c r="AD868" i="1"/>
  <c r="AA868" i="1"/>
  <c r="X868" i="1"/>
  <c r="W868" i="1"/>
  <c r="V868" i="1"/>
  <c r="Q868" i="1"/>
  <c r="P868" i="1"/>
  <c r="O868" i="1"/>
  <c r="N868" i="1"/>
  <c r="AD867" i="1"/>
  <c r="AA867" i="1"/>
  <c r="AG867" i="1" s="1"/>
  <c r="X867" i="1"/>
  <c r="V867" i="1"/>
  <c r="S867" i="1"/>
  <c r="Q867" i="1"/>
  <c r="P867" i="1"/>
  <c r="O867" i="1"/>
  <c r="N867" i="1"/>
  <c r="T867" i="1" s="1"/>
  <c r="AA866" i="1"/>
  <c r="AG866" i="1" s="1"/>
  <c r="X866" i="1"/>
  <c r="AD866" i="1" s="1"/>
  <c r="W866" i="1"/>
  <c r="V866" i="1"/>
  <c r="U866" i="1"/>
  <c r="T866" i="1"/>
  <c r="Q866" i="1"/>
  <c r="P866" i="1"/>
  <c r="O866" i="1"/>
  <c r="N866" i="1"/>
  <c r="AD865" i="1"/>
  <c r="AA865" i="1"/>
  <c r="AG865" i="1" s="1"/>
  <c r="X865" i="1"/>
  <c r="W865" i="1"/>
  <c r="V865" i="1"/>
  <c r="T865" i="1"/>
  <c r="S865" i="1"/>
  <c r="Q865" i="1"/>
  <c r="U865" i="1" s="1"/>
  <c r="P865" i="1"/>
  <c r="O865" i="1"/>
  <c r="N865" i="1"/>
  <c r="AA864" i="1"/>
  <c r="AG864" i="1" s="1"/>
  <c r="X864" i="1"/>
  <c r="AD864" i="1" s="1"/>
  <c r="U864" i="1"/>
  <c r="T864" i="1"/>
  <c r="S864" i="1"/>
  <c r="R864" i="1"/>
  <c r="Q864" i="1"/>
  <c r="V864" i="1" s="1"/>
  <c r="P864" i="1"/>
  <c r="W864" i="1" s="1"/>
  <c r="O864" i="1"/>
  <c r="N864" i="1"/>
  <c r="AG863" i="1"/>
  <c r="AA863" i="1"/>
  <c r="X863" i="1"/>
  <c r="AD863" i="1" s="1"/>
  <c r="T863" i="1"/>
  <c r="S863" i="1"/>
  <c r="R863" i="1"/>
  <c r="Q863" i="1"/>
  <c r="P863" i="1"/>
  <c r="O863" i="1"/>
  <c r="N863" i="1"/>
  <c r="AA862" i="1"/>
  <c r="AG862" i="1" s="1"/>
  <c r="X862" i="1"/>
  <c r="AD862" i="1" s="1"/>
  <c r="T862" i="1"/>
  <c r="S862" i="1"/>
  <c r="R862" i="1"/>
  <c r="Q862" i="1"/>
  <c r="P862" i="1"/>
  <c r="O862" i="1"/>
  <c r="N862" i="1"/>
  <c r="AG861" i="1"/>
  <c r="AA861" i="1"/>
  <c r="X861" i="1"/>
  <c r="AD861" i="1" s="1"/>
  <c r="W861" i="1"/>
  <c r="R861" i="1"/>
  <c r="Q861" i="1"/>
  <c r="P861" i="1"/>
  <c r="O861" i="1"/>
  <c r="S861" i="1" s="1"/>
  <c r="N861" i="1"/>
  <c r="T861" i="1" s="1"/>
  <c r="AG860" i="1"/>
  <c r="AA860" i="1"/>
  <c r="X860" i="1"/>
  <c r="AD860" i="1" s="1"/>
  <c r="W860" i="1"/>
  <c r="Q860" i="1"/>
  <c r="P860" i="1"/>
  <c r="O860" i="1"/>
  <c r="N860" i="1"/>
  <c r="T860" i="1" s="1"/>
  <c r="AG859" i="1"/>
  <c r="AD859" i="1"/>
  <c r="AA859" i="1"/>
  <c r="X859" i="1"/>
  <c r="V859" i="1"/>
  <c r="U859" i="1"/>
  <c r="Q859" i="1"/>
  <c r="P859" i="1"/>
  <c r="W859" i="1" s="1"/>
  <c r="O859" i="1"/>
  <c r="N859" i="1"/>
  <c r="T859" i="1" s="1"/>
  <c r="AD858" i="1"/>
  <c r="AA858" i="1"/>
  <c r="AG858" i="1" s="1"/>
  <c r="X858" i="1"/>
  <c r="W858" i="1"/>
  <c r="V858" i="1"/>
  <c r="U858" i="1"/>
  <c r="T858" i="1"/>
  <c r="Q858" i="1"/>
  <c r="P858" i="1"/>
  <c r="O858" i="1"/>
  <c r="N858" i="1"/>
  <c r="AD857" i="1"/>
  <c r="AA857" i="1"/>
  <c r="AG857" i="1" s="1"/>
  <c r="X857" i="1"/>
  <c r="W857" i="1"/>
  <c r="V857" i="1"/>
  <c r="U857" i="1"/>
  <c r="S857" i="1"/>
  <c r="Q857" i="1"/>
  <c r="P857" i="1"/>
  <c r="O857" i="1"/>
  <c r="N857" i="1"/>
  <c r="T857" i="1" s="1"/>
  <c r="AD856" i="1"/>
  <c r="AA856" i="1"/>
  <c r="AG856" i="1" s="1"/>
  <c r="X856" i="1"/>
  <c r="U856" i="1"/>
  <c r="T856" i="1"/>
  <c r="S856" i="1"/>
  <c r="R856" i="1"/>
  <c r="Q856" i="1"/>
  <c r="V856" i="1" s="1"/>
  <c r="P856" i="1"/>
  <c r="W856" i="1" s="1"/>
  <c r="O856" i="1"/>
  <c r="N856" i="1"/>
  <c r="AG855" i="1"/>
  <c r="AA855" i="1"/>
  <c r="X855" i="1"/>
  <c r="AD855" i="1" s="1"/>
  <c r="T855" i="1"/>
  <c r="S855" i="1"/>
  <c r="R855" i="1"/>
  <c r="Q855" i="1"/>
  <c r="P855" i="1"/>
  <c r="W855" i="1" s="1"/>
  <c r="O855" i="1"/>
  <c r="N855" i="1"/>
  <c r="AG854" i="1"/>
  <c r="AA854" i="1"/>
  <c r="X854" i="1"/>
  <c r="AD854" i="1" s="1"/>
  <c r="T854" i="1"/>
  <c r="S854" i="1"/>
  <c r="R854" i="1"/>
  <c r="Q854" i="1"/>
  <c r="P854" i="1"/>
  <c r="W854" i="1" s="1"/>
  <c r="O854" i="1"/>
  <c r="N854" i="1"/>
  <c r="AG853" i="1"/>
  <c r="AA853" i="1"/>
  <c r="X853" i="1"/>
  <c r="AD853" i="1" s="1"/>
  <c r="R853" i="1"/>
  <c r="Q853" i="1"/>
  <c r="P853" i="1"/>
  <c r="W853" i="1" s="1"/>
  <c r="O853" i="1"/>
  <c r="S853" i="1" s="1"/>
  <c r="N853" i="1"/>
  <c r="T853" i="1" s="1"/>
  <c r="AG852" i="1"/>
  <c r="AD852" i="1"/>
  <c r="AA852" i="1"/>
  <c r="X852" i="1"/>
  <c r="V852" i="1"/>
  <c r="Q852" i="1"/>
  <c r="P852" i="1"/>
  <c r="O852" i="1"/>
  <c r="N852" i="1"/>
  <c r="T852" i="1" s="1"/>
  <c r="AG851" i="1"/>
  <c r="AA851" i="1"/>
  <c r="X851" i="1"/>
  <c r="AD851" i="1" s="1"/>
  <c r="W851" i="1"/>
  <c r="V851" i="1"/>
  <c r="U851" i="1"/>
  <c r="Q851" i="1"/>
  <c r="P851" i="1"/>
  <c r="O851" i="1"/>
  <c r="N851" i="1"/>
  <c r="AD850" i="1"/>
  <c r="AA850" i="1"/>
  <c r="AG850" i="1" s="1"/>
  <c r="X850" i="1"/>
  <c r="W850" i="1"/>
  <c r="V850" i="1"/>
  <c r="U850" i="1"/>
  <c r="Q850" i="1"/>
  <c r="P850" i="1"/>
  <c r="O850" i="1"/>
  <c r="N850" i="1"/>
  <c r="AD849" i="1"/>
  <c r="AA849" i="1"/>
  <c r="AG849" i="1" s="1"/>
  <c r="X849" i="1"/>
  <c r="W849" i="1"/>
  <c r="V849" i="1"/>
  <c r="U849" i="1"/>
  <c r="S849" i="1"/>
  <c r="R849" i="1"/>
  <c r="Q849" i="1"/>
  <c r="P849" i="1"/>
  <c r="O849" i="1"/>
  <c r="N849" i="1"/>
  <c r="T849" i="1" s="1"/>
  <c r="AG848" i="1"/>
  <c r="AD848" i="1"/>
  <c r="AA848" i="1"/>
  <c r="X848" i="1"/>
  <c r="U848" i="1"/>
  <c r="T848" i="1"/>
  <c r="S848" i="1"/>
  <c r="R848" i="1"/>
  <c r="Q848" i="1"/>
  <c r="V848" i="1" s="1"/>
  <c r="P848" i="1"/>
  <c r="W848" i="1" s="1"/>
  <c r="O848" i="1"/>
  <c r="N848" i="1"/>
  <c r="AA847" i="1"/>
  <c r="AG847" i="1" s="1"/>
  <c r="X847" i="1"/>
  <c r="AD847" i="1" s="1"/>
  <c r="T847" i="1"/>
  <c r="S847" i="1"/>
  <c r="R847" i="1"/>
  <c r="Q847" i="1"/>
  <c r="P847" i="1"/>
  <c r="W847" i="1" s="1"/>
  <c r="O847" i="1"/>
  <c r="N847" i="1"/>
  <c r="AG846" i="1"/>
  <c r="AA846" i="1"/>
  <c r="X846" i="1"/>
  <c r="AD846" i="1" s="1"/>
  <c r="T846" i="1"/>
  <c r="Q846" i="1"/>
  <c r="P846" i="1"/>
  <c r="O846" i="1"/>
  <c r="N846" i="1"/>
  <c r="AG845" i="1"/>
  <c r="AD845" i="1"/>
  <c r="AA845" i="1"/>
  <c r="X845" i="1"/>
  <c r="Q845" i="1"/>
  <c r="P845" i="1"/>
  <c r="O845" i="1"/>
  <c r="S845" i="1" s="1"/>
  <c r="N845" i="1"/>
  <c r="T845" i="1" s="1"/>
  <c r="AG844" i="1"/>
  <c r="AD844" i="1"/>
  <c r="AA844" i="1"/>
  <c r="X844" i="1"/>
  <c r="R844" i="1"/>
  <c r="Q844" i="1"/>
  <c r="P844" i="1"/>
  <c r="W844" i="1" s="1"/>
  <c r="O844" i="1"/>
  <c r="S844" i="1" s="1"/>
  <c r="N844" i="1"/>
  <c r="T844" i="1" s="1"/>
  <c r="AG843" i="1"/>
  <c r="AD843" i="1"/>
  <c r="AA843" i="1"/>
  <c r="X843" i="1"/>
  <c r="V843" i="1"/>
  <c r="U843" i="1"/>
  <c r="T843" i="1"/>
  <c r="Q843" i="1"/>
  <c r="P843" i="1"/>
  <c r="W843" i="1" s="1"/>
  <c r="O843" i="1"/>
  <c r="N843" i="1"/>
  <c r="AD842" i="1"/>
  <c r="AA842" i="1"/>
  <c r="AG842" i="1" s="1"/>
  <c r="X842" i="1"/>
  <c r="W842" i="1"/>
  <c r="V842" i="1"/>
  <c r="S842" i="1"/>
  <c r="Q842" i="1"/>
  <c r="P842" i="1"/>
  <c r="U842" i="1" s="1"/>
  <c r="O842" i="1"/>
  <c r="N842" i="1"/>
  <c r="T842" i="1" s="1"/>
  <c r="AD841" i="1"/>
  <c r="AA841" i="1"/>
  <c r="AG841" i="1" s="1"/>
  <c r="X841" i="1"/>
  <c r="W841" i="1"/>
  <c r="V841" i="1"/>
  <c r="U841" i="1"/>
  <c r="R841" i="1"/>
  <c r="Q841" i="1"/>
  <c r="P841" i="1"/>
  <c r="O841" i="1"/>
  <c r="S841" i="1" s="1"/>
  <c r="N841" i="1"/>
  <c r="T841" i="1" s="1"/>
  <c r="AG840" i="1"/>
  <c r="AD840" i="1"/>
  <c r="AA840" i="1"/>
  <c r="X840" i="1"/>
  <c r="V840" i="1"/>
  <c r="U840" i="1"/>
  <c r="S840" i="1"/>
  <c r="Q840" i="1"/>
  <c r="P840" i="1"/>
  <c r="W840" i="1" s="1"/>
  <c r="O840" i="1"/>
  <c r="N840" i="1"/>
  <c r="AA839" i="1"/>
  <c r="AG839" i="1" s="1"/>
  <c r="X839" i="1"/>
  <c r="AD839" i="1" s="1"/>
  <c r="T839" i="1"/>
  <c r="S839" i="1"/>
  <c r="R839" i="1"/>
  <c r="Q839" i="1"/>
  <c r="P839" i="1"/>
  <c r="O839" i="1"/>
  <c r="N839" i="1"/>
  <c r="AA838" i="1"/>
  <c r="AG838" i="1" s="1"/>
  <c r="X838" i="1"/>
  <c r="AD838" i="1" s="1"/>
  <c r="T838" i="1"/>
  <c r="S838" i="1"/>
  <c r="R838" i="1"/>
  <c r="Q838" i="1"/>
  <c r="P838" i="1"/>
  <c r="O838" i="1"/>
  <c r="N838" i="1"/>
  <c r="AA837" i="1"/>
  <c r="AG837" i="1" s="1"/>
  <c r="X837" i="1"/>
  <c r="AD837" i="1" s="1"/>
  <c r="S837" i="1"/>
  <c r="Q837" i="1"/>
  <c r="P837" i="1"/>
  <c r="W837" i="1" s="1"/>
  <c r="O837" i="1"/>
  <c r="R837" i="1" s="1"/>
  <c r="N837" i="1"/>
  <c r="AA836" i="1"/>
  <c r="AG836" i="1" s="1"/>
  <c r="X836" i="1"/>
  <c r="AD836" i="1" s="1"/>
  <c r="V836" i="1"/>
  <c r="T836" i="1"/>
  <c r="Q836" i="1"/>
  <c r="P836" i="1"/>
  <c r="O836" i="1"/>
  <c r="N836" i="1"/>
  <c r="AD835" i="1"/>
  <c r="AA835" i="1"/>
  <c r="AG835" i="1" s="1"/>
  <c r="X835" i="1"/>
  <c r="W835" i="1"/>
  <c r="V835" i="1"/>
  <c r="Q835" i="1"/>
  <c r="U835" i="1" s="1"/>
  <c r="P835" i="1"/>
  <c r="O835" i="1"/>
  <c r="N835" i="1"/>
  <c r="AD834" i="1"/>
  <c r="AA834" i="1"/>
  <c r="AG834" i="1" s="1"/>
  <c r="X834" i="1"/>
  <c r="V834" i="1"/>
  <c r="U834" i="1"/>
  <c r="S834" i="1"/>
  <c r="Q834" i="1"/>
  <c r="P834" i="1"/>
  <c r="O834" i="1"/>
  <c r="N834" i="1"/>
  <c r="AG833" i="1"/>
  <c r="AA833" i="1"/>
  <c r="X833" i="1"/>
  <c r="AD833" i="1" s="1"/>
  <c r="W833" i="1"/>
  <c r="U833" i="1"/>
  <c r="T833" i="1"/>
  <c r="Q833" i="1"/>
  <c r="P833" i="1"/>
  <c r="O833" i="1"/>
  <c r="S833" i="1" s="1"/>
  <c r="N833" i="1"/>
  <c r="AB832" i="1"/>
  <c r="AI832" i="1" s="1"/>
  <c r="AA832" i="1"/>
  <c r="AG832" i="1" s="1"/>
  <c r="X832" i="1"/>
  <c r="AD832" i="1" s="1"/>
  <c r="V832" i="1"/>
  <c r="T832" i="1"/>
  <c r="S832" i="1"/>
  <c r="Q832" i="1"/>
  <c r="P832" i="1"/>
  <c r="W832" i="1" s="1"/>
  <c r="O832" i="1"/>
  <c r="N832" i="1"/>
  <c r="R832" i="1" s="1"/>
  <c r="AA831" i="1"/>
  <c r="AG831" i="1" s="1"/>
  <c r="X831" i="1"/>
  <c r="AD831" i="1" s="1"/>
  <c r="W831" i="1"/>
  <c r="U831" i="1"/>
  <c r="S831" i="1"/>
  <c r="R831" i="1"/>
  <c r="Q831" i="1"/>
  <c r="V831" i="1" s="1"/>
  <c r="P831" i="1"/>
  <c r="O831" i="1"/>
  <c r="N831" i="1"/>
  <c r="T831" i="1" s="1"/>
  <c r="AG830" i="1"/>
  <c r="AD830" i="1"/>
  <c r="AA830" i="1"/>
  <c r="Z830" i="1"/>
  <c r="X830" i="1"/>
  <c r="W830" i="1"/>
  <c r="T830" i="1"/>
  <c r="R830" i="1"/>
  <c r="Q830" i="1"/>
  <c r="P830" i="1"/>
  <c r="O830" i="1"/>
  <c r="AE830" i="1" s="1"/>
  <c r="N830" i="1"/>
  <c r="AG829" i="1"/>
  <c r="AA829" i="1"/>
  <c r="X829" i="1"/>
  <c r="AD829" i="1" s="1"/>
  <c r="S829" i="1"/>
  <c r="Q829" i="1"/>
  <c r="P829" i="1"/>
  <c r="O829" i="1"/>
  <c r="N829" i="1"/>
  <c r="T829" i="1" s="1"/>
  <c r="AA828" i="1"/>
  <c r="AG828" i="1" s="1"/>
  <c r="X828" i="1"/>
  <c r="AD828" i="1" s="1"/>
  <c r="W828" i="1"/>
  <c r="V828" i="1"/>
  <c r="T828" i="1"/>
  <c r="Q828" i="1"/>
  <c r="P828" i="1"/>
  <c r="AB874" i="1" s="1"/>
  <c r="AI874" i="1" s="1"/>
  <c r="O828" i="1"/>
  <c r="N828" i="1"/>
  <c r="AD827" i="1"/>
  <c r="AA827" i="1"/>
  <c r="AG827" i="1" s="1"/>
  <c r="X827" i="1"/>
  <c r="W827" i="1"/>
  <c r="V827" i="1"/>
  <c r="Q827" i="1"/>
  <c r="U827" i="1" s="1"/>
  <c r="P827" i="1"/>
  <c r="O827" i="1"/>
  <c r="N827" i="1"/>
  <c r="AD826" i="1"/>
  <c r="AA826" i="1"/>
  <c r="AG826" i="1" s="1"/>
  <c r="X826" i="1"/>
  <c r="V826" i="1"/>
  <c r="U826" i="1"/>
  <c r="S826" i="1"/>
  <c r="Q826" i="1"/>
  <c r="P826" i="1"/>
  <c r="O826" i="1"/>
  <c r="N826" i="1"/>
  <c r="AG825" i="1"/>
  <c r="AB825" i="1"/>
  <c r="AA825" i="1"/>
  <c r="X825" i="1"/>
  <c r="AD825" i="1" s="1"/>
  <c r="W825" i="1"/>
  <c r="U825" i="1"/>
  <c r="T825" i="1"/>
  <c r="Q825" i="1"/>
  <c r="P825" i="1"/>
  <c r="O825" i="1"/>
  <c r="S825" i="1" s="1"/>
  <c r="N825" i="1"/>
  <c r="AA824" i="1"/>
  <c r="AG824" i="1" s="1"/>
  <c r="X824" i="1"/>
  <c r="AD824" i="1" s="1"/>
  <c r="V824" i="1"/>
  <c r="T824" i="1"/>
  <c r="S824" i="1"/>
  <c r="Q824" i="1"/>
  <c r="P824" i="1"/>
  <c r="W824" i="1" s="1"/>
  <c r="O824" i="1"/>
  <c r="N824" i="1"/>
  <c r="R824" i="1" s="1"/>
  <c r="AA823" i="1"/>
  <c r="AG823" i="1" s="1"/>
  <c r="X823" i="1"/>
  <c r="AD823" i="1" s="1"/>
  <c r="W823" i="1"/>
  <c r="U823" i="1"/>
  <c r="S823" i="1"/>
  <c r="R823" i="1"/>
  <c r="Q823" i="1"/>
  <c r="V823" i="1" s="1"/>
  <c r="P823" i="1"/>
  <c r="O823" i="1"/>
  <c r="N823" i="1"/>
  <c r="T823" i="1" s="1"/>
  <c r="AG822" i="1"/>
  <c r="AD822" i="1"/>
  <c r="AA822" i="1"/>
  <c r="X822" i="1"/>
  <c r="W822" i="1"/>
  <c r="T822" i="1"/>
  <c r="R822" i="1"/>
  <c r="Q822" i="1"/>
  <c r="P822" i="1"/>
  <c r="AB848" i="1" s="1"/>
  <c r="AI848" i="1" s="1"/>
  <c r="O822" i="1"/>
  <c r="N822" i="1"/>
  <c r="AG821" i="1"/>
  <c r="AA821" i="1"/>
  <c r="X821" i="1"/>
  <c r="AD821" i="1" s="1"/>
  <c r="S821" i="1"/>
  <c r="Q821" i="1"/>
  <c r="P821" i="1"/>
  <c r="O821" i="1"/>
  <c r="N821" i="1"/>
  <c r="T821" i="1" s="1"/>
  <c r="AA820" i="1"/>
  <c r="AG820" i="1" s="1"/>
  <c r="X820" i="1"/>
  <c r="AD820" i="1" s="1"/>
  <c r="V820" i="1"/>
  <c r="T820" i="1"/>
  <c r="Q820" i="1"/>
  <c r="P820" i="1"/>
  <c r="O820" i="1"/>
  <c r="N820" i="1"/>
  <c r="AD819" i="1"/>
  <c r="AA819" i="1"/>
  <c r="AG819" i="1" s="1"/>
  <c r="X819" i="1"/>
  <c r="W819" i="1"/>
  <c r="V819" i="1"/>
  <c r="Q819" i="1"/>
  <c r="U819" i="1" s="1"/>
  <c r="P819" i="1"/>
  <c r="O819" i="1"/>
  <c r="N819" i="1"/>
  <c r="AD818" i="1"/>
  <c r="AA818" i="1"/>
  <c r="AG818" i="1" s="1"/>
  <c r="X818" i="1"/>
  <c r="V818" i="1"/>
  <c r="S818" i="1"/>
  <c r="R818" i="1"/>
  <c r="Q818" i="1"/>
  <c r="P818" i="1"/>
  <c r="O818" i="1"/>
  <c r="N818" i="1"/>
  <c r="AG817" i="1"/>
  <c r="AA817" i="1"/>
  <c r="X817" i="1"/>
  <c r="AD817" i="1" s="1"/>
  <c r="W817" i="1"/>
  <c r="T817" i="1"/>
  <c r="Q817" i="1"/>
  <c r="P817" i="1"/>
  <c r="O817" i="1"/>
  <c r="N817" i="1"/>
  <c r="AD816" i="1"/>
  <c r="AA816" i="1"/>
  <c r="AG816" i="1" s="1"/>
  <c r="X816" i="1"/>
  <c r="S816" i="1"/>
  <c r="Q816" i="1"/>
  <c r="P816" i="1"/>
  <c r="W816" i="1" s="1"/>
  <c r="O816" i="1"/>
  <c r="N816" i="1"/>
  <c r="R816" i="1" s="1"/>
  <c r="AA815" i="1"/>
  <c r="AG815" i="1" s="1"/>
  <c r="X815" i="1"/>
  <c r="AD815" i="1" s="1"/>
  <c r="S815" i="1"/>
  <c r="R815" i="1"/>
  <c r="Q815" i="1"/>
  <c r="V815" i="1" s="1"/>
  <c r="P815" i="1"/>
  <c r="O815" i="1"/>
  <c r="N815" i="1"/>
  <c r="T815" i="1" s="1"/>
  <c r="AG814" i="1"/>
  <c r="AA814" i="1"/>
  <c r="X814" i="1"/>
  <c r="AD814" i="1" s="1"/>
  <c r="W814" i="1"/>
  <c r="T814" i="1"/>
  <c r="Q814" i="1"/>
  <c r="U814" i="1" s="1"/>
  <c r="P814" i="1"/>
  <c r="O814" i="1"/>
  <c r="S814" i="1" s="1"/>
  <c r="N814" i="1"/>
  <c r="AG813" i="1"/>
  <c r="AA813" i="1"/>
  <c r="X813" i="1"/>
  <c r="AD813" i="1" s="1"/>
  <c r="W813" i="1"/>
  <c r="Q813" i="1"/>
  <c r="P813" i="1"/>
  <c r="O813" i="1"/>
  <c r="N813" i="1"/>
  <c r="AD812" i="1"/>
  <c r="AA812" i="1"/>
  <c r="AG812" i="1" s="1"/>
  <c r="X812" i="1"/>
  <c r="W812" i="1"/>
  <c r="V812" i="1"/>
  <c r="U812" i="1"/>
  <c r="S812" i="1"/>
  <c r="Q812" i="1"/>
  <c r="P812" i="1"/>
  <c r="O812" i="1"/>
  <c r="N812" i="1"/>
  <c r="AD811" i="1"/>
  <c r="AA811" i="1"/>
  <c r="AG811" i="1" s="1"/>
  <c r="X811" i="1"/>
  <c r="W811" i="1"/>
  <c r="T811" i="1"/>
  <c r="S811" i="1"/>
  <c r="R811" i="1"/>
  <c r="Q811" i="1"/>
  <c r="P811" i="1"/>
  <c r="O811" i="1"/>
  <c r="N811" i="1"/>
  <c r="AG810" i="1"/>
  <c r="AA810" i="1"/>
  <c r="X810" i="1"/>
  <c r="AD810" i="1" s="1"/>
  <c r="S810" i="1"/>
  <c r="Q810" i="1"/>
  <c r="P810" i="1"/>
  <c r="W810" i="1" s="1"/>
  <c r="O810" i="1"/>
  <c r="N810" i="1"/>
  <c r="AA809" i="1"/>
  <c r="AG809" i="1" s="1"/>
  <c r="X809" i="1"/>
  <c r="AD809" i="1" s="1"/>
  <c r="W809" i="1"/>
  <c r="U809" i="1"/>
  <c r="T809" i="1"/>
  <c r="S809" i="1"/>
  <c r="R809" i="1"/>
  <c r="Q809" i="1"/>
  <c r="V809" i="1" s="1"/>
  <c r="P809" i="1"/>
  <c r="O809" i="1"/>
  <c r="N809" i="1"/>
  <c r="AA808" i="1"/>
  <c r="AG808" i="1" s="1"/>
  <c r="X808" i="1"/>
  <c r="AD808" i="1" s="1"/>
  <c r="S808" i="1"/>
  <c r="R808" i="1"/>
  <c r="Q808" i="1"/>
  <c r="P808" i="1"/>
  <c r="O808" i="1"/>
  <c r="N808" i="1"/>
  <c r="AG807" i="1"/>
  <c r="AA807" i="1"/>
  <c r="X807" i="1"/>
  <c r="AD807" i="1" s="1"/>
  <c r="V807" i="1"/>
  <c r="Q807" i="1"/>
  <c r="P807" i="1"/>
  <c r="O807" i="1"/>
  <c r="S807" i="1" s="1"/>
  <c r="N807" i="1"/>
  <c r="T807" i="1" s="1"/>
  <c r="AG806" i="1"/>
  <c r="AD806" i="1"/>
  <c r="AA806" i="1"/>
  <c r="X806" i="1"/>
  <c r="V806" i="1"/>
  <c r="U806" i="1"/>
  <c r="T806" i="1"/>
  <c r="R806" i="1"/>
  <c r="Q806" i="1"/>
  <c r="P806" i="1"/>
  <c r="W806" i="1" s="1"/>
  <c r="O806" i="1"/>
  <c r="S806" i="1" s="1"/>
  <c r="N806" i="1"/>
  <c r="AA805" i="1"/>
  <c r="AG805" i="1" s="1"/>
  <c r="X805" i="1"/>
  <c r="AD805" i="1" s="1"/>
  <c r="W805" i="1"/>
  <c r="Q805" i="1"/>
  <c r="P805" i="1"/>
  <c r="O805" i="1"/>
  <c r="N805" i="1"/>
  <c r="T805" i="1" s="1"/>
  <c r="AA804" i="1"/>
  <c r="AG804" i="1" s="1"/>
  <c r="X804" i="1"/>
  <c r="AD804" i="1" s="1"/>
  <c r="V804" i="1"/>
  <c r="U804" i="1"/>
  <c r="Q804" i="1"/>
  <c r="P804" i="1"/>
  <c r="W804" i="1" s="1"/>
  <c r="O804" i="1"/>
  <c r="N804" i="1"/>
  <c r="T804" i="1" s="1"/>
  <c r="AD803" i="1"/>
  <c r="AA803" i="1"/>
  <c r="AG803" i="1" s="1"/>
  <c r="X803" i="1"/>
  <c r="W803" i="1"/>
  <c r="V803" i="1"/>
  <c r="U803" i="1"/>
  <c r="Q803" i="1"/>
  <c r="P803" i="1"/>
  <c r="O803" i="1"/>
  <c r="N803" i="1"/>
  <c r="T803" i="1" s="1"/>
  <c r="AD802" i="1"/>
  <c r="AA802" i="1"/>
  <c r="AG802" i="1" s="1"/>
  <c r="X802" i="1"/>
  <c r="W802" i="1"/>
  <c r="V802" i="1"/>
  <c r="U802" i="1"/>
  <c r="S802" i="1"/>
  <c r="Q802" i="1"/>
  <c r="P802" i="1"/>
  <c r="O802" i="1"/>
  <c r="N802" i="1"/>
  <c r="AA801" i="1"/>
  <c r="AG801" i="1" s="1"/>
  <c r="X801" i="1"/>
  <c r="AD801" i="1" s="1"/>
  <c r="U801" i="1"/>
  <c r="T801" i="1"/>
  <c r="S801" i="1"/>
  <c r="R801" i="1"/>
  <c r="Q801" i="1"/>
  <c r="V801" i="1" s="1"/>
  <c r="P801" i="1"/>
  <c r="W801" i="1" s="1"/>
  <c r="O801" i="1"/>
  <c r="N801" i="1"/>
  <c r="AA800" i="1"/>
  <c r="AG800" i="1" s="1"/>
  <c r="X800" i="1"/>
  <c r="AD800" i="1" s="1"/>
  <c r="W800" i="1"/>
  <c r="T800" i="1"/>
  <c r="S800" i="1"/>
  <c r="R800" i="1"/>
  <c r="Q800" i="1"/>
  <c r="P800" i="1"/>
  <c r="O800" i="1"/>
  <c r="N800" i="1"/>
  <c r="AA799" i="1"/>
  <c r="AG799" i="1" s="1"/>
  <c r="X799" i="1"/>
  <c r="AD799" i="1" s="1"/>
  <c r="S799" i="1"/>
  <c r="R799" i="1"/>
  <c r="Q799" i="1"/>
  <c r="V799" i="1" s="1"/>
  <c r="P799" i="1"/>
  <c r="W799" i="1" s="1"/>
  <c r="O799" i="1"/>
  <c r="N799" i="1"/>
  <c r="T799" i="1" s="1"/>
  <c r="AG798" i="1"/>
  <c r="AA798" i="1"/>
  <c r="X798" i="1"/>
  <c r="AD798" i="1" s="1"/>
  <c r="W798" i="1"/>
  <c r="Q798" i="1"/>
  <c r="P798" i="1"/>
  <c r="O798" i="1"/>
  <c r="N798" i="1"/>
  <c r="T798" i="1" s="1"/>
  <c r="AG797" i="1"/>
  <c r="AA797" i="1"/>
  <c r="X797" i="1"/>
  <c r="AD797" i="1" s="1"/>
  <c r="V797" i="1"/>
  <c r="Q797" i="1"/>
  <c r="P797" i="1"/>
  <c r="O797" i="1"/>
  <c r="S797" i="1" s="1"/>
  <c r="N797" i="1"/>
  <c r="T797" i="1" s="1"/>
  <c r="AA796" i="1"/>
  <c r="AG796" i="1" s="1"/>
  <c r="X796" i="1"/>
  <c r="AD796" i="1" s="1"/>
  <c r="V796" i="1"/>
  <c r="Q796" i="1"/>
  <c r="P796" i="1"/>
  <c r="O796" i="1"/>
  <c r="N796" i="1"/>
  <c r="T796" i="1" s="1"/>
  <c r="AD795" i="1"/>
  <c r="AA795" i="1"/>
  <c r="AG795" i="1" s="1"/>
  <c r="X795" i="1"/>
  <c r="W795" i="1"/>
  <c r="V795" i="1"/>
  <c r="U795" i="1"/>
  <c r="Q795" i="1"/>
  <c r="P795" i="1"/>
  <c r="O795" i="1"/>
  <c r="N795" i="1"/>
  <c r="AD794" i="1"/>
  <c r="AA794" i="1"/>
  <c r="AG794" i="1" s="1"/>
  <c r="X794" i="1"/>
  <c r="W794" i="1"/>
  <c r="V794" i="1"/>
  <c r="U794" i="1"/>
  <c r="S794" i="1"/>
  <c r="Q794" i="1"/>
  <c r="P794" i="1"/>
  <c r="O794" i="1"/>
  <c r="N794" i="1"/>
  <c r="AA793" i="1"/>
  <c r="AG793" i="1" s="1"/>
  <c r="X793" i="1"/>
  <c r="AD793" i="1" s="1"/>
  <c r="U793" i="1"/>
  <c r="T793" i="1"/>
  <c r="S793" i="1"/>
  <c r="R793" i="1"/>
  <c r="Q793" i="1"/>
  <c r="V793" i="1" s="1"/>
  <c r="P793" i="1"/>
  <c r="W793" i="1" s="1"/>
  <c r="O793" i="1"/>
  <c r="N793" i="1"/>
  <c r="AG792" i="1"/>
  <c r="AA792" i="1"/>
  <c r="X792" i="1"/>
  <c r="AD792" i="1" s="1"/>
  <c r="W792" i="1"/>
  <c r="T792" i="1"/>
  <c r="Q792" i="1"/>
  <c r="P792" i="1"/>
  <c r="O792" i="1"/>
  <c r="N792" i="1"/>
  <c r="AD791" i="1"/>
  <c r="AA791" i="1"/>
  <c r="AG791" i="1" s="1"/>
  <c r="X791" i="1"/>
  <c r="S791" i="1"/>
  <c r="R791" i="1"/>
  <c r="Q791" i="1"/>
  <c r="P791" i="1"/>
  <c r="O791" i="1"/>
  <c r="N791" i="1"/>
  <c r="T791" i="1" s="1"/>
  <c r="AG790" i="1"/>
  <c r="AA790" i="1"/>
  <c r="X790" i="1"/>
  <c r="AD790" i="1" s="1"/>
  <c r="R790" i="1"/>
  <c r="Q790" i="1"/>
  <c r="P790" i="1"/>
  <c r="W790" i="1" s="1"/>
  <c r="O790" i="1"/>
  <c r="S790" i="1" s="1"/>
  <c r="N790" i="1"/>
  <c r="T790" i="1" s="1"/>
  <c r="AG789" i="1"/>
  <c r="AD789" i="1"/>
  <c r="AA789" i="1"/>
  <c r="X789" i="1"/>
  <c r="T789" i="1"/>
  <c r="Q789" i="1"/>
  <c r="P789" i="1"/>
  <c r="W789" i="1" s="1"/>
  <c r="O789" i="1"/>
  <c r="N789" i="1"/>
  <c r="AD788" i="1"/>
  <c r="AA788" i="1"/>
  <c r="AG788" i="1" s="1"/>
  <c r="X788" i="1"/>
  <c r="V788" i="1"/>
  <c r="U788" i="1"/>
  <c r="T788" i="1"/>
  <c r="S788" i="1"/>
  <c r="Q788" i="1"/>
  <c r="P788" i="1"/>
  <c r="O788" i="1"/>
  <c r="R788" i="1" s="1"/>
  <c r="N788" i="1"/>
  <c r="AD787" i="1"/>
  <c r="AA787" i="1"/>
  <c r="AG787" i="1" s="1"/>
  <c r="X787" i="1"/>
  <c r="W787" i="1"/>
  <c r="V787" i="1"/>
  <c r="U787" i="1"/>
  <c r="T787" i="1"/>
  <c r="Q787" i="1"/>
  <c r="P787" i="1"/>
  <c r="O787" i="1"/>
  <c r="N787" i="1"/>
  <c r="AD786" i="1"/>
  <c r="AA786" i="1"/>
  <c r="AG786" i="1" s="1"/>
  <c r="X786" i="1"/>
  <c r="W786" i="1"/>
  <c r="U786" i="1"/>
  <c r="T786" i="1"/>
  <c r="S786" i="1"/>
  <c r="R786" i="1"/>
  <c r="Q786" i="1"/>
  <c r="P786" i="1"/>
  <c r="O786" i="1"/>
  <c r="N786" i="1"/>
  <c r="AG785" i="1"/>
  <c r="AA785" i="1"/>
  <c r="X785" i="1"/>
  <c r="AD785" i="1" s="1"/>
  <c r="T785" i="1"/>
  <c r="S785" i="1"/>
  <c r="R785" i="1"/>
  <c r="Q785" i="1"/>
  <c r="V785" i="1" s="1"/>
  <c r="P785" i="1"/>
  <c r="O785" i="1"/>
  <c r="N785" i="1"/>
  <c r="AB784" i="1"/>
  <c r="AA784" i="1"/>
  <c r="AG784" i="1" s="1"/>
  <c r="X784" i="1"/>
  <c r="AD784" i="1" s="1"/>
  <c r="T784" i="1"/>
  <c r="S784" i="1"/>
  <c r="R784" i="1"/>
  <c r="Q784" i="1"/>
  <c r="V784" i="1" s="1"/>
  <c r="P784" i="1"/>
  <c r="O784" i="1"/>
  <c r="N784" i="1"/>
  <c r="AG783" i="1"/>
  <c r="AA783" i="1"/>
  <c r="X783" i="1"/>
  <c r="AD783" i="1" s="1"/>
  <c r="T783" i="1"/>
  <c r="Q783" i="1"/>
  <c r="P783" i="1"/>
  <c r="W783" i="1" s="1"/>
  <c r="O783" i="1"/>
  <c r="S783" i="1" s="1"/>
  <c r="N783" i="1"/>
  <c r="AA782" i="1"/>
  <c r="AG782" i="1" s="1"/>
  <c r="X782" i="1"/>
  <c r="AD782" i="1" s="1"/>
  <c r="V782" i="1"/>
  <c r="T782" i="1"/>
  <c r="Q782" i="1"/>
  <c r="P782" i="1"/>
  <c r="O782" i="1"/>
  <c r="N782" i="1"/>
  <c r="AD781" i="1"/>
  <c r="AA781" i="1"/>
  <c r="AG781" i="1" s="1"/>
  <c r="X781" i="1"/>
  <c r="W781" i="1"/>
  <c r="V781" i="1"/>
  <c r="U781" i="1"/>
  <c r="Q781" i="1"/>
  <c r="P781" i="1"/>
  <c r="O781" i="1"/>
  <c r="N781" i="1"/>
  <c r="AG780" i="1"/>
  <c r="AD780" i="1"/>
  <c r="AA780" i="1"/>
  <c r="X780" i="1"/>
  <c r="V780" i="1"/>
  <c r="U780" i="1"/>
  <c r="S780" i="1"/>
  <c r="Q780" i="1"/>
  <c r="P780" i="1"/>
  <c r="O780" i="1"/>
  <c r="N780" i="1"/>
  <c r="AG779" i="1"/>
  <c r="AA779" i="1"/>
  <c r="X779" i="1"/>
  <c r="AD779" i="1" s="1"/>
  <c r="U779" i="1"/>
  <c r="T779" i="1"/>
  <c r="S779" i="1"/>
  <c r="R779" i="1"/>
  <c r="Q779" i="1"/>
  <c r="P779" i="1"/>
  <c r="O779" i="1"/>
  <c r="N779" i="1"/>
  <c r="AA778" i="1"/>
  <c r="AG778" i="1" s="1"/>
  <c r="X778" i="1"/>
  <c r="AD778" i="1" s="1"/>
  <c r="T778" i="1"/>
  <c r="S778" i="1"/>
  <c r="R778" i="1"/>
  <c r="Q778" i="1"/>
  <c r="V778" i="1" s="1"/>
  <c r="P778" i="1"/>
  <c r="W778" i="1" s="1"/>
  <c r="O778" i="1"/>
  <c r="N778" i="1"/>
  <c r="AD777" i="1"/>
  <c r="AA777" i="1"/>
  <c r="AG777" i="1" s="1"/>
  <c r="X777" i="1"/>
  <c r="W777" i="1"/>
  <c r="S777" i="1"/>
  <c r="R777" i="1"/>
  <c r="Q777" i="1"/>
  <c r="V777" i="1" s="1"/>
  <c r="P777" i="1"/>
  <c r="O777" i="1"/>
  <c r="N777" i="1"/>
  <c r="AG776" i="1"/>
  <c r="AD776" i="1"/>
  <c r="AA776" i="1"/>
  <c r="X776" i="1"/>
  <c r="R776" i="1"/>
  <c r="Q776" i="1"/>
  <c r="P776" i="1"/>
  <c r="W776" i="1" s="1"/>
  <c r="O776" i="1"/>
  <c r="N776" i="1"/>
  <c r="AG775" i="1"/>
  <c r="AA775" i="1"/>
  <c r="X775" i="1"/>
  <c r="AD775" i="1" s="1"/>
  <c r="T775" i="1"/>
  <c r="Q775" i="1"/>
  <c r="P775" i="1"/>
  <c r="O775" i="1"/>
  <c r="N775" i="1"/>
  <c r="AA774" i="1"/>
  <c r="AG774" i="1" s="1"/>
  <c r="X774" i="1"/>
  <c r="AD774" i="1" s="1"/>
  <c r="W774" i="1"/>
  <c r="V774" i="1"/>
  <c r="T774" i="1"/>
  <c r="Q774" i="1"/>
  <c r="P774" i="1"/>
  <c r="O774" i="1"/>
  <c r="N774" i="1"/>
  <c r="AD773" i="1"/>
  <c r="AA773" i="1"/>
  <c r="AG773" i="1" s="1"/>
  <c r="X773" i="1"/>
  <c r="W773" i="1"/>
  <c r="V773" i="1"/>
  <c r="U773" i="1"/>
  <c r="Q773" i="1"/>
  <c r="P773" i="1"/>
  <c r="O773" i="1"/>
  <c r="N773" i="1"/>
  <c r="AG772" i="1"/>
  <c r="AD772" i="1"/>
  <c r="AA772" i="1"/>
  <c r="X772" i="1"/>
  <c r="V772" i="1"/>
  <c r="U772" i="1"/>
  <c r="S772" i="1"/>
  <c r="Q772" i="1"/>
  <c r="P772" i="1"/>
  <c r="O772" i="1"/>
  <c r="N772" i="1"/>
  <c r="AG771" i="1"/>
  <c r="AA771" i="1"/>
  <c r="X771" i="1"/>
  <c r="AD771" i="1" s="1"/>
  <c r="U771" i="1"/>
  <c r="T771" i="1"/>
  <c r="S771" i="1"/>
  <c r="R771" i="1"/>
  <c r="Q771" i="1"/>
  <c r="P771" i="1"/>
  <c r="O771" i="1"/>
  <c r="N771" i="1"/>
  <c r="AB770" i="1"/>
  <c r="AI770" i="1" s="1"/>
  <c r="AA770" i="1"/>
  <c r="AG770" i="1" s="1"/>
  <c r="X770" i="1"/>
  <c r="AD770" i="1" s="1"/>
  <c r="T770" i="1"/>
  <c r="S770" i="1"/>
  <c r="R770" i="1"/>
  <c r="Q770" i="1"/>
  <c r="V770" i="1" s="1"/>
  <c r="P770" i="1"/>
  <c r="W770" i="1" s="1"/>
  <c r="O770" i="1"/>
  <c r="N770" i="1"/>
  <c r="AD769" i="1"/>
  <c r="AA769" i="1"/>
  <c r="AG769" i="1" s="1"/>
  <c r="X769" i="1"/>
  <c r="W769" i="1"/>
  <c r="S769" i="1"/>
  <c r="R769" i="1"/>
  <c r="Q769" i="1"/>
  <c r="V769" i="1" s="1"/>
  <c r="P769" i="1"/>
  <c r="O769" i="1"/>
  <c r="N769" i="1"/>
  <c r="AG768" i="1"/>
  <c r="AD768" i="1"/>
  <c r="AA768" i="1"/>
  <c r="X768" i="1"/>
  <c r="R768" i="1"/>
  <c r="Q768" i="1"/>
  <c r="AC771" i="1" s="1"/>
  <c r="P768" i="1"/>
  <c r="W768" i="1" s="1"/>
  <c r="O768" i="1"/>
  <c r="N768" i="1"/>
  <c r="AG767" i="1"/>
  <c r="AA767" i="1"/>
  <c r="X767" i="1"/>
  <c r="AD767" i="1" s="1"/>
  <c r="T767" i="1"/>
  <c r="Q767" i="1"/>
  <c r="P767" i="1"/>
  <c r="O767" i="1"/>
  <c r="N767" i="1"/>
  <c r="AA766" i="1"/>
  <c r="AG766" i="1" s="1"/>
  <c r="X766" i="1"/>
  <c r="AD766" i="1" s="1"/>
  <c r="V766" i="1"/>
  <c r="T766" i="1"/>
  <c r="Q766" i="1"/>
  <c r="U766" i="1" s="1"/>
  <c r="P766" i="1"/>
  <c r="AB803" i="1" s="1"/>
  <c r="AI803" i="1" s="1"/>
  <c r="O766" i="1"/>
  <c r="N766" i="1"/>
  <c r="AD765" i="1"/>
  <c r="AA765" i="1"/>
  <c r="AG765" i="1" s="1"/>
  <c r="X765" i="1"/>
  <c r="W765" i="1"/>
  <c r="V765" i="1"/>
  <c r="U765" i="1"/>
  <c r="Q765" i="1"/>
  <c r="P765" i="1"/>
  <c r="O765" i="1"/>
  <c r="N765" i="1"/>
  <c r="AG764" i="1"/>
  <c r="AD764" i="1"/>
  <c r="AA764" i="1"/>
  <c r="X764" i="1"/>
  <c r="V764" i="1"/>
  <c r="U764" i="1"/>
  <c r="S764" i="1"/>
  <c r="R764" i="1"/>
  <c r="Q764" i="1"/>
  <c r="P764" i="1"/>
  <c r="O764" i="1"/>
  <c r="N764" i="1"/>
  <c r="Y797" i="1" s="1"/>
  <c r="AF797" i="1" s="1"/>
  <c r="AG763" i="1"/>
  <c r="AA763" i="1"/>
  <c r="X763" i="1"/>
  <c r="AD763" i="1" s="1"/>
  <c r="T763" i="1"/>
  <c r="S763" i="1"/>
  <c r="R763" i="1"/>
  <c r="Q763" i="1"/>
  <c r="U763" i="1" s="1"/>
  <c r="P763" i="1"/>
  <c r="O763" i="1"/>
  <c r="N763" i="1"/>
  <c r="AA762" i="1"/>
  <c r="AG762" i="1" s="1"/>
  <c r="X762" i="1"/>
  <c r="AD762" i="1" s="1"/>
  <c r="T762" i="1"/>
  <c r="S762" i="1"/>
  <c r="R762" i="1"/>
  <c r="Q762" i="1"/>
  <c r="V762" i="1" s="1"/>
  <c r="P762" i="1"/>
  <c r="O762" i="1"/>
  <c r="N762" i="1"/>
  <c r="AD761" i="1"/>
  <c r="AA761" i="1"/>
  <c r="AG761" i="1" s="1"/>
  <c r="X761" i="1"/>
  <c r="W761" i="1"/>
  <c r="Q761" i="1"/>
  <c r="P761" i="1"/>
  <c r="O761" i="1"/>
  <c r="N761" i="1"/>
  <c r="AG760" i="1"/>
  <c r="AA760" i="1"/>
  <c r="X760" i="1"/>
  <c r="AD760" i="1" s="1"/>
  <c r="V760" i="1"/>
  <c r="Q760" i="1"/>
  <c r="U760" i="1" s="1"/>
  <c r="P760" i="1"/>
  <c r="O760" i="1"/>
  <c r="N760" i="1"/>
  <c r="AG759" i="1"/>
  <c r="AA759" i="1"/>
  <c r="X759" i="1"/>
  <c r="AD759" i="1" s="1"/>
  <c r="W759" i="1"/>
  <c r="U759" i="1"/>
  <c r="T759" i="1"/>
  <c r="Q759" i="1"/>
  <c r="P759" i="1"/>
  <c r="O759" i="1"/>
  <c r="N759" i="1"/>
  <c r="AD758" i="1"/>
  <c r="AA758" i="1"/>
  <c r="AG758" i="1" s="1"/>
  <c r="X758" i="1"/>
  <c r="W758" i="1"/>
  <c r="V758" i="1"/>
  <c r="T758" i="1"/>
  <c r="S758" i="1"/>
  <c r="Q758" i="1"/>
  <c r="P758" i="1"/>
  <c r="U758" i="1" s="1"/>
  <c r="O758" i="1"/>
  <c r="N758" i="1"/>
  <c r="AD757" i="1"/>
  <c r="AA757" i="1"/>
  <c r="AG757" i="1" s="1"/>
  <c r="X757" i="1"/>
  <c r="W757" i="1"/>
  <c r="V757" i="1"/>
  <c r="U757" i="1"/>
  <c r="Q757" i="1"/>
  <c r="P757" i="1"/>
  <c r="O757" i="1"/>
  <c r="N757" i="1"/>
  <c r="AG756" i="1"/>
  <c r="AD756" i="1"/>
  <c r="AA756" i="1"/>
  <c r="X756" i="1"/>
  <c r="S756" i="1"/>
  <c r="R756" i="1"/>
  <c r="Q756" i="1"/>
  <c r="P756" i="1"/>
  <c r="O756" i="1"/>
  <c r="N756" i="1"/>
  <c r="T756" i="1" s="1"/>
  <c r="AG755" i="1"/>
  <c r="AA755" i="1"/>
  <c r="X755" i="1"/>
  <c r="AD755" i="1" s="1"/>
  <c r="T755" i="1"/>
  <c r="S755" i="1"/>
  <c r="R755" i="1"/>
  <c r="Q755" i="1"/>
  <c r="U755" i="1" s="1"/>
  <c r="P755" i="1"/>
  <c r="W755" i="1" s="1"/>
  <c r="O755" i="1"/>
  <c r="N755" i="1"/>
  <c r="AG754" i="1"/>
  <c r="AA754" i="1"/>
  <c r="X754" i="1"/>
  <c r="AD754" i="1" s="1"/>
  <c r="W754" i="1"/>
  <c r="V754" i="1"/>
  <c r="Q754" i="1"/>
  <c r="P754" i="1"/>
  <c r="O754" i="1"/>
  <c r="N754" i="1"/>
  <c r="AD753" i="1"/>
  <c r="AA753" i="1"/>
  <c r="AG753" i="1" s="1"/>
  <c r="X753" i="1"/>
  <c r="U753" i="1"/>
  <c r="T753" i="1"/>
  <c r="S753" i="1"/>
  <c r="R753" i="1"/>
  <c r="Q753" i="1"/>
  <c r="P753" i="1"/>
  <c r="O753" i="1"/>
  <c r="N753" i="1"/>
  <c r="AA752" i="1"/>
  <c r="AG752" i="1" s="1"/>
  <c r="X752" i="1"/>
  <c r="AD752" i="1" s="1"/>
  <c r="T752" i="1"/>
  <c r="S752" i="1"/>
  <c r="R752" i="1"/>
  <c r="Q752" i="1"/>
  <c r="V752" i="1" s="1"/>
  <c r="P752" i="1"/>
  <c r="W752" i="1" s="1"/>
  <c r="O752" i="1"/>
  <c r="N752" i="1"/>
  <c r="AA751" i="1"/>
  <c r="AG751" i="1" s="1"/>
  <c r="X751" i="1"/>
  <c r="AD751" i="1" s="1"/>
  <c r="W751" i="1"/>
  <c r="T751" i="1"/>
  <c r="S751" i="1"/>
  <c r="R751" i="1"/>
  <c r="Q751" i="1"/>
  <c r="V751" i="1" s="1"/>
  <c r="P751" i="1"/>
  <c r="O751" i="1"/>
  <c r="N751" i="1"/>
  <c r="AG750" i="1"/>
  <c r="AA750" i="1"/>
  <c r="X750" i="1"/>
  <c r="AD750" i="1" s="1"/>
  <c r="S750" i="1"/>
  <c r="R750" i="1"/>
  <c r="Q750" i="1"/>
  <c r="P750" i="1"/>
  <c r="W750" i="1" s="1"/>
  <c r="O750" i="1"/>
  <c r="N750" i="1"/>
  <c r="T750" i="1" s="1"/>
  <c r="AG749" i="1"/>
  <c r="AA749" i="1"/>
  <c r="X749" i="1"/>
  <c r="AD749" i="1" s="1"/>
  <c r="Q749" i="1"/>
  <c r="P749" i="1"/>
  <c r="O749" i="1"/>
  <c r="N749" i="1"/>
  <c r="T749" i="1" s="1"/>
  <c r="AG748" i="1"/>
  <c r="AA748" i="1"/>
  <c r="X748" i="1"/>
  <c r="AD748" i="1" s="1"/>
  <c r="W748" i="1"/>
  <c r="V748" i="1"/>
  <c r="Q748" i="1"/>
  <c r="P748" i="1"/>
  <c r="O748" i="1"/>
  <c r="N748" i="1"/>
  <c r="T748" i="1" s="1"/>
  <c r="AD747" i="1"/>
  <c r="AA747" i="1"/>
  <c r="AG747" i="1" s="1"/>
  <c r="X747" i="1"/>
  <c r="W747" i="1"/>
  <c r="V747" i="1"/>
  <c r="U747" i="1"/>
  <c r="Q747" i="1"/>
  <c r="P747" i="1"/>
  <c r="O747" i="1"/>
  <c r="N747" i="1"/>
  <c r="AD746" i="1"/>
  <c r="AA746" i="1"/>
  <c r="AG746" i="1" s="1"/>
  <c r="X746" i="1"/>
  <c r="W746" i="1"/>
  <c r="V746" i="1"/>
  <c r="U746" i="1"/>
  <c r="Q746" i="1"/>
  <c r="P746" i="1"/>
  <c r="O746" i="1"/>
  <c r="S746" i="1" s="1"/>
  <c r="N746" i="1"/>
  <c r="AD745" i="1"/>
  <c r="AA745" i="1"/>
  <c r="AG745" i="1" s="1"/>
  <c r="X745" i="1"/>
  <c r="U745" i="1"/>
  <c r="T745" i="1"/>
  <c r="S745" i="1"/>
  <c r="R745" i="1"/>
  <c r="Q745" i="1"/>
  <c r="P745" i="1"/>
  <c r="W745" i="1" s="1"/>
  <c r="O745" i="1"/>
  <c r="N745" i="1"/>
  <c r="AA744" i="1"/>
  <c r="AG744" i="1" s="1"/>
  <c r="X744" i="1"/>
  <c r="AD744" i="1" s="1"/>
  <c r="T744" i="1"/>
  <c r="S744" i="1"/>
  <c r="R744" i="1"/>
  <c r="Q744" i="1"/>
  <c r="V744" i="1" s="1"/>
  <c r="P744" i="1"/>
  <c r="W744" i="1" s="1"/>
  <c r="O744" i="1"/>
  <c r="N744" i="1"/>
  <c r="AA743" i="1"/>
  <c r="AG743" i="1" s="1"/>
  <c r="X743" i="1"/>
  <c r="AD743" i="1" s="1"/>
  <c r="W743" i="1"/>
  <c r="T743" i="1"/>
  <c r="S743" i="1"/>
  <c r="R743" i="1"/>
  <c r="Q743" i="1"/>
  <c r="V743" i="1" s="1"/>
  <c r="P743" i="1"/>
  <c r="O743" i="1"/>
  <c r="N743" i="1"/>
  <c r="AG742" i="1"/>
  <c r="AA742" i="1"/>
  <c r="X742" i="1"/>
  <c r="AD742" i="1" s="1"/>
  <c r="S742" i="1"/>
  <c r="R742" i="1"/>
  <c r="Q742" i="1"/>
  <c r="P742" i="1"/>
  <c r="W742" i="1" s="1"/>
  <c r="O742" i="1"/>
  <c r="N742" i="1"/>
  <c r="T742" i="1" s="1"/>
  <c r="AG741" i="1"/>
  <c r="AA741" i="1"/>
  <c r="X741" i="1"/>
  <c r="AD741" i="1" s="1"/>
  <c r="Q741" i="1"/>
  <c r="P741" i="1"/>
  <c r="O741" i="1"/>
  <c r="N741" i="1"/>
  <c r="T741" i="1" s="1"/>
  <c r="AG740" i="1"/>
  <c r="AA740" i="1"/>
  <c r="X740" i="1"/>
  <c r="AD740" i="1" s="1"/>
  <c r="V740" i="1"/>
  <c r="Q740" i="1"/>
  <c r="P740" i="1"/>
  <c r="O740" i="1"/>
  <c r="N740" i="1"/>
  <c r="T740" i="1" s="1"/>
  <c r="AD739" i="1"/>
  <c r="AA739" i="1"/>
  <c r="AG739" i="1" s="1"/>
  <c r="X739" i="1"/>
  <c r="W739" i="1"/>
  <c r="V739" i="1"/>
  <c r="U739" i="1"/>
  <c r="Q739" i="1"/>
  <c r="P739" i="1"/>
  <c r="O739" i="1"/>
  <c r="N739" i="1"/>
  <c r="AD738" i="1"/>
  <c r="AA738" i="1"/>
  <c r="AG738" i="1" s="1"/>
  <c r="X738" i="1"/>
  <c r="W738" i="1"/>
  <c r="V738" i="1"/>
  <c r="U738" i="1"/>
  <c r="S738" i="1"/>
  <c r="Q738" i="1"/>
  <c r="P738" i="1"/>
  <c r="O738" i="1"/>
  <c r="N738" i="1"/>
  <c r="AD737" i="1"/>
  <c r="AA737" i="1"/>
  <c r="AG737" i="1" s="1"/>
  <c r="X737" i="1"/>
  <c r="W737" i="1"/>
  <c r="U737" i="1"/>
  <c r="T737" i="1"/>
  <c r="S737" i="1"/>
  <c r="R737" i="1"/>
  <c r="Q737" i="1"/>
  <c r="P737" i="1"/>
  <c r="O737" i="1"/>
  <c r="N737" i="1"/>
  <c r="AA736" i="1"/>
  <c r="AG736" i="1" s="1"/>
  <c r="X736" i="1"/>
  <c r="AD736" i="1" s="1"/>
  <c r="T736" i="1"/>
  <c r="S736" i="1"/>
  <c r="R736" i="1"/>
  <c r="Q736" i="1"/>
  <c r="V736" i="1" s="1"/>
  <c r="P736" i="1"/>
  <c r="W736" i="1" s="1"/>
  <c r="O736" i="1"/>
  <c r="N736" i="1"/>
  <c r="AA735" i="1"/>
  <c r="AG735" i="1" s="1"/>
  <c r="X735" i="1"/>
  <c r="AD735" i="1" s="1"/>
  <c r="W735" i="1"/>
  <c r="T735" i="1"/>
  <c r="S735" i="1"/>
  <c r="R735" i="1"/>
  <c r="Q735" i="1"/>
  <c r="V735" i="1" s="1"/>
  <c r="P735" i="1"/>
  <c r="O735" i="1"/>
  <c r="N735" i="1"/>
  <c r="AG734" i="1"/>
  <c r="AA734" i="1"/>
  <c r="X734" i="1"/>
  <c r="AD734" i="1" s="1"/>
  <c r="R734" i="1"/>
  <c r="Q734" i="1"/>
  <c r="P734" i="1"/>
  <c r="W734" i="1" s="1"/>
  <c r="O734" i="1"/>
  <c r="N734" i="1"/>
  <c r="T734" i="1" s="1"/>
  <c r="AG733" i="1"/>
  <c r="AA733" i="1"/>
  <c r="X733" i="1"/>
  <c r="AD733" i="1" s="1"/>
  <c r="Q733" i="1"/>
  <c r="P733" i="1"/>
  <c r="O733" i="1"/>
  <c r="N733" i="1"/>
  <c r="T733" i="1" s="1"/>
  <c r="AG732" i="1"/>
  <c r="AA732" i="1"/>
  <c r="X732" i="1"/>
  <c r="AD732" i="1" s="1"/>
  <c r="W732" i="1"/>
  <c r="V732" i="1"/>
  <c r="Q732" i="1"/>
  <c r="U732" i="1" s="1"/>
  <c r="P732" i="1"/>
  <c r="O732" i="1"/>
  <c r="N732" i="1"/>
  <c r="T732" i="1" s="1"/>
  <c r="AD731" i="1"/>
  <c r="AA731" i="1"/>
  <c r="AG731" i="1" s="1"/>
  <c r="X731" i="1"/>
  <c r="W731" i="1"/>
  <c r="V731" i="1"/>
  <c r="U731" i="1"/>
  <c r="Q731" i="1"/>
  <c r="P731" i="1"/>
  <c r="O731" i="1"/>
  <c r="N731" i="1"/>
  <c r="AD730" i="1"/>
  <c r="AA730" i="1"/>
  <c r="AG730" i="1" s="1"/>
  <c r="X730" i="1"/>
  <c r="W730" i="1"/>
  <c r="V730" i="1"/>
  <c r="U730" i="1"/>
  <c r="S730" i="1"/>
  <c r="Q730" i="1"/>
  <c r="P730" i="1"/>
  <c r="O730" i="1"/>
  <c r="N730" i="1"/>
  <c r="AD729" i="1"/>
  <c r="AA729" i="1"/>
  <c r="AG729" i="1" s="1"/>
  <c r="X729" i="1"/>
  <c r="W729" i="1"/>
  <c r="U729" i="1"/>
  <c r="T729" i="1"/>
  <c r="S729" i="1"/>
  <c r="R729" i="1"/>
  <c r="Q729" i="1"/>
  <c r="P729" i="1"/>
  <c r="O729" i="1"/>
  <c r="N729" i="1"/>
  <c r="AI728" i="1"/>
  <c r="AB728" i="1"/>
  <c r="AA728" i="1"/>
  <c r="AG728" i="1" s="1"/>
  <c r="X728" i="1"/>
  <c r="AD728" i="1" s="1"/>
  <c r="T728" i="1"/>
  <c r="S728" i="1"/>
  <c r="R728" i="1"/>
  <c r="Q728" i="1"/>
  <c r="V728" i="1" s="1"/>
  <c r="P728" i="1"/>
  <c r="W728" i="1" s="1"/>
  <c r="O728" i="1"/>
  <c r="N728" i="1"/>
  <c r="AA727" i="1"/>
  <c r="AG727" i="1" s="1"/>
  <c r="X727" i="1"/>
  <c r="AD727" i="1" s="1"/>
  <c r="W727" i="1"/>
  <c r="T727" i="1"/>
  <c r="S727" i="1"/>
  <c r="R727" i="1"/>
  <c r="Q727" i="1"/>
  <c r="V727" i="1" s="1"/>
  <c r="P727" i="1"/>
  <c r="O727" i="1"/>
  <c r="N727" i="1"/>
  <c r="AG726" i="1"/>
  <c r="AA726" i="1"/>
  <c r="X726" i="1"/>
  <c r="AD726" i="1" s="1"/>
  <c r="R726" i="1"/>
  <c r="Q726" i="1"/>
  <c r="P726" i="1"/>
  <c r="O726" i="1"/>
  <c r="N726" i="1"/>
  <c r="T726" i="1" s="1"/>
  <c r="AG725" i="1"/>
  <c r="AA725" i="1"/>
  <c r="X725" i="1"/>
  <c r="AD725" i="1" s="1"/>
  <c r="Q725" i="1"/>
  <c r="P725" i="1"/>
  <c r="O725" i="1"/>
  <c r="N725" i="1"/>
  <c r="T725" i="1" s="1"/>
  <c r="AG724" i="1"/>
  <c r="AA724" i="1"/>
  <c r="X724" i="1"/>
  <c r="AD724" i="1" s="1"/>
  <c r="W724" i="1"/>
  <c r="V724" i="1"/>
  <c r="Q724" i="1"/>
  <c r="U724" i="1" s="1"/>
  <c r="P724" i="1"/>
  <c r="O724" i="1"/>
  <c r="N724" i="1"/>
  <c r="T724" i="1" s="1"/>
  <c r="AD723" i="1"/>
  <c r="AA723" i="1"/>
  <c r="AG723" i="1" s="1"/>
  <c r="X723" i="1"/>
  <c r="W723" i="1"/>
  <c r="V723" i="1"/>
  <c r="U723" i="1"/>
  <c r="Q723" i="1"/>
  <c r="P723" i="1"/>
  <c r="O723" i="1"/>
  <c r="N723" i="1"/>
  <c r="AD722" i="1"/>
  <c r="AA722" i="1"/>
  <c r="AG722" i="1" s="1"/>
  <c r="X722" i="1"/>
  <c r="W722" i="1"/>
  <c r="V722" i="1"/>
  <c r="U722" i="1"/>
  <c r="S722" i="1"/>
  <c r="Q722" i="1"/>
  <c r="P722" i="1"/>
  <c r="O722" i="1"/>
  <c r="N722" i="1"/>
  <c r="AD721" i="1"/>
  <c r="AA721" i="1"/>
  <c r="AG721" i="1" s="1"/>
  <c r="X721" i="1"/>
  <c r="W721" i="1"/>
  <c r="T721" i="1"/>
  <c r="S721" i="1"/>
  <c r="R721" i="1"/>
  <c r="Q721" i="1"/>
  <c r="P721" i="1"/>
  <c r="O721" i="1"/>
  <c r="N721" i="1"/>
  <c r="AA720" i="1"/>
  <c r="AG720" i="1" s="1"/>
  <c r="X720" i="1"/>
  <c r="AD720" i="1" s="1"/>
  <c r="T720" i="1"/>
  <c r="S720" i="1"/>
  <c r="R720" i="1"/>
  <c r="Q720" i="1"/>
  <c r="P720" i="1"/>
  <c r="W720" i="1" s="1"/>
  <c r="O720" i="1"/>
  <c r="N720" i="1"/>
  <c r="AA719" i="1"/>
  <c r="AG719" i="1" s="1"/>
  <c r="X719" i="1"/>
  <c r="AD719" i="1" s="1"/>
  <c r="T719" i="1"/>
  <c r="S719" i="1"/>
  <c r="Q719" i="1"/>
  <c r="P719" i="1"/>
  <c r="O719" i="1"/>
  <c r="N719" i="1"/>
  <c r="AG718" i="1"/>
  <c r="AD718" i="1"/>
  <c r="AA718" i="1"/>
  <c r="X718" i="1"/>
  <c r="W718" i="1"/>
  <c r="S718" i="1"/>
  <c r="R718" i="1"/>
  <c r="Q718" i="1"/>
  <c r="U718" i="1" s="1"/>
  <c r="P718" i="1"/>
  <c r="O718" i="1"/>
  <c r="N718" i="1"/>
  <c r="T718" i="1" s="1"/>
  <c r="AG717" i="1"/>
  <c r="AA717" i="1"/>
  <c r="X717" i="1"/>
  <c r="AD717" i="1" s="1"/>
  <c r="W717" i="1"/>
  <c r="Q717" i="1"/>
  <c r="V717" i="1" s="1"/>
  <c r="P717" i="1"/>
  <c r="O717" i="1"/>
  <c r="N717" i="1"/>
  <c r="T717" i="1" s="1"/>
  <c r="AG716" i="1"/>
  <c r="AD716" i="1"/>
  <c r="AA716" i="1"/>
  <c r="X716" i="1"/>
  <c r="W716" i="1"/>
  <c r="V716" i="1"/>
  <c r="U716" i="1"/>
  <c r="T716" i="1"/>
  <c r="Q716" i="1"/>
  <c r="P716" i="1"/>
  <c r="O716" i="1"/>
  <c r="S716" i="1" s="1"/>
  <c r="N716" i="1"/>
  <c r="R716" i="1" s="1"/>
  <c r="AA715" i="1"/>
  <c r="AG715" i="1" s="1"/>
  <c r="X715" i="1"/>
  <c r="AD715" i="1" s="1"/>
  <c r="U715" i="1"/>
  <c r="T715" i="1"/>
  <c r="S715" i="1"/>
  <c r="R715" i="1"/>
  <c r="Q715" i="1"/>
  <c r="V715" i="1" s="1"/>
  <c r="P715" i="1"/>
  <c r="W715" i="1" s="1"/>
  <c r="O715" i="1"/>
  <c r="N715" i="1"/>
  <c r="AG714" i="1"/>
  <c r="AA714" i="1"/>
  <c r="X714" i="1"/>
  <c r="AD714" i="1" s="1"/>
  <c r="T714" i="1"/>
  <c r="S714" i="1"/>
  <c r="R714" i="1"/>
  <c r="Q714" i="1"/>
  <c r="P714" i="1"/>
  <c r="W714" i="1" s="1"/>
  <c r="O714" i="1"/>
  <c r="N714" i="1"/>
  <c r="AG713" i="1"/>
  <c r="AA713" i="1"/>
  <c r="X713" i="1"/>
  <c r="AD713" i="1" s="1"/>
  <c r="T713" i="1"/>
  <c r="S713" i="1"/>
  <c r="Q713" i="1"/>
  <c r="AC709" i="1" s="1"/>
  <c r="AH709" i="1" s="1"/>
  <c r="P713" i="1"/>
  <c r="O713" i="1"/>
  <c r="N713" i="1"/>
  <c r="AG712" i="1"/>
  <c r="AA712" i="1"/>
  <c r="X712" i="1"/>
  <c r="AD712" i="1" s="1"/>
  <c r="W712" i="1"/>
  <c r="V712" i="1"/>
  <c r="Q712" i="1"/>
  <c r="P712" i="1"/>
  <c r="O712" i="1"/>
  <c r="N712" i="1"/>
  <c r="T712" i="1" s="1"/>
  <c r="AG711" i="1"/>
  <c r="AD711" i="1"/>
  <c r="AA711" i="1"/>
  <c r="X711" i="1"/>
  <c r="W711" i="1"/>
  <c r="V711" i="1"/>
  <c r="Q711" i="1"/>
  <c r="U711" i="1" s="1"/>
  <c r="P711" i="1"/>
  <c r="O711" i="1"/>
  <c r="N711" i="1"/>
  <c r="AD710" i="1"/>
  <c r="AA710" i="1"/>
  <c r="AG710" i="1" s="1"/>
  <c r="X710" i="1"/>
  <c r="V710" i="1"/>
  <c r="U710" i="1"/>
  <c r="Q710" i="1"/>
  <c r="P710" i="1"/>
  <c r="O710" i="1"/>
  <c r="S710" i="1" s="1"/>
  <c r="N710" i="1"/>
  <c r="AD709" i="1"/>
  <c r="AA709" i="1"/>
  <c r="AG709" i="1" s="1"/>
  <c r="X709" i="1"/>
  <c r="W709" i="1"/>
  <c r="V709" i="1"/>
  <c r="U709" i="1"/>
  <c r="T709" i="1"/>
  <c r="Q709" i="1"/>
  <c r="P709" i="1"/>
  <c r="O709" i="1"/>
  <c r="S709" i="1" s="1"/>
  <c r="N709" i="1"/>
  <c r="AD708" i="1"/>
  <c r="AA708" i="1"/>
  <c r="AG708" i="1" s="1"/>
  <c r="X708" i="1"/>
  <c r="W708" i="1"/>
  <c r="V708" i="1"/>
  <c r="U708" i="1"/>
  <c r="T708" i="1"/>
  <c r="S708" i="1"/>
  <c r="Q708" i="1"/>
  <c r="P708" i="1"/>
  <c r="O708" i="1"/>
  <c r="N708" i="1"/>
  <c r="R708" i="1" s="1"/>
  <c r="AA707" i="1"/>
  <c r="AG707" i="1" s="1"/>
  <c r="X707" i="1"/>
  <c r="AD707" i="1" s="1"/>
  <c r="U707" i="1"/>
  <c r="T707" i="1"/>
  <c r="S707" i="1"/>
  <c r="R707" i="1"/>
  <c r="Q707" i="1"/>
  <c r="V707" i="1" s="1"/>
  <c r="P707" i="1"/>
  <c r="W707" i="1" s="1"/>
  <c r="O707" i="1"/>
  <c r="N707" i="1"/>
  <c r="AG706" i="1"/>
  <c r="AA706" i="1"/>
  <c r="X706" i="1"/>
  <c r="AD706" i="1" s="1"/>
  <c r="T706" i="1"/>
  <c r="S706" i="1"/>
  <c r="R706" i="1"/>
  <c r="Q706" i="1"/>
  <c r="AC753" i="1" s="1"/>
  <c r="P706" i="1"/>
  <c r="O706" i="1"/>
  <c r="N706" i="1"/>
  <c r="AG705" i="1"/>
  <c r="AA705" i="1"/>
  <c r="X705" i="1"/>
  <c r="AD705" i="1" s="1"/>
  <c r="T705" i="1"/>
  <c r="S705" i="1"/>
  <c r="Q705" i="1"/>
  <c r="P705" i="1"/>
  <c r="O705" i="1"/>
  <c r="N705" i="1"/>
  <c r="AG704" i="1"/>
  <c r="AA704" i="1"/>
  <c r="X704" i="1"/>
  <c r="AD704" i="1" s="1"/>
  <c r="W704" i="1"/>
  <c r="V704" i="1"/>
  <c r="Q704" i="1"/>
  <c r="P704" i="1"/>
  <c r="O704" i="1"/>
  <c r="N704" i="1"/>
  <c r="T704" i="1" s="1"/>
  <c r="AG703" i="1"/>
  <c r="AD703" i="1"/>
  <c r="AA703" i="1"/>
  <c r="X703" i="1"/>
  <c r="W703" i="1"/>
  <c r="V703" i="1"/>
  <c r="Q703" i="1"/>
  <c r="U703" i="1" s="1"/>
  <c r="P703" i="1"/>
  <c r="O703" i="1"/>
  <c r="N703" i="1"/>
  <c r="AD702" i="1"/>
  <c r="AA702" i="1"/>
  <c r="AG702" i="1" s="1"/>
  <c r="X702" i="1"/>
  <c r="V702" i="1"/>
  <c r="U702" i="1"/>
  <c r="Q702" i="1"/>
  <c r="P702" i="1"/>
  <c r="O702" i="1"/>
  <c r="S702" i="1" s="1"/>
  <c r="N702" i="1"/>
  <c r="AD701" i="1"/>
  <c r="AA701" i="1"/>
  <c r="AG701" i="1" s="1"/>
  <c r="X701" i="1"/>
  <c r="W701" i="1"/>
  <c r="V701" i="1"/>
  <c r="U701" i="1"/>
  <c r="T701" i="1"/>
  <c r="Q701" i="1"/>
  <c r="P701" i="1"/>
  <c r="O701" i="1"/>
  <c r="S701" i="1" s="1"/>
  <c r="N701" i="1"/>
  <c r="AD700" i="1"/>
  <c r="AA700" i="1"/>
  <c r="AG700" i="1" s="1"/>
  <c r="X700" i="1"/>
  <c r="W700" i="1"/>
  <c r="V700" i="1"/>
  <c r="U700" i="1"/>
  <c r="T700" i="1"/>
  <c r="S700" i="1"/>
  <c r="Q700" i="1"/>
  <c r="P700" i="1"/>
  <c r="O700" i="1"/>
  <c r="N700" i="1"/>
  <c r="R700" i="1" s="1"/>
  <c r="AA699" i="1"/>
  <c r="AG699" i="1" s="1"/>
  <c r="X699" i="1"/>
  <c r="AD699" i="1" s="1"/>
  <c r="U699" i="1"/>
  <c r="T699" i="1"/>
  <c r="S699" i="1"/>
  <c r="R699" i="1"/>
  <c r="Q699" i="1"/>
  <c r="V699" i="1" s="1"/>
  <c r="P699" i="1"/>
  <c r="W699" i="1" s="1"/>
  <c r="O699" i="1"/>
  <c r="N699" i="1"/>
  <c r="AG698" i="1"/>
  <c r="AA698" i="1"/>
  <c r="X698" i="1"/>
  <c r="AD698" i="1" s="1"/>
  <c r="T698" i="1"/>
  <c r="S698" i="1"/>
  <c r="R698" i="1"/>
  <c r="Q698" i="1"/>
  <c r="P698" i="1"/>
  <c r="W698" i="1" s="1"/>
  <c r="O698" i="1"/>
  <c r="N698" i="1"/>
  <c r="AG697" i="1"/>
  <c r="AA697" i="1"/>
  <c r="X697" i="1"/>
  <c r="AD697" i="1" s="1"/>
  <c r="T697" i="1"/>
  <c r="S697" i="1"/>
  <c r="Q697" i="1"/>
  <c r="P697" i="1"/>
  <c r="O697" i="1"/>
  <c r="N697" i="1"/>
  <c r="AG696" i="1"/>
  <c r="AA696" i="1"/>
  <c r="X696" i="1"/>
  <c r="AD696" i="1" s="1"/>
  <c r="W696" i="1"/>
  <c r="V696" i="1"/>
  <c r="Q696" i="1"/>
  <c r="P696" i="1"/>
  <c r="O696" i="1"/>
  <c r="N696" i="1"/>
  <c r="T696" i="1" s="1"/>
  <c r="AG695" i="1"/>
  <c r="AD695" i="1"/>
  <c r="AA695" i="1"/>
  <c r="X695" i="1"/>
  <c r="W695" i="1"/>
  <c r="V695" i="1"/>
  <c r="Q695" i="1"/>
  <c r="U695" i="1" s="1"/>
  <c r="P695" i="1"/>
  <c r="O695" i="1"/>
  <c r="N695" i="1"/>
  <c r="AD694" i="1"/>
  <c r="AA694" i="1"/>
  <c r="AG694" i="1" s="1"/>
  <c r="X694" i="1"/>
  <c r="V694" i="1"/>
  <c r="U694" i="1"/>
  <c r="Q694" i="1"/>
  <c r="P694" i="1"/>
  <c r="O694" i="1"/>
  <c r="S694" i="1" s="1"/>
  <c r="N694" i="1"/>
  <c r="AD693" i="1"/>
  <c r="AA693" i="1"/>
  <c r="AG693" i="1" s="1"/>
  <c r="X693" i="1"/>
  <c r="W693" i="1"/>
  <c r="V693" i="1"/>
  <c r="U693" i="1"/>
  <c r="T693" i="1"/>
  <c r="Q693" i="1"/>
  <c r="P693" i="1"/>
  <c r="O693" i="1"/>
  <c r="S693" i="1" s="1"/>
  <c r="N693" i="1"/>
  <c r="AD692" i="1"/>
  <c r="AA692" i="1"/>
  <c r="AG692" i="1" s="1"/>
  <c r="X692" i="1"/>
  <c r="W692" i="1"/>
  <c r="V692" i="1"/>
  <c r="U692" i="1"/>
  <c r="T692" i="1"/>
  <c r="S692" i="1"/>
  <c r="Q692" i="1"/>
  <c r="P692" i="1"/>
  <c r="O692" i="1"/>
  <c r="N692" i="1"/>
  <c r="R692" i="1" s="1"/>
  <c r="AA691" i="1"/>
  <c r="AG691" i="1" s="1"/>
  <c r="X691" i="1"/>
  <c r="AD691" i="1" s="1"/>
  <c r="U691" i="1"/>
  <c r="T691" i="1"/>
  <c r="S691" i="1"/>
  <c r="R691" i="1"/>
  <c r="Q691" i="1"/>
  <c r="V691" i="1" s="1"/>
  <c r="P691" i="1"/>
  <c r="W691" i="1" s="1"/>
  <c r="O691" i="1"/>
  <c r="N691" i="1"/>
  <c r="AG690" i="1"/>
  <c r="AA690" i="1"/>
  <c r="X690" i="1"/>
  <c r="AD690" i="1" s="1"/>
  <c r="T690" i="1"/>
  <c r="S690" i="1"/>
  <c r="R690" i="1"/>
  <c r="Q690" i="1"/>
  <c r="P690" i="1"/>
  <c r="W690" i="1" s="1"/>
  <c r="O690" i="1"/>
  <c r="N690" i="1"/>
  <c r="AG689" i="1"/>
  <c r="AA689" i="1"/>
  <c r="X689" i="1"/>
  <c r="AD689" i="1" s="1"/>
  <c r="T689" i="1"/>
  <c r="S689" i="1"/>
  <c r="Q689" i="1"/>
  <c r="P689" i="1"/>
  <c r="O689" i="1"/>
  <c r="N689" i="1"/>
  <c r="AG688" i="1"/>
  <c r="AA688" i="1"/>
  <c r="X688" i="1"/>
  <c r="AD688" i="1" s="1"/>
  <c r="W688" i="1"/>
  <c r="V688" i="1"/>
  <c r="Q688" i="1"/>
  <c r="P688" i="1"/>
  <c r="O688" i="1"/>
  <c r="S688" i="1" s="1"/>
  <c r="N688" i="1"/>
  <c r="T688" i="1" s="1"/>
  <c r="AG687" i="1"/>
  <c r="AD687" i="1"/>
  <c r="AA687" i="1"/>
  <c r="X687" i="1"/>
  <c r="W687" i="1"/>
  <c r="Q687" i="1"/>
  <c r="P687" i="1"/>
  <c r="O687" i="1"/>
  <c r="N687" i="1"/>
  <c r="AA686" i="1"/>
  <c r="AG686" i="1" s="1"/>
  <c r="X686" i="1"/>
  <c r="AD686" i="1" s="1"/>
  <c r="V686" i="1"/>
  <c r="Q686" i="1"/>
  <c r="P686" i="1"/>
  <c r="O686" i="1"/>
  <c r="S686" i="1" s="1"/>
  <c r="N686" i="1"/>
  <c r="T686" i="1" s="1"/>
  <c r="AD685" i="1"/>
  <c r="AA685" i="1"/>
  <c r="AG685" i="1" s="1"/>
  <c r="X685" i="1"/>
  <c r="W685" i="1"/>
  <c r="V685" i="1"/>
  <c r="U685" i="1"/>
  <c r="T685" i="1"/>
  <c r="Q685" i="1"/>
  <c r="P685" i="1"/>
  <c r="O685" i="1"/>
  <c r="N685" i="1"/>
  <c r="AD684" i="1"/>
  <c r="AA684" i="1"/>
  <c r="AG684" i="1" s="1"/>
  <c r="X684" i="1"/>
  <c r="W684" i="1"/>
  <c r="V684" i="1"/>
  <c r="U684" i="1"/>
  <c r="T684" i="1"/>
  <c r="S684" i="1"/>
  <c r="Q684" i="1"/>
  <c r="P684" i="1"/>
  <c r="O684" i="1"/>
  <c r="N684" i="1"/>
  <c r="AA683" i="1"/>
  <c r="AG683" i="1" s="1"/>
  <c r="X683" i="1"/>
  <c r="AD683" i="1" s="1"/>
  <c r="U683" i="1"/>
  <c r="T683" i="1"/>
  <c r="S683" i="1"/>
  <c r="R683" i="1"/>
  <c r="Q683" i="1"/>
  <c r="V683" i="1" s="1"/>
  <c r="P683" i="1"/>
  <c r="W683" i="1" s="1"/>
  <c r="O683" i="1"/>
  <c r="N683" i="1"/>
  <c r="AG682" i="1"/>
  <c r="AA682" i="1"/>
  <c r="X682" i="1"/>
  <c r="AD682" i="1" s="1"/>
  <c r="T682" i="1"/>
  <c r="S682" i="1"/>
  <c r="R682" i="1"/>
  <c r="Q682" i="1"/>
  <c r="P682" i="1"/>
  <c r="O682" i="1"/>
  <c r="N682" i="1"/>
  <c r="AG681" i="1"/>
  <c r="AA681" i="1"/>
  <c r="X681" i="1"/>
  <c r="AD681" i="1" s="1"/>
  <c r="W681" i="1"/>
  <c r="T681" i="1"/>
  <c r="S681" i="1"/>
  <c r="R681" i="1"/>
  <c r="Q681" i="1"/>
  <c r="P681" i="1"/>
  <c r="O681" i="1"/>
  <c r="N681" i="1"/>
  <c r="AG680" i="1"/>
  <c r="AA680" i="1"/>
  <c r="X680" i="1"/>
  <c r="AD680" i="1" s="1"/>
  <c r="W680" i="1"/>
  <c r="V680" i="1"/>
  <c r="Q680" i="1"/>
  <c r="P680" i="1"/>
  <c r="O680" i="1"/>
  <c r="S680" i="1" s="1"/>
  <c r="N680" i="1"/>
  <c r="T680" i="1" s="1"/>
  <c r="AG679" i="1"/>
  <c r="AA679" i="1"/>
  <c r="X679" i="1"/>
  <c r="AD679" i="1" s="1"/>
  <c r="W679" i="1"/>
  <c r="V679" i="1"/>
  <c r="Q679" i="1"/>
  <c r="P679" i="1"/>
  <c r="O679" i="1"/>
  <c r="N679" i="1"/>
  <c r="T679" i="1" s="1"/>
  <c r="AA678" i="1"/>
  <c r="AG678" i="1" s="1"/>
  <c r="X678" i="1"/>
  <c r="AD678" i="1" s="1"/>
  <c r="V678" i="1"/>
  <c r="U678" i="1"/>
  <c r="Q678" i="1"/>
  <c r="P678" i="1"/>
  <c r="W678" i="1" s="1"/>
  <c r="O678" i="1"/>
  <c r="N678" i="1"/>
  <c r="T678" i="1" s="1"/>
  <c r="AD677" i="1"/>
  <c r="AA677" i="1"/>
  <c r="AG677" i="1" s="1"/>
  <c r="X677" i="1"/>
  <c r="W677" i="1"/>
  <c r="V677" i="1"/>
  <c r="U677" i="1"/>
  <c r="Q677" i="1"/>
  <c r="P677" i="1"/>
  <c r="O677" i="1"/>
  <c r="N677" i="1"/>
  <c r="AD676" i="1"/>
  <c r="AA676" i="1"/>
  <c r="AG676" i="1" s="1"/>
  <c r="X676" i="1"/>
  <c r="W676" i="1"/>
  <c r="T676" i="1"/>
  <c r="S676" i="1"/>
  <c r="R676" i="1"/>
  <c r="Q676" i="1"/>
  <c r="P676" i="1"/>
  <c r="O676" i="1"/>
  <c r="N676" i="1"/>
  <c r="AG675" i="1"/>
  <c r="AA675" i="1"/>
  <c r="X675" i="1"/>
  <c r="AD675" i="1" s="1"/>
  <c r="U675" i="1"/>
  <c r="T675" i="1"/>
  <c r="S675" i="1"/>
  <c r="R675" i="1"/>
  <c r="Q675" i="1"/>
  <c r="V675" i="1" s="1"/>
  <c r="P675" i="1"/>
  <c r="W675" i="1" s="1"/>
  <c r="O675" i="1"/>
  <c r="N675" i="1"/>
  <c r="AG674" i="1"/>
  <c r="AA674" i="1"/>
  <c r="X674" i="1"/>
  <c r="AD674" i="1" s="1"/>
  <c r="W674" i="1"/>
  <c r="T674" i="1"/>
  <c r="Q674" i="1"/>
  <c r="V674" i="1" s="1"/>
  <c r="P674" i="1"/>
  <c r="O674" i="1"/>
  <c r="N674" i="1"/>
  <c r="AG673" i="1"/>
  <c r="AD673" i="1"/>
  <c r="AA673" i="1"/>
  <c r="X673" i="1"/>
  <c r="V673" i="1"/>
  <c r="T673" i="1"/>
  <c r="S673" i="1"/>
  <c r="Q673" i="1"/>
  <c r="P673" i="1"/>
  <c r="O673" i="1"/>
  <c r="R673" i="1" s="1"/>
  <c r="N673" i="1"/>
  <c r="AD672" i="1"/>
  <c r="AA672" i="1"/>
  <c r="AG672" i="1" s="1"/>
  <c r="X672" i="1"/>
  <c r="S672" i="1"/>
  <c r="R672" i="1"/>
  <c r="Q672" i="1"/>
  <c r="P672" i="1"/>
  <c r="W672" i="1" s="1"/>
  <c r="O672" i="1"/>
  <c r="N672" i="1"/>
  <c r="T672" i="1" s="1"/>
  <c r="AG671" i="1"/>
  <c r="AD671" i="1"/>
  <c r="AA671" i="1"/>
  <c r="X671" i="1"/>
  <c r="W671" i="1"/>
  <c r="V671" i="1"/>
  <c r="Q671" i="1"/>
  <c r="U671" i="1" s="1"/>
  <c r="P671" i="1"/>
  <c r="O671" i="1"/>
  <c r="N671" i="1"/>
  <c r="AG670" i="1"/>
  <c r="AD670" i="1"/>
  <c r="AA670" i="1"/>
  <c r="X670" i="1"/>
  <c r="W670" i="1"/>
  <c r="V670" i="1"/>
  <c r="U670" i="1"/>
  <c r="Q670" i="1"/>
  <c r="P670" i="1"/>
  <c r="O670" i="1"/>
  <c r="S670" i="1" s="1"/>
  <c r="N670" i="1"/>
  <c r="AG669" i="1"/>
  <c r="AC669" i="1"/>
  <c r="AA669" i="1"/>
  <c r="X669" i="1"/>
  <c r="AD669" i="1" s="1"/>
  <c r="U669" i="1"/>
  <c r="T669" i="1"/>
  <c r="Q669" i="1"/>
  <c r="P669" i="1"/>
  <c r="O669" i="1"/>
  <c r="S669" i="1" s="1"/>
  <c r="N669" i="1"/>
  <c r="AA668" i="1"/>
  <c r="AG668" i="1" s="1"/>
  <c r="X668" i="1"/>
  <c r="AD668" i="1" s="1"/>
  <c r="V668" i="1"/>
  <c r="T668" i="1"/>
  <c r="S668" i="1"/>
  <c r="Q668" i="1"/>
  <c r="P668" i="1"/>
  <c r="W668" i="1" s="1"/>
  <c r="O668" i="1"/>
  <c r="R668" i="1" s="1"/>
  <c r="N668" i="1"/>
  <c r="AD667" i="1"/>
  <c r="AA667" i="1"/>
  <c r="AG667" i="1" s="1"/>
  <c r="X667" i="1"/>
  <c r="W667" i="1"/>
  <c r="V667" i="1"/>
  <c r="U667" i="1"/>
  <c r="T667" i="1"/>
  <c r="S667" i="1"/>
  <c r="R667" i="1"/>
  <c r="Q667" i="1"/>
  <c r="P667" i="1"/>
  <c r="O667" i="1"/>
  <c r="N667" i="1"/>
  <c r="AG666" i="1"/>
  <c r="AD666" i="1"/>
  <c r="AA666" i="1"/>
  <c r="Y666" i="1"/>
  <c r="X666" i="1"/>
  <c r="W666" i="1"/>
  <c r="S666" i="1"/>
  <c r="R666" i="1"/>
  <c r="Q666" i="1"/>
  <c r="P666" i="1"/>
  <c r="O666" i="1"/>
  <c r="N666" i="1"/>
  <c r="AF666" i="1" s="1"/>
  <c r="AG665" i="1"/>
  <c r="AA665" i="1"/>
  <c r="X665" i="1"/>
  <c r="AD665" i="1" s="1"/>
  <c r="T665" i="1"/>
  <c r="S665" i="1"/>
  <c r="R665" i="1"/>
  <c r="Q665" i="1"/>
  <c r="P665" i="1"/>
  <c r="O665" i="1"/>
  <c r="N665" i="1"/>
  <c r="AA664" i="1"/>
  <c r="AG664" i="1" s="1"/>
  <c r="X664" i="1"/>
  <c r="AD664" i="1" s="1"/>
  <c r="W664" i="1"/>
  <c r="T664" i="1"/>
  <c r="Q664" i="1"/>
  <c r="V664" i="1" s="1"/>
  <c r="P664" i="1"/>
  <c r="O664" i="1"/>
  <c r="N664" i="1"/>
  <c r="AD663" i="1"/>
  <c r="AA663" i="1"/>
  <c r="AG663" i="1" s="1"/>
  <c r="X663" i="1"/>
  <c r="W663" i="1"/>
  <c r="V663" i="1"/>
  <c r="Q663" i="1"/>
  <c r="U663" i="1" s="1"/>
  <c r="P663" i="1"/>
  <c r="O663" i="1"/>
  <c r="N663" i="1"/>
  <c r="AG662" i="1"/>
  <c r="AD662" i="1"/>
  <c r="AA662" i="1"/>
  <c r="X662" i="1"/>
  <c r="W662" i="1"/>
  <c r="V662" i="1"/>
  <c r="U662" i="1"/>
  <c r="Q662" i="1"/>
  <c r="P662" i="1"/>
  <c r="O662" i="1"/>
  <c r="S662" i="1" s="1"/>
  <c r="N662" i="1"/>
  <c r="AG661" i="1"/>
  <c r="AC661" i="1"/>
  <c r="AA661" i="1"/>
  <c r="X661" i="1"/>
  <c r="AD661" i="1" s="1"/>
  <c r="U661" i="1"/>
  <c r="T661" i="1"/>
  <c r="Q661" i="1"/>
  <c r="P661" i="1"/>
  <c r="O661" i="1"/>
  <c r="S661" i="1" s="1"/>
  <c r="N661" i="1"/>
  <c r="AA660" i="1"/>
  <c r="AG660" i="1" s="1"/>
  <c r="X660" i="1"/>
  <c r="AD660" i="1" s="1"/>
  <c r="V660" i="1"/>
  <c r="T660" i="1"/>
  <c r="S660" i="1"/>
  <c r="Q660" i="1"/>
  <c r="P660" i="1"/>
  <c r="W660" i="1" s="1"/>
  <c r="O660" i="1"/>
  <c r="R660" i="1" s="1"/>
  <c r="N660" i="1"/>
  <c r="AD659" i="1"/>
  <c r="AA659" i="1"/>
  <c r="AG659" i="1" s="1"/>
  <c r="X659" i="1"/>
  <c r="W659" i="1"/>
  <c r="V659" i="1"/>
  <c r="U659" i="1"/>
  <c r="T659" i="1"/>
  <c r="S659" i="1"/>
  <c r="R659" i="1"/>
  <c r="Q659" i="1"/>
  <c r="P659" i="1"/>
  <c r="O659" i="1"/>
  <c r="N659" i="1"/>
  <c r="AG658" i="1"/>
  <c r="AD658" i="1"/>
  <c r="AA658" i="1"/>
  <c r="Y658" i="1"/>
  <c r="X658" i="1"/>
  <c r="W658" i="1"/>
  <c r="S658" i="1"/>
  <c r="R658" i="1"/>
  <c r="Q658" i="1"/>
  <c r="P658" i="1"/>
  <c r="O658" i="1"/>
  <c r="N658" i="1"/>
  <c r="AF658" i="1" s="1"/>
  <c r="AG657" i="1"/>
  <c r="AA657" i="1"/>
  <c r="X657" i="1"/>
  <c r="AD657" i="1" s="1"/>
  <c r="T657" i="1"/>
  <c r="S657" i="1"/>
  <c r="R657" i="1"/>
  <c r="Q657" i="1"/>
  <c r="P657" i="1"/>
  <c r="O657" i="1"/>
  <c r="N657" i="1"/>
  <c r="AA656" i="1"/>
  <c r="AG656" i="1" s="1"/>
  <c r="X656" i="1"/>
  <c r="AD656" i="1" s="1"/>
  <c r="W656" i="1"/>
  <c r="T656" i="1"/>
  <c r="Q656" i="1"/>
  <c r="V656" i="1" s="1"/>
  <c r="P656" i="1"/>
  <c r="O656" i="1"/>
  <c r="N656" i="1"/>
  <c r="AD655" i="1"/>
  <c r="AA655" i="1"/>
  <c r="AG655" i="1" s="1"/>
  <c r="X655" i="1"/>
  <c r="W655" i="1"/>
  <c r="V655" i="1"/>
  <c r="Q655" i="1"/>
  <c r="U655" i="1" s="1"/>
  <c r="P655" i="1"/>
  <c r="O655" i="1"/>
  <c r="N655" i="1"/>
  <c r="AG654" i="1"/>
  <c r="AD654" i="1"/>
  <c r="AA654" i="1"/>
  <c r="X654" i="1"/>
  <c r="W654" i="1"/>
  <c r="V654" i="1"/>
  <c r="U654" i="1"/>
  <c r="Q654" i="1"/>
  <c r="P654" i="1"/>
  <c r="O654" i="1"/>
  <c r="S654" i="1" s="1"/>
  <c r="N654" i="1"/>
  <c r="AG653" i="1"/>
  <c r="AC653" i="1"/>
  <c r="AA653" i="1"/>
  <c r="X653" i="1"/>
  <c r="AD653" i="1" s="1"/>
  <c r="U653" i="1"/>
  <c r="T653" i="1"/>
  <c r="Q653" i="1"/>
  <c r="P653" i="1"/>
  <c r="O653" i="1"/>
  <c r="S653" i="1" s="1"/>
  <c r="N653" i="1"/>
  <c r="AA652" i="1"/>
  <c r="AG652" i="1" s="1"/>
  <c r="X652" i="1"/>
  <c r="AD652" i="1" s="1"/>
  <c r="V652" i="1"/>
  <c r="T652" i="1"/>
  <c r="S652" i="1"/>
  <c r="Q652" i="1"/>
  <c r="P652" i="1"/>
  <c r="W652" i="1" s="1"/>
  <c r="O652" i="1"/>
  <c r="R652" i="1" s="1"/>
  <c r="N652" i="1"/>
  <c r="AD651" i="1"/>
  <c r="AA651" i="1"/>
  <c r="AG651" i="1" s="1"/>
  <c r="X651" i="1"/>
  <c r="W651" i="1"/>
  <c r="V651" i="1"/>
  <c r="U651" i="1"/>
  <c r="T651" i="1"/>
  <c r="S651" i="1"/>
  <c r="R651" i="1"/>
  <c r="Q651" i="1"/>
  <c r="P651" i="1"/>
  <c r="O651" i="1"/>
  <c r="N651" i="1"/>
  <c r="AG650" i="1"/>
  <c r="AD650" i="1"/>
  <c r="AA650" i="1"/>
  <c r="Y650" i="1"/>
  <c r="X650" i="1"/>
  <c r="W650" i="1"/>
  <c r="S650" i="1"/>
  <c r="R650" i="1"/>
  <c r="Q650" i="1"/>
  <c r="P650" i="1"/>
  <c r="O650" i="1"/>
  <c r="N650" i="1"/>
  <c r="AF650" i="1" s="1"/>
  <c r="AG649" i="1"/>
  <c r="AA649" i="1"/>
  <c r="X649" i="1"/>
  <c r="AD649" i="1" s="1"/>
  <c r="T649" i="1"/>
  <c r="S649" i="1"/>
  <c r="R649" i="1"/>
  <c r="Q649" i="1"/>
  <c r="P649" i="1"/>
  <c r="O649" i="1"/>
  <c r="N649" i="1"/>
  <c r="AA648" i="1"/>
  <c r="AG648" i="1" s="1"/>
  <c r="X648" i="1"/>
  <c r="AD648" i="1" s="1"/>
  <c r="W648" i="1"/>
  <c r="T648" i="1"/>
  <c r="Q648" i="1"/>
  <c r="V648" i="1" s="1"/>
  <c r="P648" i="1"/>
  <c r="O648" i="1"/>
  <c r="N648" i="1"/>
  <c r="AD647" i="1"/>
  <c r="AA647" i="1"/>
  <c r="AG647" i="1" s="1"/>
  <c r="X647" i="1"/>
  <c r="W647" i="1"/>
  <c r="V647" i="1"/>
  <c r="Q647" i="1"/>
  <c r="U647" i="1" s="1"/>
  <c r="P647" i="1"/>
  <c r="O647" i="1"/>
  <c r="N647" i="1"/>
  <c r="AG646" i="1"/>
  <c r="AD646" i="1"/>
  <c r="AA646" i="1"/>
  <c r="X646" i="1"/>
  <c r="W646" i="1"/>
  <c r="V646" i="1"/>
  <c r="U646" i="1"/>
  <c r="Q646" i="1"/>
  <c r="P646" i="1"/>
  <c r="O646" i="1"/>
  <c r="S646" i="1" s="1"/>
  <c r="N646" i="1"/>
  <c r="AG645" i="1"/>
  <c r="AA645" i="1"/>
  <c r="X645" i="1"/>
  <c r="AD645" i="1" s="1"/>
  <c r="U645" i="1"/>
  <c r="T645" i="1"/>
  <c r="Q645" i="1"/>
  <c r="P645" i="1"/>
  <c r="O645" i="1"/>
  <c r="S645" i="1" s="1"/>
  <c r="N645" i="1"/>
  <c r="AA644" i="1"/>
  <c r="AG644" i="1" s="1"/>
  <c r="X644" i="1"/>
  <c r="AD644" i="1" s="1"/>
  <c r="V644" i="1"/>
  <c r="T644" i="1"/>
  <c r="S644" i="1"/>
  <c r="Q644" i="1"/>
  <c r="P644" i="1"/>
  <c r="W644" i="1" s="1"/>
  <c r="O644" i="1"/>
  <c r="R644" i="1" s="1"/>
  <c r="N644" i="1"/>
  <c r="AD643" i="1"/>
  <c r="AA643" i="1"/>
  <c r="AG643" i="1" s="1"/>
  <c r="X643" i="1"/>
  <c r="W643" i="1"/>
  <c r="V643" i="1"/>
  <c r="U643" i="1"/>
  <c r="T643" i="1"/>
  <c r="S643" i="1"/>
  <c r="R643" i="1"/>
  <c r="Q643" i="1"/>
  <c r="P643" i="1"/>
  <c r="O643" i="1"/>
  <c r="N643" i="1"/>
  <c r="AG642" i="1"/>
  <c r="AD642" i="1"/>
  <c r="AA642" i="1"/>
  <c r="X642" i="1"/>
  <c r="W642" i="1"/>
  <c r="S642" i="1"/>
  <c r="R642" i="1"/>
  <c r="Q642" i="1"/>
  <c r="P642" i="1"/>
  <c r="O642" i="1"/>
  <c r="N642" i="1"/>
  <c r="AG641" i="1"/>
  <c r="AA641" i="1"/>
  <c r="X641" i="1"/>
  <c r="AD641" i="1" s="1"/>
  <c r="T641" i="1"/>
  <c r="S641" i="1"/>
  <c r="R641" i="1"/>
  <c r="Q641" i="1"/>
  <c r="P641" i="1"/>
  <c r="O641" i="1"/>
  <c r="N641" i="1"/>
  <c r="AG640" i="1"/>
  <c r="AA640" i="1"/>
  <c r="X640" i="1"/>
  <c r="AD640" i="1" s="1"/>
  <c r="T640" i="1"/>
  <c r="Q640" i="1"/>
  <c r="V640" i="1" s="1"/>
  <c r="P640" i="1"/>
  <c r="O640" i="1"/>
  <c r="N640" i="1"/>
  <c r="AD639" i="1"/>
  <c r="AA639" i="1"/>
  <c r="AG639" i="1" s="1"/>
  <c r="X639" i="1"/>
  <c r="W639" i="1"/>
  <c r="V639" i="1"/>
  <c r="Q639" i="1"/>
  <c r="U639" i="1" s="1"/>
  <c r="P639" i="1"/>
  <c r="O639" i="1"/>
  <c r="N639" i="1"/>
  <c r="AG638" i="1"/>
  <c r="AD638" i="1"/>
  <c r="AA638" i="1"/>
  <c r="X638" i="1"/>
  <c r="W638" i="1"/>
  <c r="V638" i="1"/>
  <c r="U638" i="1"/>
  <c r="Q638" i="1"/>
  <c r="P638" i="1"/>
  <c r="O638" i="1"/>
  <c r="S638" i="1" s="1"/>
  <c r="N638" i="1"/>
  <c r="AG637" i="1"/>
  <c r="AA637" i="1"/>
  <c r="X637" i="1"/>
  <c r="AD637" i="1" s="1"/>
  <c r="U637" i="1"/>
  <c r="T637" i="1"/>
  <c r="Q637" i="1"/>
  <c r="P637" i="1"/>
  <c r="O637" i="1"/>
  <c r="S637" i="1" s="1"/>
  <c r="N637" i="1"/>
  <c r="AB636" i="1"/>
  <c r="AI636" i="1" s="1"/>
  <c r="AA636" i="1"/>
  <c r="AG636" i="1" s="1"/>
  <c r="X636" i="1"/>
  <c r="AD636" i="1" s="1"/>
  <c r="V636" i="1"/>
  <c r="T636" i="1"/>
  <c r="S636" i="1"/>
  <c r="Q636" i="1"/>
  <c r="P636" i="1"/>
  <c r="W636" i="1" s="1"/>
  <c r="O636" i="1"/>
  <c r="R636" i="1" s="1"/>
  <c r="N636" i="1"/>
  <c r="AD635" i="1"/>
  <c r="AA635" i="1"/>
  <c r="AG635" i="1" s="1"/>
  <c r="X635" i="1"/>
  <c r="W635" i="1"/>
  <c r="V635" i="1"/>
  <c r="U635" i="1"/>
  <c r="T635" i="1"/>
  <c r="S635" i="1"/>
  <c r="R635" i="1"/>
  <c r="Q635" i="1"/>
  <c r="P635" i="1"/>
  <c r="O635" i="1"/>
  <c r="N635" i="1"/>
  <c r="AG634" i="1"/>
  <c r="AD634" i="1"/>
  <c r="AA634" i="1"/>
  <c r="X634" i="1"/>
  <c r="W634" i="1"/>
  <c r="S634" i="1"/>
  <c r="R634" i="1"/>
  <c r="Q634" i="1"/>
  <c r="P634" i="1"/>
  <c r="O634" i="1"/>
  <c r="N634" i="1"/>
  <c r="AG633" i="1"/>
  <c r="AA633" i="1"/>
  <c r="X633" i="1"/>
  <c r="AD633" i="1" s="1"/>
  <c r="T633" i="1"/>
  <c r="S633" i="1"/>
  <c r="R633" i="1"/>
  <c r="Q633" i="1"/>
  <c r="P633" i="1"/>
  <c r="O633" i="1"/>
  <c r="N633" i="1"/>
  <c r="AG632" i="1"/>
  <c r="AA632" i="1"/>
  <c r="X632" i="1"/>
  <c r="AD632" i="1" s="1"/>
  <c r="T632" i="1"/>
  <c r="Q632" i="1"/>
  <c r="V632" i="1" s="1"/>
  <c r="P632" i="1"/>
  <c r="O632" i="1"/>
  <c r="N632" i="1"/>
  <c r="AD631" i="1"/>
  <c r="AA631" i="1"/>
  <c r="AG631" i="1" s="1"/>
  <c r="X631" i="1"/>
  <c r="W631" i="1"/>
  <c r="V631" i="1"/>
  <c r="Q631" i="1"/>
  <c r="U631" i="1" s="1"/>
  <c r="P631" i="1"/>
  <c r="O631" i="1"/>
  <c r="N631" i="1"/>
  <c r="AG630" i="1"/>
  <c r="AD630" i="1"/>
  <c r="AA630" i="1"/>
  <c r="X630" i="1"/>
  <c r="W630" i="1"/>
  <c r="V630" i="1"/>
  <c r="U630" i="1"/>
  <c r="Q630" i="1"/>
  <c r="P630" i="1"/>
  <c r="O630" i="1"/>
  <c r="S630" i="1" s="1"/>
  <c r="N630" i="1"/>
  <c r="AG629" i="1"/>
  <c r="AD629" i="1"/>
  <c r="AA629" i="1"/>
  <c r="X629" i="1"/>
  <c r="U629" i="1"/>
  <c r="T629" i="1"/>
  <c r="Q629" i="1"/>
  <c r="P629" i="1"/>
  <c r="O629" i="1"/>
  <c r="S629" i="1" s="1"/>
  <c r="N629" i="1"/>
  <c r="AA628" i="1"/>
  <c r="AG628" i="1" s="1"/>
  <c r="X628" i="1"/>
  <c r="AD628" i="1" s="1"/>
  <c r="V628" i="1"/>
  <c r="T628" i="1"/>
  <c r="S628" i="1"/>
  <c r="Q628" i="1"/>
  <c r="P628" i="1"/>
  <c r="W628" i="1" s="1"/>
  <c r="O628" i="1"/>
  <c r="R628" i="1" s="1"/>
  <c r="N628" i="1"/>
  <c r="AD627" i="1"/>
  <c r="AA627" i="1"/>
  <c r="AG627" i="1" s="1"/>
  <c r="X627" i="1"/>
  <c r="W627" i="1"/>
  <c r="V627" i="1"/>
  <c r="U627" i="1"/>
  <c r="T627" i="1"/>
  <c r="S627" i="1"/>
  <c r="R627" i="1"/>
  <c r="Q627" i="1"/>
  <c r="P627" i="1"/>
  <c r="O627" i="1"/>
  <c r="N627" i="1"/>
  <c r="AD626" i="1"/>
  <c r="AA626" i="1"/>
  <c r="AG626" i="1" s="1"/>
  <c r="X626" i="1"/>
  <c r="W626" i="1"/>
  <c r="S626" i="1"/>
  <c r="R626" i="1"/>
  <c r="Q626" i="1"/>
  <c r="P626" i="1"/>
  <c r="O626" i="1"/>
  <c r="N626" i="1"/>
  <c r="AG625" i="1"/>
  <c r="AA625" i="1"/>
  <c r="X625" i="1"/>
  <c r="AD625" i="1" s="1"/>
  <c r="T625" i="1"/>
  <c r="S625" i="1"/>
  <c r="R625" i="1"/>
  <c r="Q625" i="1"/>
  <c r="P625" i="1"/>
  <c r="O625" i="1"/>
  <c r="N625" i="1"/>
  <c r="AG624" i="1"/>
  <c r="AA624" i="1"/>
  <c r="X624" i="1"/>
  <c r="AD624" i="1" s="1"/>
  <c r="W624" i="1"/>
  <c r="T624" i="1"/>
  <c r="Q624" i="1"/>
  <c r="P624" i="1"/>
  <c r="O624" i="1"/>
  <c r="N624" i="1"/>
  <c r="AD623" i="1"/>
  <c r="AA623" i="1"/>
  <c r="AG623" i="1" s="1"/>
  <c r="X623" i="1"/>
  <c r="V623" i="1"/>
  <c r="Q623" i="1"/>
  <c r="P623" i="1"/>
  <c r="O623" i="1"/>
  <c r="N623" i="1"/>
  <c r="T623" i="1" s="1"/>
  <c r="AG622" i="1"/>
  <c r="AD622" i="1"/>
  <c r="AA622" i="1"/>
  <c r="X622" i="1"/>
  <c r="W622" i="1"/>
  <c r="V622" i="1"/>
  <c r="U622" i="1"/>
  <c r="Q622" i="1"/>
  <c r="P622" i="1"/>
  <c r="O622" i="1"/>
  <c r="N622" i="1"/>
  <c r="AG621" i="1"/>
  <c r="AD621" i="1"/>
  <c r="AA621" i="1"/>
  <c r="X621" i="1"/>
  <c r="V621" i="1"/>
  <c r="U621" i="1"/>
  <c r="Q621" i="1"/>
  <c r="P621" i="1"/>
  <c r="O621" i="1"/>
  <c r="S621" i="1" s="1"/>
  <c r="N621" i="1"/>
  <c r="AA620" i="1"/>
  <c r="AG620" i="1" s="1"/>
  <c r="X620" i="1"/>
  <c r="AD620" i="1" s="1"/>
  <c r="V620" i="1"/>
  <c r="U620" i="1"/>
  <c r="T620" i="1"/>
  <c r="S620" i="1"/>
  <c r="Q620" i="1"/>
  <c r="P620" i="1"/>
  <c r="W620" i="1" s="1"/>
  <c r="O620" i="1"/>
  <c r="R620" i="1" s="1"/>
  <c r="N620" i="1"/>
  <c r="AD619" i="1"/>
  <c r="AA619" i="1"/>
  <c r="AG619" i="1" s="1"/>
  <c r="X619" i="1"/>
  <c r="W619" i="1"/>
  <c r="V619" i="1"/>
  <c r="U619" i="1"/>
  <c r="T619" i="1"/>
  <c r="S619" i="1"/>
  <c r="R619" i="1"/>
  <c r="Q619" i="1"/>
  <c r="P619" i="1"/>
  <c r="O619" i="1"/>
  <c r="N619" i="1"/>
  <c r="AG618" i="1"/>
  <c r="AD618" i="1"/>
  <c r="AA618" i="1"/>
  <c r="X618" i="1"/>
  <c r="W618" i="1"/>
  <c r="S618" i="1"/>
  <c r="R618" i="1"/>
  <c r="Q618" i="1"/>
  <c r="P618" i="1"/>
  <c r="O618" i="1"/>
  <c r="N618" i="1"/>
  <c r="AG617" i="1"/>
  <c r="AA617" i="1"/>
  <c r="X617" i="1"/>
  <c r="AD617" i="1" s="1"/>
  <c r="T617" i="1"/>
  <c r="S617" i="1"/>
  <c r="R617" i="1"/>
  <c r="Q617" i="1"/>
  <c r="P617" i="1"/>
  <c r="O617" i="1"/>
  <c r="N617" i="1"/>
  <c r="AG616" i="1"/>
  <c r="AA616" i="1"/>
  <c r="X616" i="1"/>
  <c r="AD616" i="1" s="1"/>
  <c r="T616" i="1"/>
  <c r="Q616" i="1"/>
  <c r="P616" i="1"/>
  <c r="O616" i="1"/>
  <c r="N616" i="1"/>
  <c r="AD615" i="1"/>
  <c r="AA615" i="1"/>
  <c r="AG615" i="1" s="1"/>
  <c r="X615" i="1"/>
  <c r="W615" i="1"/>
  <c r="V615" i="1"/>
  <c r="Q615" i="1"/>
  <c r="P615" i="1"/>
  <c r="O615" i="1"/>
  <c r="N615" i="1"/>
  <c r="AG614" i="1"/>
  <c r="AD614" i="1"/>
  <c r="AA614" i="1"/>
  <c r="X614" i="1"/>
  <c r="W614" i="1"/>
  <c r="V614" i="1"/>
  <c r="U614" i="1"/>
  <c r="Q614" i="1"/>
  <c r="P614" i="1"/>
  <c r="O614" i="1"/>
  <c r="N614" i="1"/>
  <c r="AG613" i="1"/>
  <c r="AD613" i="1"/>
  <c r="AA613" i="1"/>
  <c r="X613" i="1"/>
  <c r="Q613" i="1"/>
  <c r="P613" i="1"/>
  <c r="O613" i="1"/>
  <c r="S613" i="1" s="1"/>
  <c r="N613" i="1"/>
  <c r="T613" i="1" s="1"/>
  <c r="AA612" i="1"/>
  <c r="AG612" i="1" s="1"/>
  <c r="X612" i="1"/>
  <c r="AD612" i="1" s="1"/>
  <c r="U612" i="1"/>
  <c r="T612" i="1"/>
  <c r="S612" i="1"/>
  <c r="Q612" i="1"/>
  <c r="P612" i="1"/>
  <c r="W612" i="1" s="1"/>
  <c r="O612" i="1"/>
  <c r="R612" i="1" s="1"/>
  <c r="N612" i="1"/>
  <c r="AD611" i="1"/>
  <c r="AA611" i="1"/>
  <c r="AG611" i="1" s="1"/>
  <c r="X611" i="1"/>
  <c r="W611" i="1"/>
  <c r="V611" i="1"/>
  <c r="T611" i="1"/>
  <c r="S611" i="1"/>
  <c r="Q611" i="1"/>
  <c r="P611" i="1"/>
  <c r="U611" i="1" s="1"/>
  <c r="O611" i="1"/>
  <c r="N611" i="1"/>
  <c r="AD610" i="1"/>
  <c r="AA610" i="1"/>
  <c r="AG610" i="1" s="1"/>
  <c r="X610" i="1"/>
  <c r="W610" i="1"/>
  <c r="V610" i="1"/>
  <c r="S610" i="1"/>
  <c r="R610" i="1"/>
  <c r="Q610" i="1"/>
  <c r="U610" i="1" s="1"/>
  <c r="P610" i="1"/>
  <c r="O610" i="1"/>
  <c r="N610" i="1"/>
  <c r="AG609" i="1"/>
  <c r="AA609" i="1"/>
  <c r="X609" i="1"/>
  <c r="AD609" i="1" s="1"/>
  <c r="U609" i="1"/>
  <c r="T609" i="1"/>
  <c r="S609" i="1"/>
  <c r="R609" i="1"/>
  <c r="Q609" i="1"/>
  <c r="V609" i="1" s="1"/>
  <c r="P609" i="1"/>
  <c r="O609" i="1"/>
  <c r="N609" i="1"/>
  <c r="AA608" i="1"/>
  <c r="AG608" i="1" s="1"/>
  <c r="X608" i="1"/>
  <c r="AD608" i="1" s="1"/>
  <c r="T608" i="1"/>
  <c r="S608" i="1"/>
  <c r="R608" i="1"/>
  <c r="Q608" i="1"/>
  <c r="P608" i="1"/>
  <c r="W608" i="1" s="1"/>
  <c r="O608" i="1"/>
  <c r="N608" i="1"/>
  <c r="AA607" i="1"/>
  <c r="AG607" i="1" s="1"/>
  <c r="X607" i="1"/>
  <c r="AD607" i="1" s="1"/>
  <c r="T607" i="1"/>
  <c r="R607" i="1"/>
  <c r="Q607" i="1"/>
  <c r="P607" i="1"/>
  <c r="O607" i="1"/>
  <c r="S607" i="1" s="1"/>
  <c r="N607" i="1"/>
  <c r="AG606" i="1"/>
  <c r="AA606" i="1"/>
  <c r="X606" i="1"/>
  <c r="AD606" i="1" s="1"/>
  <c r="V606" i="1"/>
  <c r="Q606" i="1"/>
  <c r="P606" i="1"/>
  <c r="O606" i="1"/>
  <c r="N606" i="1"/>
  <c r="T606" i="1" s="1"/>
  <c r="AG605" i="1"/>
  <c r="AD605" i="1"/>
  <c r="AA605" i="1"/>
  <c r="X605" i="1"/>
  <c r="W605" i="1"/>
  <c r="Q605" i="1"/>
  <c r="P605" i="1"/>
  <c r="O605" i="1"/>
  <c r="N605" i="1"/>
  <c r="AG604" i="1"/>
  <c r="AA604" i="1"/>
  <c r="X604" i="1"/>
  <c r="AD604" i="1" s="1"/>
  <c r="V604" i="1"/>
  <c r="U604" i="1"/>
  <c r="S604" i="1"/>
  <c r="Q604" i="1"/>
  <c r="P604" i="1"/>
  <c r="O604" i="1"/>
  <c r="N604" i="1"/>
  <c r="AB603" i="1"/>
  <c r="AI603" i="1" s="1"/>
  <c r="AA603" i="1"/>
  <c r="AG603" i="1" s="1"/>
  <c r="X603" i="1"/>
  <c r="AD603" i="1" s="1"/>
  <c r="W603" i="1"/>
  <c r="U603" i="1"/>
  <c r="T603" i="1"/>
  <c r="Q603" i="1"/>
  <c r="P603" i="1"/>
  <c r="O603" i="1"/>
  <c r="N603" i="1"/>
  <c r="AD602" i="1"/>
  <c r="AA602" i="1"/>
  <c r="AG602" i="1" s="1"/>
  <c r="X602" i="1"/>
  <c r="W602" i="1"/>
  <c r="V602" i="1"/>
  <c r="S602" i="1"/>
  <c r="Q602" i="1"/>
  <c r="U602" i="1" s="1"/>
  <c r="P602" i="1"/>
  <c r="O602" i="1"/>
  <c r="N602" i="1"/>
  <c r="AD601" i="1"/>
  <c r="AA601" i="1"/>
  <c r="AG601" i="1" s="1"/>
  <c r="X601" i="1"/>
  <c r="W601" i="1"/>
  <c r="U601" i="1"/>
  <c r="S601" i="1"/>
  <c r="R601" i="1"/>
  <c r="Q601" i="1"/>
  <c r="V601" i="1" s="1"/>
  <c r="P601" i="1"/>
  <c r="O601" i="1"/>
  <c r="N601" i="1"/>
  <c r="AG600" i="1"/>
  <c r="AA600" i="1"/>
  <c r="X600" i="1"/>
  <c r="AD600" i="1" s="1"/>
  <c r="T600" i="1"/>
  <c r="R600" i="1"/>
  <c r="Q600" i="1"/>
  <c r="P600" i="1"/>
  <c r="W600" i="1" s="1"/>
  <c r="O600" i="1"/>
  <c r="N600" i="1"/>
  <c r="AG599" i="1"/>
  <c r="AA599" i="1"/>
  <c r="X599" i="1"/>
  <c r="AD599" i="1" s="1"/>
  <c r="T599" i="1"/>
  <c r="S599" i="1"/>
  <c r="Q599" i="1"/>
  <c r="P599" i="1"/>
  <c r="O599" i="1"/>
  <c r="N599" i="1"/>
  <c r="AA598" i="1"/>
  <c r="AG598" i="1" s="1"/>
  <c r="Z598" i="1"/>
  <c r="X598" i="1"/>
  <c r="AD598" i="1" s="1"/>
  <c r="V598" i="1"/>
  <c r="Q598" i="1"/>
  <c r="P598" i="1"/>
  <c r="O598" i="1"/>
  <c r="N598" i="1"/>
  <c r="T598" i="1" s="1"/>
  <c r="AG597" i="1"/>
  <c r="AD597" i="1"/>
  <c r="AA597" i="1"/>
  <c r="X597" i="1"/>
  <c r="W597" i="1"/>
  <c r="V597" i="1"/>
  <c r="Q597" i="1"/>
  <c r="P597" i="1"/>
  <c r="O597" i="1"/>
  <c r="N597" i="1"/>
  <c r="AG596" i="1"/>
  <c r="AA596" i="1"/>
  <c r="X596" i="1"/>
  <c r="AD596" i="1" s="1"/>
  <c r="V596" i="1"/>
  <c r="U596" i="1"/>
  <c r="S596" i="1"/>
  <c r="Q596" i="1"/>
  <c r="P596" i="1"/>
  <c r="AB619" i="1" s="1"/>
  <c r="AI619" i="1" s="1"/>
  <c r="O596" i="1"/>
  <c r="N596" i="1"/>
  <c r="AA595" i="1"/>
  <c r="AG595" i="1" s="1"/>
  <c r="X595" i="1"/>
  <c r="AD595" i="1" s="1"/>
  <c r="W595" i="1"/>
  <c r="U595" i="1"/>
  <c r="T595" i="1"/>
  <c r="Q595" i="1"/>
  <c r="P595" i="1"/>
  <c r="O595" i="1"/>
  <c r="N595" i="1"/>
  <c r="AD594" i="1"/>
  <c r="AA594" i="1"/>
  <c r="AG594" i="1" s="1"/>
  <c r="X594" i="1"/>
  <c r="W594" i="1"/>
  <c r="V594" i="1"/>
  <c r="S594" i="1"/>
  <c r="Q594" i="1"/>
  <c r="U594" i="1" s="1"/>
  <c r="P594" i="1"/>
  <c r="O594" i="1"/>
  <c r="N594" i="1"/>
  <c r="AD593" i="1"/>
  <c r="AA593" i="1"/>
  <c r="AG593" i="1" s="1"/>
  <c r="X593" i="1"/>
  <c r="W593" i="1"/>
  <c r="U593" i="1"/>
  <c r="S593" i="1"/>
  <c r="R593" i="1"/>
  <c r="Q593" i="1"/>
  <c r="V593" i="1" s="1"/>
  <c r="P593" i="1"/>
  <c r="O593" i="1"/>
  <c r="N593" i="1"/>
  <c r="AG592" i="1"/>
  <c r="AA592" i="1"/>
  <c r="X592" i="1"/>
  <c r="AD592" i="1" s="1"/>
  <c r="T592" i="1"/>
  <c r="R592" i="1"/>
  <c r="Q592" i="1"/>
  <c r="AC638" i="1" s="1"/>
  <c r="AH638" i="1" s="1"/>
  <c r="P592" i="1"/>
  <c r="O592" i="1"/>
  <c r="N592" i="1"/>
  <c r="AG591" i="1"/>
  <c r="AA591" i="1"/>
  <c r="X591" i="1"/>
  <c r="AD591" i="1" s="1"/>
  <c r="T591" i="1"/>
  <c r="S591" i="1"/>
  <c r="Q591" i="1"/>
  <c r="P591" i="1"/>
  <c r="O591" i="1"/>
  <c r="N591" i="1"/>
  <c r="AA590" i="1"/>
  <c r="AG590" i="1" s="1"/>
  <c r="X590" i="1"/>
  <c r="AD590" i="1" s="1"/>
  <c r="V590" i="1"/>
  <c r="R590" i="1"/>
  <c r="Q590" i="1"/>
  <c r="P590" i="1"/>
  <c r="O590" i="1"/>
  <c r="S590" i="1" s="1"/>
  <c r="N590" i="1"/>
  <c r="T590" i="1" s="1"/>
  <c r="AG589" i="1"/>
  <c r="AD589" i="1"/>
  <c r="AA589" i="1"/>
  <c r="X589" i="1"/>
  <c r="W589" i="1"/>
  <c r="V589" i="1"/>
  <c r="Q589" i="1"/>
  <c r="P589" i="1"/>
  <c r="O589" i="1"/>
  <c r="N589" i="1"/>
  <c r="AG588" i="1"/>
  <c r="AD588" i="1"/>
  <c r="AA588" i="1"/>
  <c r="X588" i="1"/>
  <c r="V588" i="1"/>
  <c r="S588" i="1"/>
  <c r="Q588" i="1"/>
  <c r="P588" i="1"/>
  <c r="O588" i="1"/>
  <c r="N588" i="1"/>
  <c r="AA587" i="1"/>
  <c r="AG587" i="1" s="1"/>
  <c r="X587" i="1"/>
  <c r="AD587" i="1" s="1"/>
  <c r="W587" i="1"/>
  <c r="U587" i="1"/>
  <c r="T587" i="1"/>
  <c r="Q587" i="1"/>
  <c r="P587" i="1"/>
  <c r="O587" i="1"/>
  <c r="N587" i="1"/>
  <c r="AD586" i="1"/>
  <c r="AA586" i="1"/>
  <c r="AG586" i="1" s="1"/>
  <c r="X586" i="1"/>
  <c r="W586" i="1"/>
  <c r="V586" i="1"/>
  <c r="T586" i="1"/>
  <c r="S586" i="1"/>
  <c r="Q586" i="1"/>
  <c r="U586" i="1" s="1"/>
  <c r="P586" i="1"/>
  <c r="O586" i="1"/>
  <c r="N586" i="1"/>
  <c r="AD585" i="1"/>
  <c r="AA585" i="1"/>
  <c r="AG585" i="1" s="1"/>
  <c r="X585" i="1"/>
  <c r="W585" i="1"/>
  <c r="U585" i="1"/>
  <c r="S585" i="1"/>
  <c r="R585" i="1"/>
  <c r="Q585" i="1"/>
  <c r="V585" i="1" s="1"/>
  <c r="P585" i="1"/>
  <c r="O585" i="1"/>
  <c r="N585" i="1"/>
  <c r="AG584" i="1"/>
  <c r="AA584" i="1"/>
  <c r="X584" i="1"/>
  <c r="AD584" i="1" s="1"/>
  <c r="T584" i="1"/>
  <c r="R584" i="1"/>
  <c r="Q584" i="1"/>
  <c r="P584" i="1"/>
  <c r="W584" i="1" s="1"/>
  <c r="O584" i="1"/>
  <c r="N584" i="1"/>
  <c r="AA583" i="1"/>
  <c r="AG583" i="1" s="1"/>
  <c r="X583" i="1"/>
  <c r="AD583" i="1" s="1"/>
  <c r="T583" i="1"/>
  <c r="S583" i="1"/>
  <c r="Q583" i="1"/>
  <c r="P583" i="1"/>
  <c r="W583" i="1" s="1"/>
  <c r="O583" i="1"/>
  <c r="N583" i="1"/>
  <c r="AA582" i="1"/>
  <c r="AG582" i="1" s="1"/>
  <c r="X582" i="1"/>
  <c r="AD582" i="1" s="1"/>
  <c r="W582" i="1"/>
  <c r="V582" i="1"/>
  <c r="Q582" i="1"/>
  <c r="P582" i="1"/>
  <c r="O582" i="1"/>
  <c r="S582" i="1" s="1"/>
  <c r="N582" i="1"/>
  <c r="T582" i="1" s="1"/>
  <c r="AG581" i="1"/>
  <c r="AD581" i="1"/>
  <c r="AA581" i="1"/>
  <c r="X581" i="1"/>
  <c r="W581" i="1"/>
  <c r="V581" i="1"/>
  <c r="Q581" i="1"/>
  <c r="P581" i="1"/>
  <c r="O581" i="1"/>
  <c r="N581" i="1"/>
  <c r="AG580" i="1"/>
  <c r="AD580" i="1"/>
  <c r="AC580" i="1"/>
  <c r="AA580" i="1"/>
  <c r="X580" i="1"/>
  <c r="V580" i="1"/>
  <c r="S580" i="1"/>
  <c r="Q580" i="1"/>
  <c r="P580" i="1"/>
  <c r="O580" i="1"/>
  <c r="N580" i="1"/>
  <c r="AA579" i="1"/>
  <c r="AG579" i="1" s="1"/>
  <c r="X579" i="1"/>
  <c r="AD579" i="1" s="1"/>
  <c r="W579" i="1"/>
  <c r="U579" i="1"/>
  <c r="T579" i="1"/>
  <c r="Q579" i="1"/>
  <c r="P579" i="1"/>
  <c r="O579" i="1"/>
  <c r="N579" i="1"/>
  <c r="AD578" i="1"/>
  <c r="AA578" i="1"/>
  <c r="AG578" i="1" s="1"/>
  <c r="X578" i="1"/>
  <c r="W578" i="1"/>
  <c r="V578" i="1"/>
  <c r="T578" i="1"/>
  <c r="S578" i="1"/>
  <c r="Q578" i="1"/>
  <c r="U578" i="1" s="1"/>
  <c r="P578" i="1"/>
  <c r="O578" i="1"/>
  <c r="N578" i="1"/>
  <c r="AD577" i="1"/>
  <c r="AA577" i="1"/>
  <c r="AG577" i="1" s="1"/>
  <c r="X577" i="1"/>
  <c r="W577" i="1"/>
  <c r="U577" i="1"/>
  <c r="S577" i="1"/>
  <c r="R577" i="1"/>
  <c r="Q577" i="1"/>
  <c r="V577" i="1" s="1"/>
  <c r="P577" i="1"/>
  <c r="O577" i="1"/>
  <c r="N577" i="1"/>
  <c r="AG576" i="1"/>
  <c r="AA576" i="1"/>
  <c r="X576" i="1"/>
  <c r="AD576" i="1" s="1"/>
  <c r="T576" i="1"/>
  <c r="R576" i="1"/>
  <c r="Q576" i="1"/>
  <c r="P576" i="1"/>
  <c r="W576" i="1" s="1"/>
  <c r="O576" i="1"/>
  <c r="N576" i="1"/>
  <c r="AA575" i="1"/>
  <c r="AG575" i="1" s="1"/>
  <c r="X575" i="1"/>
  <c r="AD575" i="1" s="1"/>
  <c r="T575" i="1"/>
  <c r="S575" i="1"/>
  <c r="Q575" i="1"/>
  <c r="P575" i="1"/>
  <c r="W575" i="1" s="1"/>
  <c r="O575" i="1"/>
  <c r="N575" i="1"/>
  <c r="AA574" i="1"/>
  <c r="AG574" i="1" s="1"/>
  <c r="X574" i="1"/>
  <c r="AD574" i="1" s="1"/>
  <c r="W574" i="1"/>
  <c r="V574" i="1"/>
  <c r="Q574" i="1"/>
  <c r="P574" i="1"/>
  <c r="O574" i="1"/>
  <c r="S574" i="1" s="1"/>
  <c r="N574" i="1"/>
  <c r="T574" i="1" s="1"/>
  <c r="AG573" i="1"/>
  <c r="AD573" i="1"/>
  <c r="AA573" i="1"/>
  <c r="X573" i="1"/>
  <c r="W573" i="1"/>
  <c r="Q573" i="1"/>
  <c r="P573" i="1"/>
  <c r="O573" i="1"/>
  <c r="N573" i="1"/>
  <c r="AG572" i="1"/>
  <c r="AD572" i="1"/>
  <c r="AA572" i="1"/>
  <c r="X572" i="1"/>
  <c r="V572" i="1"/>
  <c r="U572" i="1"/>
  <c r="S572" i="1"/>
  <c r="Q572" i="1"/>
  <c r="P572" i="1"/>
  <c r="O572" i="1"/>
  <c r="N572" i="1"/>
  <c r="AA571" i="1"/>
  <c r="AG571" i="1" s="1"/>
  <c r="X571" i="1"/>
  <c r="AD571" i="1" s="1"/>
  <c r="W571" i="1"/>
  <c r="U571" i="1"/>
  <c r="T571" i="1"/>
  <c r="Q571" i="1"/>
  <c r="P571" i="1"/>
  <c r="O571" i="1"/>
  <c r="N571" i="1"/>
  <c r="AD570" i="1"/>
  <c r="AA570" i="1"/>
  <c r="AG570" i="1" s="1"/>
  <c r="X570" i="1"/>
  <c r="V570" i="1"/>
  <c r="T570" i="1"/>
  <c r="S570" i="1"/>
  <c r="Q570" i="1"/>
  <c r="U570" i="1" s="1"/>
  <c r="P570" i="1"/>
  <c r="W570" i="1" s="1"/>
  <c r="O570" i="1"/>
  <c r="N570" i="1"/>
  <c r="AA569" i="1"/>
  <c r="AG569" i="1" s="1"/>
  <c r="X569" i="1"/>
  <c r="AD569" i="1" s="1"/>
  <c r="W569" i="1"/>
  <c r="U569" i="1"/>
  <c r="S569" i="1"/>
  <c r="R569" i="1"/>
  <c r="Q569" i="1"/>
  <c r="V569" i="1" s="1"/>
  <c r="P569" i="1"/>
  <c r="O569" i="1"/>
  <c r="N569" i="1"/>
  <c r="AG568" i="1"/>
  <c r="AA568" i="1"/>
  <c r="Z568" i="1"/>
  <c r="X568" i="1"/>
  <c r="AD568" i="1" s="1"/>
  <c r="T568" i="1"/>
  <c r="R568" i="1"/>
  <c r="Q568" i="1"/>
  <c r="P568" i="1"/>
  <c r="W568" i="1" s="1"/>
  <c r="O568" i="1"/>
  <c r="N568" i="1"/>
  <c r="AA567" i="1"/>
  <c r="AG567" i="1" s="1"/>
  <c r="X567" i="1"/>
  <c r="AD567" i="1" s="1"/>
  <c r="T567" i="1"/>
  <c r="S567" i="1"/>
  <c r="Q567" i="1"/>
  <c r="P567" i="1"/>
  <c r="W567" i="1" s="1"/>
  <c r="O567" i="1"/>
  <c r="N567" i="1"/>
  <c r="AA566" i="1"/>
  <c r="AG566" i="1" s="1"/>
  <c r="X566" i="1"/>
  <c r="AD566" i="1" s="1"/>
  <c r="V566" i="1"/>
  <c r="R566" i="1"/>
  <c r="Q566" i="1"/>
  <c r="P566" i="1"/>
  <c r="O566" i="1"/>
  <c r="S566" i="1" s="1"/>
  <c r="N566" i="1"/>
  <c r="T566" i="1" s="1"/>
  <c r="AG565" i="1"/>
  <c r="AD565" i="1"/>
  <c r="AA565" i="1"/>
  <c r="X565" i="1"/>
  <c r="W565" i="1"/>
  <c r="V565" i="1"/>
  <c r="Q565" i="1"/>
  <c r="P565" i="1"/>
  <c r="O565" i="1"/>
  <c r="N565" i="1"/>
  <c r="AG564" i="1"/>
  <c r="AD564" i="1"/>
  <c r="AA564" i="1"/>
  <c r="X564" i="1"/>
  <c r="V564" i="1"/>
  <c r="U564" i="1"/>
  <c r="S564" i="1"/>
  <c r="Q564" i="1"/>
  <c r="P564" i="1"/>
  <c r="O564" i="1"/>
  <c r="N564" i="1"/>
  <c r="AA563" i="1"/>
  <c r="AG563" i="1" s="1"/>
  <c r="X563" i="1"/>
  <c r="AD563" i="1" s="1"/>
  <c r="W563" i="1"/>
  <c r="U563" i="1"/>
  <c r="T563" i="1"/>
  <c r="Q563" i="1"/>
  <c r="P563" i="1"/>
  <c r="O563" i="1"/>
  <c r="N563" i="1"/>
  <c r="AD562" i="1"/>
  <c r="AA562" i="1"/>
  <c r="AG562" i="1" s="1"/>
  <c r="X562" i="1"/>
  <c r="V562" i="1"/>
  <c r="S562" i="1"/>
  <c r="Q562" i="1"/>
  <c r="U562" i="1" s="1"/>
  <c r="P562" i="1"/>
  <c r="W562" i="1" s="1"/>
  <c r="O562" i="1"/>
  <c r="N562" i="1"/>
  <c r="AA561" i="1"/>
  <c r="AG561" i="1" s="1"/>
  <c r="X561" i="1"/>
  <c r="AD561" i="1" s="1"/>
  <c r="W561" i="1"/>
  <c r="U561" i="1"/>
  <c r="S561" i="1"/>
  <c r="R561" i="1"/>
  <c r="Q561" i="1"/>
  <c r="V561" i="1" s="1"/>
  <c r="P561" i="1"/>
  <c r="O561" i="1"/>
  <c r="N561" i="1"/>
  <c r="T561" i="1" s="1"/>
  <c r="AG560" i="1"/>
  <c r="AA560" i="1"/>
  <c r="X560" i="1"/>
  <c r="AD560" i="1" s="1"/>
  <c r="T560" i="1"/>
  <c r="R560" i="1"/>
  <c r="Q560" i="1"/>
  <c r="P560" i="1"/>
  <c r="W560" i="1" s="1"/>
  <c r="O560" i="1"/>
  <c r="N560" i="1"/>
  <c r="AG559" i="1"/>
  <c r="AA559" i="1"/>
  <c r="X559" i="1"/>
  <c r="AD559" i="1" s="1"/>
  <c r="T559" i="1"/>
  <c r="S559" i="1"/>
  <c r="Q559" i="1"/>
  <c r="P559" i="1"/>
  <c r="O559" i="1"/>
  <c r="N559" i="1"/>
  <c r="AA558" i="1"/>
  <c r="AG558" i="1" s="1"/>
  <c r="X558" i="1"/>
  <c r="AD558" i="1" s="1"/>
  <c r="V558" i="1"/>
  <c r="R558" i="1"/>
  <c r="Q558" i="1"/>
  <c r="P558" i="1"/>
  <c r="O558" i="1"/>
  <c r="S558" i="1" s="1"/>
  <c r="N558" i="1"/>
  <c r="T558" i="1" s="1"/>
  <c r="AG557" i="1"/>
  <c r="AD557" i="1"/>
  <c r="AA557" i="1"/>
  <c r="X557" i="1"/>
  <c r="W557" i="1"/>
  <c r="V557" i="1"/>
  <c r="Q557" i="1"/>
  <c r="P557" i="1"/>
  <c r="O557" i="1"/>
  <c r="N557" i="1"/>
  <c r="AD556" i="1"/>
  <c r="AA556" i="1"/>
  <c r="AG556" i="1" s="1"/>
  <c r="X556" i="1"/>
  <c r="V556" i="1"/>
  <c r="T556" i="1"/>
  <c r="S556" i="1"/>
  <c r="Q556" i="1"/>
  <c r="P556" i="1"/>
  <c r="U556" i="1" s="1"/>
  <c r="O556" i="1"/>
  <c r="N556" i="1"/>
  <c r="R556" i="1" s="1"/>
  <c r="AA555" i="1"/>
  <c r="AG555" i="1" s="1"/>
  <c r="X555" i="1"/>
  <c r="AD555" i="1" s="1"/>
  <c r="W555" i="1"/>
  <c r="U555" i="1"/>
  <c r="T555" i="1"/>
  <c r="S555" i="1"/>
  <c r="Q555" i="1"/>
  <c r="P555" i="1"/>
  <c r="O555" i="1"/>
  <c r="R555" i="1" s="1"/>
  <c r="N555" i="1"/>
  <c r="AD554" i="1"/>
  <c r="AA554" i="1"/>
  <c r="AG554" i="1" s="1"/>
  <c r="X554" i="1"/>
  <c r="V554" i="1"/>
  <c r="T554" i="1"/>
  <c r="S554" i="1"/>
  <c r="R554" i="1"/>
  <c r="Q554" i="1"/>
  <c r="U554" i="1" s="1"/>
  <c r="P554" i="1"/>
  <c r="W554" i="1" s="1"/>
  <c r="O554" i="1"/>
  <c r="N554" i="1"/>
  <c r="AG553" i="1"/>
  <c r="AA553" i="1"/>
  <c r="X553" i="1"/>
  <c r="AD553" i="1" s="1"/>
  <c r="W553" i="1"/>
  <c r="T553" i="1"/>
  <c r="S553" i="1"/>
  <c r="R553" i="1"/>
  <c r="Q553" i="1"/>
  <c r="V553" i="1" s="1"/>
  <c r="P553" i="1"/>
  <c r="O553" i="1"/>
  <c r="N553" i="1"/>
  <c r="AG552" i="1"/>
  <c r="AA552" i="1"/>
  <c r="X552" i="1"/>
  <c r="AD552" i="1" s="1"/>
  <c r="T552" i="1"/>
  <c r="R552" i="1"/>
  <c r="Q552" i="1"/>
  <c r="P552" i="1"/>
  <c r="O552" i="1"/>
  <c r="N552" i="1"/>
  <c r="AG551" i="1"/>
  <c r="AA551" i="1"/>
  <c r="X551" i="1"/>
  <c r="AD551" i="1" s="1"/>
  <c r="W551" i="1"/>
  <c r="T551" i="1"/>
  <c r="S551" i="1"/>
  <c r="Q551" i="1"/>
  <c r="P551" i="1"/>
  <c r="O551" i="1"/>
  <c r="R551" i="1" s="1"/>
  <c r="N551" i="1"/>
  <c r="AD550" i="1"/>
  <c r="AA550" i="1"/>
  <c r="AG550" i="1" s="1"/>
  <c r="X550" i="1"/>
  <c r="V550" i="1"/>
  <c r="Q550" i="1"/>
  <c r="P550" i="1"/>
  <c r="O550" i="1"/>
  <c r="S550" i="1" s="1"/>
  <c r="N550" i="1"/>
  <c r="T550" i="1" s="1"/>
  <c r="AG549" i="1"/>
  <c r="AD549" i="1"/>
  <c r="AC549" i="1"/>
  <c r="AA549" i="1"/>
  <c r="X549" i="1"/>
  <c r="W549" i="1"/>
  <c r="V549" i="1"/>
  <c r="U549" i="1"/>
  <c r="Q549" i="1"/>
  <c r="P549" i="1"/>
  <c r="O549" i="1"/>
  <c r="N549" i="1"/>
  <c r="AG548" i="1"/>
  <c r="AD548" i="1"/>
  <c r="AA548" i="1"/>
  <c r="X548" i="1"/>
  <c r="V548" i="1"/>
  <c r="T548" i="1"/>
  <c r="S548" i="1"/>
  <c r="Q548" i="1"/>
  <c r="P548" i="1"/>
  <c r="O548" i="1"/>
  <c r="N548" i="1"/>
  <c r="R548" i="1" s="1"/>
  <c r="AA547" i="1"/>
  <c r="AG547" i="1" s="1"/>
  <c r="X547" i="1"/>
  <c r="AD547" i="1" s="1"/>
  <c r="W547" i="1"/>
  <c r="U547" i="1"/>
  <c r="T547" i="1"/>
  <c r="Q547" i="1"/>
  <c r="P547" i="1"/>
  <c r="O547" i="1"/>
  <c r="N547" i="1"/>
  <c r="AD546" i="1"/>
  <c r="AA546" i="1"/>
  <c r="AG546" i="1" s="1"/>
  <c r="X546" i="1"/>
  <c r="V546" i="1"/>
  <c r="T546" i="1"/>
  <c r="S546" i="1"/>
  <c r="Q546" i="1"/>
  <c r="P546" i="1"/>
  <c r="O546" i="1"/>
  <c r="N546" i="1"/>
  <c r="AD545" i="1"/>
  <c r="AA545" i="1"/>
  <c r="AG545" i="1" s="1"/>
  <c r="X545" i="1"/>
  <c r="V545" i="1"/>
  <c r="U545" i="1"/>
  <c r="Q545" i="1"/>
  <c r="P545" i="1"/>
  <c r="O545" i="1"/>
  <c r="S545" i="1" s="1"/>
  <c r="N545" i="1"/>
  <c r="AG544" i="1"/>
  <c r="AD544" i="1"/>
  <c r="AA544" i="1"/>
  <c r="X544" i="1"/>
  <c r="R544" i="1"/>
  <c r="Q544" i="1"/>
  <c r="AC542" i="1" s="1"/>
  <c r="P544" i="1"/>
  <c r="W544" i="1" s="1"/>
  <c r="O544" i="1"/>
  <c r="S544" i="1" s="1"/>
  <c r="N544" i="1"/>
  <c r="AD543" i="1"/>
  <c r="AA543" i="1"/>
  <c r="AG543" i="1" s="1"/>
  <c r="X543" i="1"/>
  <c r="W543" i="1"/>
  <c r="V543" i="1"/>
  <c r="Q543" i="1"/>
  <c r="P543" i="1"/>
  <c r="O543" i="1"/>
  <c r="N543" i="1"/>
  <c r="T543" i="1" s="1"/>
  <c r="AG542" i="1"/>
  <c r="AD542" i="1"/>
  <c r="AA542" i="1"/>
  <c r="X542" i="1"/>
  <c r="V542" i="1"/>
  <c r="U542" i="1"/>
  <c r="S542" i="1"/>
  <c r="Q542" i="1"/>
  <c r="P542" i="1"/>
  <c r="O542" i="1"/>
  <c r="N542" i="1"/>
  <c r="AA541" i="1"/>
  <c r="AG541" i="1" s="1"/>
  <c r="X541" i="1"/>
  <c r="AD541" i="1" s="1"/>
  <c r="W541" i="1"/>
  <c r="U541" i="1"/>
  <c r="T541" i="1"/>
  <c r="Q541" i="1"/>
  <c r="P541" i="1"/>
  <c r="O541" i="1"/>
  <c r="S541" i="1" s="1"/>
  <c r="N541" i="1"/>
  <c r="AD540" i="1"/>
  <c r="AA540" i="1"/>
  <c r="AG540" i="1" s="1"/>
  <c r="X540" i="1"/>
  <c r="V540" i="1"/>
  <c r="T540" i="1"/>
  <c r="S540" i="1"/>
  <c r="Q540" i="1"/>
  <c r="U540" i="1" s="1"/>
  <c r="P540" i="1"/>
  <c r="W540" i="1" s="1"/>
  <c r="O540" i="1"/>
  <c r="N540" i="1"/>
  <c r="R540" i="1" s="1"/>
  <c r="AD539" i="1"/>
  <c r="AA539" i="1"/>
  <c r="AG539" i="1" s="1"/>
  <c r="Z539" i="1"/>
  <c r="X539" i="1"/>
  <c r="W539" i="1"/>
  <c r="U539" i="1"/>
  <c r="S539" i="1"/>
  <c r="R539" i="1"/>
  <c r="Q539" i="1"/>
  <c r="V539" i="1" s="1"/>
  <c r="P539" i="1"/>
  <c r="O539" i="1"/>
  <c r="AE539" i="1" s="1"/>
  <c r="N539" i="1"/>
  <c r="AG538" i="1"/>
  <c r="AA538" i="1"/>
  <c r="X538" i="1"/>
  <c r="AD538" i="1" s="1"/>
  <c r="T538" i="1"/>
  <c r="R538" i="1"/>
  <c r="Q538" i="1"/>
  <c r="P538" i="1"/>
  <c r="W538" i="1" s="1"/>
  <c r="O538" i="1"/>
  <c r="N538" i="1"/>
  <c r="AG537" i="1"/>
  <c r="AA537" i="1"/>
  <c r="X537" i="1"/>
  <c r="AD537" i="1" s="1"/>
  <c r="T537" i="1"/>
  <c r="S537" i="1"/>
  <c r="Q537" i="1"/>
  <c r="P537" i="1"/>
  <c r="O537" i="1"/>
  <c r="N537" i="1"/>
  <c r="AA536" i="1"/>
  <c r="AG536" i="1" s="1"/>
  <c r="X536" i="1"/>
  <c r="AD536" i="1" s="1"/>
  <c r="W536" i="1"/>
  <c r="V536" i="1"/>
  <c r="T536" i="1"/>
  <c r="Q536" i="1"/>
  <c r="P536" i="1"/>
  <c r="O536" i="1"/>
  <c r="N536" i="1"/>
  <c r="AG535" i="1"/>
  <c r="AD535" i="1"/>
  <c r="AA535" i="1"/>
  <c r="X535" i="1"/>
  <c r="W535" i="1"/>
  <c r="V535" i="1"/>
  <c r="Q535" i="1"/>
  <c r="P535" i="1"/>
  <c r="O535" i="1"/>
  <c r="N535" i="1"/>
  <c r="Y537" i="1" s="1"/>
  <c r="AF537" i="1" s="1"/>
  <c r="AG534" i="1"/>
  <c r="AD534" i="1"/>
  <c r="AA534" i="1"/>
  <c r="X534" i="1"/>
  <c r="V534" i="1"/>
  <c r="U534" i="1"/>
  <c r="S534" i="1"/>
  <c r="Q534" i="1"/>
  <c r="P534" i="1"/>
  <c r="O534" i="1"/>
  <c r="N534" i="1"/>
  <c r="AA533" i="1"/>
  <c r="AG533" i="1" s="1"/>
  <c r="X533" i="1"/>
  <c r="AD533" i="1" s="1"/>
  <c r="W533" i="1"/>
  <c r="U533" i="1"/>
  <c r="T533" i="1"/>
  <c r="Q533" i="1"/>
  <c r="P533" i="1"/>
  <c r="O533" i="1"/>
  <c r="S533" i="1" s="1"/>
  <c r="N533" i="1"/>
  <c r="AD532" i="1"/>
  <c r="AA532" i="1"/>
  <c r="AG532" i="1" s="1"/>
  <c r="X532" i="1"/>
  <c r="V532" i="1"/>
  <c r="T532" i="1"/>
  <c r="S532" i="1"/>
  <c r="Q532" i="1"/>
  <c r="U532" i="1" s="1"/>
  <c r="P532" i="1"/>
  <c r="W532" i="1" s="1"/>
  <c r="O532" i="1"/>
  <c r="N532" i="1"/>
  <c r="R532" i="1" s="1"/>
  <c r="AD531" i="1"/>
  <c r="AA531" i="1"/>
  <c r="AG531" i="1" s="1"/>
  <c r="X531" i="1"/>
  <c r="W531" i="1"/>
  <c r="U531" i="1"/>
  <c r="S531" i="1"/>
  <c r="R531" i="1"/>
  <c r="Q531" i="1"/>
  <c r="V531" i="1" s="1"/>
  <c r="P531" i="1"/>
  <c r="O531" i="1"/>
  <c r="N531" i="1"/>
  <c r="AG530" i="1"/>
  <c r="AA530" i="1"/>
  <c r="X530" i="1"/>
  <c r="AD530" i="1" s="1"/>
  <c r="T530" i="1"/>
  <c r="R530" i="1"/>
  <c r="Q530" i="1"/>
  <c r="P530" i="1"/>
  <c r="W530" i="1" s="1"/>
  <c r="O530" i="1"/>
  <c r="N530" i="1"/>
  <c r="AG529" i="1"/>
  <c r="AA529" i="1"/>
  <c r="X529" i="1"/>
  <c r="AD529" i="1" s="1"/>
  <c r="T529" i="1"/>
  <c r="S529" i="1"/>
  <c r="Q529" i="1"/>
  <c r="P529" i="1"/>
  <c r="O529" i="1"/>
  <c r="N529" i="1"/>
  <c r="AA528" i="1"/>
  <c r="AG528" i="1" s="1"/>
  <c r="X528" i="1"/>
  <c r="AD528" i="1" s="1"/>
  <c r="W528" i="1"/>
  <c r="V528" i="1"/>
  <c r="T528" i="1"/>
  <c r="Q528" i="1"/>
  <c r="P528" i="1"/>
  <c r="O528" i="1"/>
  <c r="N528" i="1"/>
  <c r="AG527" i="1"/>
  <c r="AD527" i="1"/>
  <c r="AA527" i="1"/>
  <c r="X527" i="1"/>
  <c r="W527" i="1"/>
  <c r="V527" i="1"/>
  <c r="Q527" i="1"/>
  <c r="U527" i="1" s="1"/>
  <c r="P527" i="1"/>
  <c r="O527" i="1"/>
  <c r="N527" i="1"/>
  <c r="AG526" i="1"/>
  <c r="AD526" i="1"/>
  <c r="AA526" i="1"/>
  <c r="X526" i="1"/>
  <c r="V526" i="1"/>
  <c r="U526" i="1"/>
  <c r="S526" i="1"/>
  <c r="Q526" i="1"/>
  <c r="P526" i="1"/>
  <c r="O526" i="1"/>
  <c r="N526" i="1"/>
  <c r="AA525" i="1"/>
  <c r="AG525" i="1" s="1"/>
  <c r="X525" i="1"/>
  <c r="AD525" i="1" s="1"/>
  <c r="W525" i="1"/>
  <c r="U525" i="1"/>
  <c r="T525" i="1"/>
  <c r="Q525" i="1"/>
  <c r="P525" i="1"/>
  <c r="O525" i="1"/>
  <c r="S525" i="1" s="1"/>
  <c r="N525" i="1"/>
  <c r="AD524" i="1"/>
  <c r="AA524" i="1"/>
  <c r="AG524" i="1" s="1"/>
  <c r="X524" i="1"/>
  <c r="V524" i="1"/>
  <c r="T524" i="1"/>
  <c r="S524" i="1"/>
  <c r="Q524" i="1"/>
  <c r="U524" i="1" s="1"/>
  <c r="P524" i="1"/>
  <c r="W524" i="1" s="1"/>
  <c r="O524" i="1"/>
  <c r="N524" i="1"/>
  <c r="R524" i="1" s="1"/>
  <c r="AD523" i="1"/>
  <c r="AA523" i="1"/>
  <c r="AG523" i="1" s="1"/>
  <c r="X523" i="1"/>
  <c r="W523" i="1"/>
  <c r="U523" i="1"/>
  <c r="S523" i="1"/>
  <c r="R523" i="1"/>
  <c r="Q523" i="1"/>
  <c r="V523" i="1" s="1"/>
  <c r="P523" i="1"/>
  <c r="O523" i="1"/>
  <c r="N523" i="1"/>
  <c r="AG522" i="1"/>
  <c r="AA522" i="1"/>
  <c r="X522" i="1"/>
  <c r="AD522" i="1" s="1"/>
  <c r="T522" i="1"/>
  <c r="R522" i="1"/>
  <c r="Q522" i="1"/>
  <c r="P522" i="1"/>
  <c r="W522" i="1" s="1"/>
  <c r="O522" i="1"/>
  <c r="N522" i="1"/>
  <c r="AG521" i="1"/>
  <c r="AA521" i="1"/>
  <c r="X521" i="1"/>
  <c r="AD521" i="1" s="1"/>
  <c r="T521" i="1"/>
  <c r="S521" i="1"/>
  <c r="Q521" i="1"/>
  <c r="P521" i="1"/>
  <c r="O521" i="1"/>
  <c r="N521" i="1"/>
  <c r="AA520" i="1"/>
  <c r="AG520" i="1" s="1"/>
  <c r="X520" i="1"/>
  <c r="AD520" i="1" s="1"/>
  <c r="V520" i="1"/>
  <c r="T520" i="1"/>
  <c r="Q520" i="1"/>
  <c r="P520" i="1"/>
  <c r="O520" i="1"/>
  <c r="N520" i="1"/>
  <c r="AG519" i="1"/>
  <c r="AD519" i="1"/>
  <c r="AA519" i="1"/>
  <c r="X519" i="1"/>
  <c r="W519" i="1"/>
  <c r="V519" i="1"/>
  <c r="Q519" i="1"/>
  <c r="U519" i="1" s="1"/>
  <c r="P519" i="1"/>
  <c r="O519" i="1"/>
  <c r="N519" i="1"/>
  <c r="AG518" i="1"/>
  <c r="AD518" i="1"/>
  <c r="AA518" i="1"/>
  <c r="X518" i="1"/>
  <c r="V518" i="1"/>
  <c r="U518" i="1"/>
  <c r="S518" i="1"/>
  <c r="Q518" i="1"/>
  <c r="P518" i="1"/>
  <c r="O518" i="1"/>
  <c r="N518" i="1"/>
  <c r="AG517" i="1"/>
  <c r="AA517" i="1"/>
  <c r="X517" i="1"/>
  <c r="AD517" i="1" s="1"/>
  <c r="W517" i="1"/>
  <c r="U517" i="1"/>
  <c r="T517" i="1"/>
  <c r="Q517" i="1"/>
  <c r="P517" i="1"/>
  <c r="O517" i="1"/>
  <c r="N517" i="1"/>
  <c r="AD516" i="1"/>
  <c r="AA516" i="1"/>
  <c r="AG516" i="1" s="1"/>
  <c r="X516" i="1"/>
  <c r="V516" i="1"/>
  <c r="S516" i="1"/>
  <c r="Q516" i="1"/>
  <c r="U516" i="1" s="1"/>
  <c r="P516" i="1"/>
  <c r="W516" i="1" s="1"/>
  <c r="O516" i="1"/>
  <c r="N516" i="1"/>
  <c r="AD515" i="1"/>
  <c r="AA515" i="1"/>
  <c r="AG515" i="1" s="1"/>
  <c r="X515" i="1"/>
  <c r="W515" i="1"/>
  <c r="U515" i="1"/>
  <c r="S515" i="1"/>
  <c r="R515" i="1"/>
  <c r="Q515" i="1"/>
  <c r="V515" i="1" s="1"/>
  <c r="P515" i="1"/>
  <c r="O515" i="1"/>
  <c r="N515" i="1"/>
  <c r="AG514" i="1"/>
  <c r="AA514" i="1"/>
  <c r="X514" i="1"/>
  <c r="AD514" i="1" s="1"/>
  <c r="T514" i="1"/>
  <c r="R514" i="1"/>
  <c r="Q514" i="1"/>
  <c r="P514" i="1"/>
  <c r="W514" i="1" s="1"/>
  <c r="O514" i="1"/>
  <c r="N514" i="1"/>
  <c r="AG513" i="1"/>
  <c r="AA513" i="1"/>
  <c r="X513" i="1"/>
  <c r="AD513" i="1" s="1"/>
  <c r="T513" i="1"/>
  <c r="S513" i="1"/>
  <c r="Q513" i="1"/>
  <c r="P513" i="1"/>
  <c r="W513" i="1" s="1"/>
  <c r="O513" i="1"/>
  <c r="N513" i="1"/>
  <c r="AA512" i="1"/>
  <c r="AG512" i="1" s="1"/>
  <c r="X512" i="1"/>
  <c r="AD512" i="1" s="1"/>
  <c r="V512" i="1"/>
  <c r="T512" i="1"/>
  <c r="Q512" i="1"/>
  <c r="P512" i="1"/>
  <c r="O512" i="1"/>
  <c r="S512" i="1" s="1"/>
  <c r="N512" i="1"/>
  <c r="AG511" i="1"/>
  <c r="AD511" i="1"/>
  <c r="AA511" i="1"/>
  <c r="X511" i="1"/>
  <c r="W511" i="1"/>
  <c r="Q511" i="1"/>
  <c r="P511" i="1"/>
  <c r="O511" i="1"/>
  <c r="N511" i="1"/>
  <c r="AG510" i="1"/>
  <c r="AA510" i="1"/>
  <c r="X510" i="1"/>
  <c r="AD510" i="1" s="1"/>
  <c r="V510" i="1"/>
  <c r="U510" i="1"/>
  <c r="S510" i="1"/>
  <c r="Q510" i="1"/>
  <c r="P510" i="1"/>
  <c r="O510" i="1"/>
  <c r="N510" i="1"/>
  <c r="AG509" i="1"/>
  <c r="AA509" i="1"/>
  <c r="X509" i="1"/>
  <c r="AD509" i="1" s="1"/>
  <c r="W509" i="1"/>
  <c r="U509" i="1"/>
  <c r="T509" i="1"/>
  <c r="Q509" i="1"/>
  <c r="P509" i="1"/>
  <c r="O509" i="1"/>
  <c r="N509" i="1"/>
  <c r="AD508" i="1"/>
  <c r="AA508" i="1"/>
  <c r="AG508" i="1" s="1"/>
  <c r="X508" i="1"/>
  <c r="V508" i="1"/>
  <c r="S508" i="1"/>
  <c r="Q508" i="1"/>
  <c r="U508" i="1" s="1"/>
  <c r="P508" i="1"/>
  <c r="W508" i="1" s="1"/>
  <c r="O508" i="1"/>
  <c r="N508" i="1"/>
  <c r="AD507" i="1"/>
  <c r="AA507" i="1"/>
  <c r="AG507" i="1" s="1"/>
  <c r="X507" i="1"/>
  <c r="W507" i="1"/>
  <c r="U507" i="1"/>
  <c r="S507" i="1"/>
  <c r="R507" i="1"/>
  <c r="Q507" i="1"/>
  <c r="V507" i="1" s="1"/>
  <c r="P507" i="1"/>
  <c r="O507" i="1"/>
  <c r="N507" i="1"/>
  <c r="AG506" i="1"/>
  <c r="AA506" i="1"/>
  <c r="Y506" i="1"/>
  <c r="X506" i="1"/>
  <c r="AD506" i="1" s="1"/>
  <c r="T506" i="1"/>
  <c r="R506" i="1"/>
  <c r="Q506" i="1"/>
  <c r="P506" i="1"/>
  <c r="W506" i="1" s="1"/>
  <c r="O506" i="1"/>
  <c r="N506" i="1"/>
  <c r="AG505" i="1"/>
  <c r="AA505" i="1"/>
  <c r="X505" i="1"/>
  <c r="AD505" i="1" s="1"/>
  <c r="T505" i="1"/>
  <c r="S505" i="1"/>
  <c r="Q505" i="1"/>
  <c r="P505" i="1"/>
  <c r="W505" i="1" s="1"/>
  <c r="O505" i="1"/>
  <c r="N505" i="1"/>
  <c r="AA504" i="1"/>
  <c r="AG504" i="1" s="1"/>
  <c r="X504" i="1"/>
  <c r="AD504" i="1" s="1"/>
  <c r="V504" i="1"/>
  <c r="T504" i="1"/>
  <c r="Q504" i="1"/>
  <c r="U504" i="1" s="1"/>
  <c r="P504" i="1"/>
  <c r="O504" i="1"/>
  <c r="S504" i="1" s="1"/>
  <c r="N504" i="1"/>
  <c r="AG503" i="1"/>
  <c r="AD503" i="1"/>
  <c r="AA503" i="1"/>
  <c r="X503" i="1"/>
  <c r="W503" i="1"/>
  <c r="Q503" i="1"/>
  <c r="P503" i="1"/>
  <c r="O503" i="1"/>
  <c r="N503" i="1"/>
  <c r="AG502" i="1"/>
  <c r="AA502" i="1"/>
  <c r="X502" i="1"/>
  <c r="AD502" i="1" s="1"/>
  <c r="V502" i="1"/>
  <c r="U502" i="1"/>
  <c r="S502" i="1"/>
  <c r="Q502" i="1"/>
  <c r="P502" i="1"/>
  <c r="O502" i="1"/>
  <c r="N502" i="1"/>
  <c r="AG501" i="1"/>
  <c r="AA501" i="1"/>
  <c r="X501" i="1"/>
  <c r="AD501" i="1" s="1"/>
  <c r="W501" i="1"/>
  <c r="U501" i="1"/>
  <c r="T501" i="1"/>
  <c r="Q501" i="1"/>
  <c r="P501" i="1"/>
  <c r="O501" i="1"/>
  <c r="N501" i="1"/>
  <c r="AD500" i="1"/>
  <c r="AA500" i="1"/>
  <c r="AG500" i="1" s="1"/>
  <c r="X500" i="1"/>
  <c r="V500" i="1"/>
  <c r="S500" i="1"/>
  <c r="Q500" i="1"/>
  <c r="U500" i="1" s="1"/>
  <c r="P500" i="1"/>
  <c r="W500" i="1" s="1"/>
  <c r="O500" i="1"/>
  <c r="N500" i="1"/>
  <c r="AD499" i="1"/>
  <c r="AA499" i="1"/>
  <c r="AG499" i="1" s="1"/>
  <c r="X499" i="1"/>
  <c r="W499" i="1"/>
  <c r="U499" i="1"/>
  <c r="S499" i="1"/>
  <c r="R499" i="1"/>
  <c r="Q499" i="1"/>
  <c r="V499" i="1" s="1"/>
  <c r="P499" i="1"/>
  <c r="O499" i="1"/>
  <c r="N499" i="1"/>
  <c r="AG498" i="1"/>
  <c r="AA498" i="1"/>
  <c r="X498" i="1"/>
  <c r="AD498" i="1" s="1"/>
  <c r="T498" i="1"/>
  <c r="R498" i="1"/>
  <c r="Q498" i="1"/>
  <c r="P498" i="1"/>
  <c r="W498" i="1" s="1"/>
  <c r="O498" i="1"/>
  <c r="N498" i="1"/>
  <c r="AG497" i="1"/>
  <c r="AA497" i="1"/>
  <c r="X497" i="1"/>
  <c r="AD497" i="1" s="1"/>
  <c r="T497" i="1"/>
  <c r="S497" i="1"/>
  <c r="Q497" i="1"/>
  <c r="P497" i="1"/>
  <c r="W497" i="1" s="1"/>
  <c r="O497" i="1"/>
  <c r="N497" i="1"/>
  <c r="AA496" i="1"/>
  <c r="AG496" i="1" s="1"/>
  <c r="X496" i="1"/>
  <c r="AD496" i="1" s="1"/>
  <c r="V496" i="1"/>
  <c r="T496" i="1"/>
  <c r="Q496" i="1"/>
  <c r="U496" i="1" s="1"/>
  <c r="P496" i="1"/>
  <c r="O496" i="1"/>
  <c r="S496" i="1" s="1"/>
  <c r="N496" i="1"/>
  <c r="AG495" i="1"/>
  <c r="AD495" i="1"/>
  <c r="AA495" i="1"/>
  <c r="X495" i="1"/>
  <c r="W495" i="1"/>
  <c r="Q495" i="1"/>
  <c r="P495" i="1"/>
  <c r="O495" i="1"/>
  <c r="N495" i="1"/>
  <c r="AG494" i="1"/>
  <c r="AA494" i="1"/>
  <c r="X494" i="1"/>
  <c r="AD494" i="1" s="1"/>
  <c r="V494" i="1"/>
  <c r="U494" i="1"/>
  <c r="S494" i="1"/>
  <c r="R494" i="1"/>
  <c r="Q494" i="1"/>
  <c r="P494" i="1"/>
  <c r="O494" i="1"/>
  <c r="N494" i="1"/>
  <c r="T494" i="1" s="1"/>
  <c r="AG493" i="1"/>
  <c r="AA493" i="1"/>
  <c r="X493" i="1"/>
  <c r="AD493" i="1" s="1"/>
  <c r="W493" i="1"/>
  <c r="T493" i="1"/>
  <c r="Q493" i="1"/>
  <c r="P493" i="1"/>
  <c r="O493" i="1"/>
  <c r="N493" i="1"/>
  <c r="AD492" i="1"/>
  <c r="AA492" i="1"/>
  <c r="AG492" i="1" s="1"/>
  <c r="X492" i="1"/>
  <c r="W492" i="1"/>
  <c r="V492" i="1"/>
  <c r="S492" i="1"/>
  <c r="R492" i="1"/>
  <c r="Q492" i="1"/>
  <c r="P492" i="1"/>
  <c r="O492" i="1"/>
  <c r="N492" i="1"/>
  <c r="AG491" i="1"/>
  <c r="AD491" i="1"/>
  <c r="AA491" i="1"/>
  <c r="X491" i="1"/>
  <c r="W491" i="1"/>
  <c r="Q491" i="1"/>
  <c r="P491" i="1"/>
  <c r="O491" i="1"/>
  <c r="N491" i="1"/>
  <c r="AG490" i="1"/>
  <c r="AD490" i="1"/>
  <c r="AA490" i="1"/>
  <c r="X490" i="1"/>
  <c r="U490" i="1"/>
  <c r="T490" i="1"/>
  <c r="R490" i="1"/>
  <c r="Q490" i="1"/>
  <c r="P490" i="1"/>
  <c r="O490" i="1"/>
  <c r="N490" i="1"/>
  <c r="AG489" i="1"/>
  <c r="AA489" i="1"/>
  <c r="X489" i="1"/>
  <c r="AD489" i="1" s="1"/>
  <c r="W489" i="1"/>
  <c r="U489" i="1"/>
  <c r="T489" i="1"/>
  <c r="Q489" i="1"/>
  <c r="P489" i="1"/>
  <c r="O489" i="1"/>
  <c r="R489" i="1" s="1"/>
  <c r="N489" i="1"/>
  <c r="AA488" i="1"/>
  <c r="AG488" i="1" s="1"/>
  <c r="X488" i="1"/>
  <c r="AD488" i="1" s="1"/>
  <c r="W488" i="1"/>
  <c r="V488" i="1"/>
  <c r="Q488" i="1"/>
  <c r="U488" i="1" s="1"/>
  <c r="P488" i="1"/>
  <c r="O488" i="1"/>
  <c r="N488" i="1"/>
  <c r="AD487" i="1"/>
  <c r="AA487" i="1"/>
  <c r="AG487" i="1" s="1"/>
  <c r="X487" i="1"/>
  <c r="W487" i="1"/>
  <c r="V487" i="1"/>
  <c r="U487" i="1"/>
  <c r="S487" i="1"/>
  <c r="Q487" i="1"/>
  <c r="P487" i="1"/>
  <c r="O487" i="1"/>
  <c r="R487" i="1" s="1"/>
  <c r="N487" i="1"/>
  <c r="AD486" i="1"/>
  <c r="AA486" i="1"/>
  <c r="AG486" i="1" s="1"/>
  <c r="Z486" i="1"/>
  <c r="X486" i="1"/>
  <c r="V486" i="1"/>
  <c r="U486" i="1"/>
  <c r="S486" i="1"/>
  <c r="R486" i="1"/>
  <c r="Q486" i="1"/>
  <c r="P486" i="1"/>
  <c r="W486" i="1" s="1"/>
  <c r="O486" i="1"/>
  <c r="AE486" i="1" s="1"/>
  <c r="N486" i="1"/>
  <c r="AG485" i="1"/>
  <c r="AA485" i="1"/>
  <c r="X485" i="1"/>
  <c r="AD485" i="1" s="1"/>
  <c r="W485" i="1"/>
  <c r="T485" i="1"/>
  <c r="S485" i="1"/>
  <c r="R485" i="1"/>
  <c r="Q485" i="1"/>
  <c r="P485" i="1"/>
  <c r="O485" i="1"/>
  <c r="N485" i="1"/>
  <c r="AA484" i="1"/>
  <c r="AG484" i="1" s="1"/>
  <c r="X484" i="1"/>
  <c r="AD484" i="1" s="1"/>
  <c r="T484" i="1"/>
  <c r="S484" i="1"/>
  <c r="R484" i="1"/>
  <c r="Q484" i="1"/>
  <c r="V484" i="1" s="1"/>
  <c r="P484" i="1"/>
  <c r="W484" i="1" s="1"/>
  <c r="O484" i="1"/>
  <c r="N484" i="1"/>
  <c r="AA483" i="1"/>
  <c r="AG483" i="1" s="1"/>
  <c r="Z483" i="1"/>
  <c r="X483" i="1"/>
  <c r="AD483" i="1" s="1"/>
  <c r="W483" i="1"/>
  <c r="Q483" i="1"/>
  <c r="V483" i="1" s="1"/>
  <c r="P483" i="1"/>
  <c r="O483" i="1"/>
  <c r="S483" i="1" s="1"/>
  <c r="N483" i="1"/>
  <c r="T483" i="1" s="1"/>
  <c r="AG482" i="1"/>
  <c r="AD482" i="1"/>
  <c r="AA482" i="1"/>
  <c r="X482" i="1"/>
  <c r="W482" i="1"/>
  <c r="Q482" i="1"/>
  <c r="P482" i="1"/>
  <c r="O482" i="1"/>
  <c r="S482" i="1" s="1"/>
  <c r="N482" i="1"/>
  <c r="AG481" i="1"/>
  <c r="AA481" i="1"/>
  <c r="X481" i="1"/>
  <c r="AD481" i="1" s="1"/>
  <c r="V481" i="1"/>
  <c r="Q481" i="1"/>
  <c r="P481" i="1"/>
  <c r="O481" i="1"/>
  <c r="S481" i="1" s="1"/>
  <c r="N481" i="1"/>
  <c r="T481" i="1" s="1"/>
  <c r="AA480" i="1"/>
  <c r="AG480" i="1" s="1"/>
  <c r="X480" i="1"/>
  <c r="AD480" i="1" s="1"/>
  <c r="W480" i="1"/>
  <c r="V480" i="1"/>
  <c r="U480" i="1"/>
  <c r="T480" i="1"/>
  <c r="Q480" i="1"/>
  <c r="P480" i="1"/>
  <c r="O480" i="1"/>
  <c r="Z515" i="1" s="1"/>
  <c r="N480" i="1"/>
  <c r="AD479" i="1"/>
  <c r="AA479" i="1"/>
  <c r="AG479" i="1" s="1"/>
  <c r="X479" i="1"/>
  <c r="W479" i="1"/>
  <c r="V479" i="1"/>
  <c r="U479" i="1"/>
  <c r="S479" i="1"/>
  <c r="Q479" i="1"/>
  <c r="P479" i="1"/>
  <c r="O479" i="1"/>
  <c r="Z479" i="1" s="1"/>
  <c r="N479" i="1"/>
  <c r="Y514" i="1" s="1"/>
  <c r="AD478" i="1"/>
  <c r="AA478" i="1"/>
  <c r="AG478" i="1" s="1"/>
  <c r="Z478" i="1"/>
  <c r="X478" i="1"/>
  <c r="V478" i="1"/>
  <c r="U478" i="1"/>
  <c r="S478" i="1"/>
  <c r="R478" i="1"/>
  <c r="Q478" i="1"/>
  <c r="P478" i="1"/>
  <c r="O478" i="1"/>
  <c r="Z530" i="1" s="1"/>
  <c r="N478" i="1"/>
  <c r="Y511" i="1" s="1"/>
  <c r="AG477" i="1"/>
  <c r="AA477" i="1"/>
  <c r="X477" i="1"/>
  <c r="AD477" i="1" s="1"/>
  <c r="W477" i="1"/>
  <c r="T477" i="1"/>
  <c r="S477" i="1"/>
  <c r="R477" i="1"/>
  <c r="Q477" i="1"/>
  <c r="P477" i="1"/>
  <c r="O477" i="1"/>
  <c r="N477" i="1"/>
  <c r="AA476" i="1"/>
  <c r="AG476" i="1" s="1"/>
  <c r="X476" i="1"/>
  <c r="AD476" i="1" s="1"/>
  <c r="T476" i="1"/>
  <c r="S476" i="1"/>
  <c r="R476" i="1"/>
  <c r="Q476" i="1"/>
  <c r="V476" i="1" s="1"/>
  <c r="P476" i="1"/>
  <c r="W476" i="1" s="1"/>
  <c r="O476" i="1"/>
  <c r="N476" i="1"/>
  <c r="AA475" i="1"/>
  <c r="AG475" i="1" s="1"/>
  <c r="X475" i="1"/>
  <c r="AD475" i="1" s="1"/>
  <c r="W475" i="1"/>
  <c r="R475" i="1"/>
  <c r="Q475" i="1"/>
  <c r="V475" i="1" s="1"/>
  <c r="P475" i="1"/>
  <c r="O475" i="1"/>
  <c r="S475" i="1" s="1"/>
  <c r="N475" i="1"/>
  <c r="T475" i="1" s="1"/>
  <c r="AG474" i="1"/>
  <c r="AD474" i="1"/>
  <c r="AA474" i="1"/>
  <c r="X474" i="1"/>
  <c r="W474" i="1"/>
  <c r="Q474" i="1"/>
  <c r="P474" i="1"/>
  <c r="O474" i="1"/>
  <c r="S474" i="1" s="1"/>
  <c r="N474" i="1"/>
  <c r="AG473" i="1"/>
  <c r="AA473" i="1"/>
  <c r="X473" i="1"/>
  <c r="AD473" i="1" s="1"/>
  <c r="V473" i="1"/>
  <c r="U473" i="1"/>
  <c r="Q473" i="1"/>
  <c r="P473" i="1"/>
  <c r="O473" i="1"/>
  <c r="S473" i="1" s="1"/>
  <c r="N473" i="1"/>
  <c r="T473" i="1" s="1"/>
  <c r="AA472" i="1"/>
  <c r="AG472" i="1" s="1"/>
  <c r="X472" i="1"/>
  <c r="AD472" i="1" s="1"/>
  <c r="W472" i="1"/>
  <c r="V472" i="1"/>
  <c r="U472" i="1"/>
  <c r="T472" i="1"/>
  <c r="Q472" i="1"/>
  <c r="P472" i="1"/>
  <c r="O472" i="1"/>
  <c r="N472" i="1"/>
  <c r="AD471" i="1"/>
  <c r="AA471" i="1"/>
  <c r="AG471" i="1" s="1"/>
  <c r="X471" i="1"/>
  <c r="W471" i="1"/>
  <c r="V471" i="1"/>
  <c r="U471" i="1"/>
  <c r="S471" i="1"/>
  <c r="Q471" i="1"/>
  <c r="P471" i="1"/>
  <c r="O471" i="1"/>
  <c r="R471" i="1" s="1"/>
  <c r="N471" i="1"/>
  <c r="AD470" i="1"/>
  <c r="AA470" i="1"/>
  <c r="AG470" i="1" s="1"/>
  <c r="X470" i="1"/>
  <c r="V470" i="1"/>
  <c r="U470" i="1"/>
  <c r="S470" i="1"/>
  <c r="R470" i="1"/>
  <c r="Q470" i="1"/>
  <c r="P470" i="1"/>
  <c r="W470" i="1" s="1"/>
  <c r="O470" i="1"/>
  <c r="N470" i="1"/>
  <c r="AG469" i="1"/>
  <c r="AA469" i="1"/>
  <c r="X469" i="1"/>
  <c r="AD469" i="1" s="1"/>
  <c r="W469" i="1"/>
  <c r="T469" i="1"/>
  <c r="S469" i="1"/>
  <c r="R469" i="1"/>
  <c r="Q469" i="1"/>
  <c r="P469" i="1"/>
  <c r="O469" i="1"/>
  <c r="N469" i="1"/>
  <c r="AA468" i="1"/>
  <c r="AG468" i="1" s="1"/>
  <c r="X468" i="1"/>
  <c r="AD468" i="1" s="1"/>
  <c r="T468" i="1"/>
  <c r="S468" i="1"/>
  <c r="R468" i="1"/>
  <c r="Q468" i="1"/>
  <c r="V468" i="1" s="1"/>
  <c r="P468" i="1"/>
  <c r="W468" i="1" s="1"/>
  <c r="O468" i="1"/>
  <c r="N468" i="1"/>
  <c r="AA467" i="1"/>
  <c r="AG467" i="1" s="1"/>
  <c r="X467" i="1"/>
  <c r="AD467" i="1" s="1"/>
  <c r="W467" i="1"/>
  <c r="R467" i="1"/>
  <c r="Q467" i="1"/>
  <c r="V467" i="1" s="1"/>
  <c r="P467" i="1"/>
  <c r="O467" i="1"/>
  <c r="S467" i="1" s="1"/>
  <c r="N467" i="1"/>
  <c r="T467" i="1" s="1"/>
  <c r="AG466" i="1"/>
  <c r="AD466" i="1"/>
  <c r="AA466" i="1"/>
  <c r="X466" i="1"/>
  <c r="W466" i="1"/>
  <c r="Q466" i="1"/>
  <c r="P466" i="1"/>
  <c r="O466" i="1"/>
  <c r="S466" i="1" s="1"/>
  <c r="N466" i="1"/>
  <c r="AG465" i="1"/>
  <c r="AA465" i="1"/>
  <c r="X465" i="1"/>
  <c r="AD465" i="1" s="1"/>
  <c r="V465" i="1"/>
  <c r="U465" i="1"/>
  <c r="Q465" i="1"/>
  <c r="P465" i="1"/>
  <c r="O465" i="1"/>
  <c r="S465" i="1" s="1"/>
  <c r="N465" i="1"/>
  <c r="T465" i="1" s="1"/>
  <c r="AA464" i="1"/>
  <c r="AG464" i="1" s="1"/>
  <c r="X464" i="1"/>
  <c r="AD464" i="1" s="1"/>
  <c r="W464" i="1"/>
  <c r="V464" i="1"/>
  <c r="U464" i="1"/>
  <c r="T464" i="1"/>
  <c r="Q464" i="1"/>
  <c r="P464" i="1"/>
  <c r="O464" i="1"/>
  <c r="N464" i="1"/>
  <c r="AD463" i="1"/>
  <c r="AA463" i="1"/>
  <c r="AG463" i="1" s="1"/>
  <c r="X463" i="1"/>
  <c r="W463" i="1"/>
  <c r="V463" i="1"/>
  <c r="U463" i="1"/>
  <c r="S463" i="1"/>
  <c r="Q463" i="1"/>
  <c r="P463" i="1"/>
  <c r="O463" i="1"/>
  <c r="N463" i="1"/>
  <c r="AD462" i="1"/>
  <c r="AA462" i="1"/>
  <c r="AG462" i="1" s="1"/>
  <c r="X462" i="1"/>
  <c r="V462" i="1"/>
  <c r="U462" i="1"/>
  <c r="S462" i="1"/>
  <c r="R462" i="1"/>
  <c r="Q462" i="1"/>
  <c r="P462" i="1"/>
  <c r="W462" i="1" s="1"/>
  <c r="O462" i="1"/>
  <c r="N462" i="1"/>
  <c r="AG461" i="1"/>
  <c r="AA461" i="1"/>
  <c r="X461" i="1"/>
  <c r="AD461" i="1" s="1"/>
  <c r="W461" i="1"/>
  <c r="T461" i="1"/>
  <c r="S461" i="1"/>
  <c r="R461" i="1"/>
  <c r="Q461" i="1"/>
  <c r="P461" i="1"/>
  <c r="O461" i="1"/>
  <c r="N461" i="1"/>
  <c r="AG460" i="1"/>
  <c r="AA460" i="1"/>
  <c r="X460" i="1"/>
  <c r="AD460" i="1" s="1"/>
  <c r="T460" i="1"/>
  <c r="S460" i="1"/>
  <c r="R460" i="1"/>
  <c r="Q460" i="1"/>
  <c r="P460" i="1"/>
  <c r="O460" i="1"/>
  <c r="N460" i="1"/>
  <c r="AA459" i="1"/>
  <c r="AG459" i="1" s="1"/>
  <c r="X459" i="1"/>
  <c r="AD459" i="1" s="1"/>
  <c r="W459" i="1"/>
  <c r="Q459" i="1"/>
  <c r="V459" i="1" s="1"/>
  <c r="P459" i="1"/>
  <c r="O459" i="1"/>
  <c r="S459" i="1" s="1"/>
  <c r="N459" i="1"/>
  <c r="T459" i="1" s="1"/>
  <c r="AG458" i="1"/>
  <c r="AD458" i="1"/>
  <c r="AA458" i="1"/>
  <c r="X458" i="1"/>
  <c r="W458" i="1"/>
  <c r="V458" i="1"/>
  <c r="Q458" i="1"/>
  <c r="P458" i="1"/>
  <c r="O458" i="1"/>
  <c r="N458" i="1"/>
  <c r="AG457" i="1"/>
  <c r="AD457" i="1"/>
  <c r="AA457" i="1"/>
  <c r="X457" i="1"/>
  <c r="Q457" i="1"/>
  <c r="P457" i="1"/>
  <c r="O457" i="1"/>
  <c r="S457" i="1" s="1"/>
  <c r="N457" i="1"/>
  <c r="T457" i="1" s="1"/>
  <c r="AA456" i="1"/>
  <c r="AG456" i="1" s="1"/>
  <c r="X456" i="1"/>
  <c r="AD456" i="1" s="1"/>
  <c r="W456" i="1"/>
  <c r="V456" i="1"/>
  <c r="T456" i="1"/>
  <c r="Q456" i="1"/>
  <c r="P456" i="1"/>
  <c r="O456" i="1"/>
  <c r="N456" i="1"/>
  <c r="AD455" i="1"/>
  <c r="AA455" i="1"/>
  <c r="AG455" i="1" s="1"/>
  <c r="X455" i="1"/>
  <c r="W455" i="1"/>
  <c r="V455" i="1"/>
  <c r="U455" i="1"/>
  <c r="Q455" i="1"/>
  <c r="P455" i="1"/>
  <c r="O455" i="1"/>
  <c r="N455" i="1"/>
  <c r="AD454" i="1"/>
  <c r="AA454" i="1"/>
  <c r="AG454" i="1" s="1"/>
  <c r="X454" i="1"/>
  <c r="V454" i="1"/>
  <c r="U454" i="1"/>
  <c r="S454" i="1"/>
  <c r="Q454" i="1"/>
  <c r="P454" i="1"/>
  <c r="W454" i="1" s="1"/>
  <c r="O454" i="1"/>
  <c r="N454" i="1"/>
  <c r="AG453" i="1"/>
  <c r="AA453" i="1"/>
  <c r="X453" i="1"/>
  <c r="AD453" i="1" s="1"/>
  <c r="W453" i="1"/>
  <c r="T453" i="1"/>
  <c r="S453" i="1"/>
  <c r="R453" i="1"/>
  <c r="Q453" i="1"/>
  <c r="P453" i="1"/>
  <c r="O453" i="1"/>
  <c r="N453" i="1"/>
  <c r="AA452" i="1"/>
  <c r="AG452" i="1" s="1"/>
  <c r="X452" i="1"/>
  <c r="AD452" i="1" s="1"/>
  <c r="T452" i="1"/>
  <c r="S452" i="1"/>
  <c r="R452" i="1"/>
  <c r="Q452" i="1"/>
  <c r="P452" i="1"/>
  <c r="O452" i="1"/>
  <c r="N452" i="1"/>
  <c r="AA451" i="1"/>
  <c r="AG451" i="1" s="1"/>
  <c r="X451" i="1"/>
  <c r="AD451" i="1" s="1"/>
  <c r="Q451" i="1"/>
  <c r="V451" i="1" s="1"/>
  <c r="P451" i="1"/>
  <c r="W451" i="1" s="1"/>
  <c r="O451" i="1"/>
  <c r="N451" i="1"/>
  <c r="T451" i="1" s="1"/>
  <c r="AG450" i="1"/>
  <c r="AD450" i="1"/>
  <c r="AA450" i="1"/>
  <c r="X450" i="1"/>
  <c r="W450" i="1"/>
  <c r="Q450" i="1"/>
  <c r="U450" i="1" s="1"/>
  <c r="P450" i="1"/>
  <c r="O450" i="1"/>
  <c r="N450" i="1"/>
  <c r="AG449" i="1"/>
  <c r="AA449" i="1"/>
  <c r="Y449" i="1"/>
  <c r="X449" i="1"/>
  <c r="AD449" i="1" s="1"/>
  <c r="V449" i="1"/>
  <c r="U449" i="1"/>
  <c r="Q449" i="1"/>
  <c r="P449" i="1"/>
  <c r="O449" i="1"/>
  <c r="S449" i="1" s="1"/>
  <c r="N449" i="1"/>
  <c r="T449" i="1" s="1"/>
  <c r="AA448" i="1"/>
  <c r="AG448" i="1" s="1"/>
  <c r="X448" i="1"/>
  <c r="AD448" i="1" s="1"/>
  <c r="W448" i="1"/>
  <c r="V448" i="1"/>
  <c r="U448" i="1"/>
  <c r="T448" i="1"/>
  <c r="Q448" i="1"/>
  <c r="P448" i="1"/>
  <c r="O448" i="1"/>
  <c r="N448" i="1"/>
  <c r="AD447" i="1"/>
  <c r="AA447" i="1"/>
  <c r="AG447" i="1" s="1"/>
  <c r="X447" i="1"/>
  <c r="W447" i="1"/>
  <c r="V447" i="1"/>
  <c r="U447" i="1"/>
  <c r="T447" i="1"/>
  <c r="S447" i="1"/>
  <c r="Q447" i="1"/>
  <c r="P447" i="1"/>
  <c r="O447" i="1"/>
  <c r="N447" i="1"/>
  <c r="AD446" i="1"/>
  <c r="AA446" i="1"/>
  <c r="AG446" i="1" s="1"/>
  <c r="X446" i="1"/>
  <c r="V446" i="1"/>
  <c r="U446" i="1"/>
  <c r="S446" i="1"/>
  <c r="Q446" i="1"/>
  <c r="P446" i="1"/>
  <c r="W446" i="1" s="1"/>
  <c r="O446" i="1"/>
  <c r="N446" i="1"/>
  <c r="AA445" i="1"/>
  <c r="AG445" i="1" s="1"/>
  <c r="X445" i="1"/>
  <c r="AD445" i="1" s="1"/>
  <c r="W445" i="1"/>
  <c r="T445" i="1"/>
  <c r="S445" i="1"/>
  <c r="R445" i="1"/>
  <c r="Q445" i="1"/>
  <c r="P445" i="1"/>
  <c r="O445" i="1"/>
  <c r="N445" i="1"/>
  <c r="AA444" i="1"/>
  <c r="AG444" i="1" s="1"/>
  <c r="X444" i="1"/>
  <c r="AD444" i="1" s="1"/>
  <c r="T444" i="1"/>
  <c r="S444" i="1"/>
  <c r="R444" i="1"/>
  <c r="Q444" i="1"/>
  <c r="P444" i="1"/>
  <c r="W444" i="1" s="1"/>
  <c r="O444" i="1"/>
  <c r="N444" i="1"/>
  <c r="AG443" i="1"/>
  <c r="AA443" i="1"/>
  <c r="X443" i="1"/>
  <c r="AD443" i="1" s="1"/>
  <c r="W443" i="1"/>
  <c r="U443" i="1"/>
  <c r="S443" i="1"/>
  <c r="R443" i="1"/>
  <c r="Q443" i="1"/>
  <c r="V443" i="1" s="1"/>
  <c r="P443" i="1"/>
  <c r="O443" i="1"/>
  <c r="N443" i="1"/>
  <c r="T443" i="1" s="1"/>
  <c r="AG442" i="1"/>
  <c r="AA442" i="1"/>
  <c r="X442" i="1"/>
  <c r="AD442" i="1" s="1"/>
  <c r="W442" i="1"/>
  <c r="Q442" i="1"/>
  <c r="U442" i="1" s="1"/>
  <c r="P442" i="1"/>
  <c r="O442" i="1"/>
  <c r="N442" i="1"/>
  <c r="AA441" i="1"/>
  <c r="AG441" i="1" s="1"/>
  <c r="X441" i="1"/>
  <c r="AD441" i="1" s="1"/>
  <c r="T441" i="1"/>
  <c r="S441" i="1"/>
  <c r="Q441" i="1"/>
  <c r="P441" i="1"/>
  <c r="W441" i="1" s="1"/>
  <c r="O441" i="1"/>
  <c r="R441" i="1" s="1"/>
  <c r="N441" i="1"/>
  <c r="AD440" i="1"/>
  <c r="AA440" i="1"/>
  <c r="AG440" i="1" s="1"/>
  <c r="X440" i="1"/>
  <c r="W440" i="1"/>
  <c r="V440" i="1"/>
  <c r="Q440" i="1"/>
  <c r="U440" i="1" s="1"/>
  <c r="P440" i="1"/>
  <c r="O440" i="1"/>
  <c r="N440" i="1"/>
  <c r="T440" i="1" s="1"/>
  <c r="AD439" i="1"/>
  <c r="AC439" i="1"/>
  <c r="AA439" i="1"/>
  <c r="AG439" i="1" s="1"/>
  <c r="X439" i="1"/>
  <c r="V439" i="1"/>
  <c r="U439" i="1"/>
  <c r="S439" i="1"/>
  <c r="Q439" i="1"/>
  <c r="P439" i="1"/>
  <c r="O439" i="1"/>
  <c r="R439" i="1" s="1"/>
  <c r="N439" i="1"/>
  <c r="AA438" i="1"/>
  <c r="AG438" i="1" s="1"/>
  <c r="X438" i="1"/>
  <c r="AD438" i="1" s="1"/>
  <c r="W438" i="1"/>
  <c r="V438" i="1"/>
  <c r="U438" i="1"/>
  <c r="T438" i="1"/>
  <c r="Q438" i="1"/>
  <c r="P438" i="1"/>
  <c r="O438" i="1"/>
  <c r="S438" i="1" s="1"/>
  <c r="N438" i="1"/>
  <c r="AD437" i="1"/>
  <c r="AA437" i="1"/>
  <c r="AG437" i="1" s="1"/>
  <c r="X437" i="1"/>
  <c r="W437" i="1"/>
  <c r="T437" i="1"/>
  <c r="S437" i="1"/>
  <c r="Q437" i="1"/>
  <c r="P437" i="1"/>
  <c r="O437" i="1"/>
  <c r="N437" i="1"/>
  <c r="R437" i="1" s="1"/>
  <c r="AA436" i="1"/>
  <c r="AG436" i="1" s="1"/>
  <c r="Z436" i="1"/>
  <c r="X436" i="1"/>
  <c r="AD436" i="1" s="1"/>
  <c r="T436" i="1"/>
  <c r="S436" i="1"/>
  <c r="R436" i="1"/>
  <c r="Q436" i="1"/>
  <c r="V436" i="1" s="1"/>
  <c r="P436" i="1"/>
  <c r="W436" i="1" s="1"/>
  <c r="O436" i="1"/>
  <c r="N436" i="1"/>
  <c r="AG435" i="1"/>
  <c r="AA435" i="1"/>
  <c r="X435" i="1"/>
  <c r="AD435" i="1" s="1"/>
  <c r="W435" i="1"/>
  <c r="T435" i="1"/>
  <c r="R435" i="1"/>
  <c r="Q435" i="1"/>
  <c r="P435" i="1"/>
  <c r="O435" i="1"/>
  <c r="N435" i="1"/>
  <c r="AG434" i="1"/>
  <c r="AA434" i="1"/>
  <c r="X434" i="1"/>
  <c r="AD434" i="1" s="1"/>
  <c r="S434" i="1"/>
  <c r="Q434" i="1"/>
  <c r="P434" i="1"/>
  <c r="O434" i="1"/>
  <c r="N434" i="1"/>
  <c r="T434" i="1" s="1"/>
  <c r="AG433" i="1"/>
  <c r="AA433" i="1"/>
  <c r="X433" i="1"/>
  <c r="AD433" i="1" s="1"/>
  <c r="W433" i="1"/>
  <c r="V433" i="1"/>
  <c r="Q433" i="1"/>
  <c r="P433" i="1"/>
  <c r="O433" i="1"/>
  <c r="N433" i="1"/>
  <c r="T433" i="1" s="1"/>
  <c r="AG432" i="1"/>
  <c r="AD432" i="1"/>
  <c r="AA432" i="1"/>
  <c r="X432" i="1"/>
  <c r="W432" i="1"/>
  <c r="V432" i="1"/>
  <c r="Q432" i="1"/>
  <c r="U432" i="1" s="1"/>
  <c r="P432" i="1"/>
  <c r="O432" i="1"/>
  <c r="N432" i="1"/>
  <c r="AD431" i="1"/>
  <c r="AA431" i="1"/>
  <c r="AG431" i="1" s="1"/>
  <c r="X431" i="1"/>
  <c r="V431" i="1"/>
  <c r="U431" i="1"/>
  <c r="S431" i="1"/>
  <c r="Q431" i="1"/>
  <c r="P431" i="1"/>
  <c r="O431" i="1"/>
  <c r="N431" i="1"/>
  <c r="AB430" i="1"/>
  <c r="AI430" i="1" s="1"/>
  <c r="AA430" i="1"/>
  <c r="AG430" i="1" s="1"/>
  <c r="X430" i="1"/>
  <c r="AD430" i="1" s="1"/>
  <c r="W430" i="1"/>
  <c r="V430" i="1"/>
  <c r="U430" i="1"/>
  <c r="T430" i="1"/>
  <c r="Q430" i="1"/>
  <c r="P430" i="1"/>
  <c r="O430" i="1"/>
  <c r="S430" i="1" s="1"/>
  <c r="N430" i="1"/>
  <c r="AD429" i="1"/>
  <c r="AA429" i="1"/>
  <c r="AG429" i="1" s="1"/>
  <c r="X429" i="1"/>
  <c r="W429" i="1"/>
  <c r="T429" i="1"/>
  <c r="S429" i="1"/>
  <c r="Q429" i="1"/>
  <c r="P429" i="1"/>
  <c r="O429" i="1"/>
  <c r="N429" i="1"/>
  <c r="R429" i="1" s="1"/>
  <c r="AA428" i="1"/>
  <c r="AG428" i="1" s="1"/>
  <c r="X428" i="1"/>
  <c r="AD428" i="1" s="1"/>
  <c r="T428" i="1"/>
  <c r="S428" i="1"/>
  <c r="R428" i="1"/>
  <c r="Q428" i="1"/>
  <c r="V428" i="1" s="1"/>
  <c r="P428" i="1"/>
  <c r="W428" i="1" s="1"/>
  <c r="O428" i="1"/>
  <c r="N428" i="1"/>
  <c r="AG427" i="1"/>
  <c r="AA427" i="1"/>
  <c r="X427" i="1"/>
  <c r="AD427" i="1" s="1"/>
  <c r="W427" i="1"/>
  <c r="T427" i="1"/>
  <c r="R427" i="1"/>
  <c r="Q427" i="1"/>
  <c r="P427" i="1"/>
  <c r="O427" i="1"/>
  <c r="N427" i="1"/>
  <c r="AG426" i="1"/>
  <c r="AA426" i="1"/>
  <c r="X426" i="1"/>
  <c r="AD426" i="1" s="1"/>
  <c r="S426" i="1"/>
  <c r="Q426" i="1"/>
  <c r="P426" i="1"/>
  <c r="O426" i="1"/>
  <c r="N426" i="1"/>
  <c r="T426" i="1" s="1"/>
  <c r="AG425" i="1"/>
  <c r="AA425" i="1"/>
  <c r="X425" i="1"/>
  <c r="AD425" i="1" s="1"/>
  <c r="V425" i="1"/>
  <c r="Q425" i="1"/>
  <c r="P425" i="1"/>
  <c r="O425" i="1"/>
  <c r="N425" i="1"/>
  <c r="T425" i="1" s="1"/>
  <c r="AG424" i="1"/>
  <c r="AD424" i="1"/>
  <c r="AA424" i="1"/>
  <c r="X424" i="1"/>
  <c r="W424" i="1"/>
  <c r="V424" i="1"/>
  <c r="Q424" i="1"/>
  <c r="U424" i="1" s="1"/>
  <c r="P424" i="1"/>
  <c r="O424" i="1"/>
  <c r="Z475" i="1" s="1"/>
  <c r="N424" i="1"/>
  <c r="Y435" i="1" s="1"/>
  <c r="AF435" i="1" s="1"/>
  <c r="AD423" i="1"/>
  <c r="AA423" i="1"/>
  <c r="AG423" i="1" s="1"/>
  <c r="X423" i="1"/>
  <c r="V423" i="1"/>
  <c r="U423" i="1"/>
  <c r="S423" i="1"/>
  <c r="Q423" i="1"/>
  <c r="P423" i="1"/>
  <c r="AB423" i="1" s="1"/>
  <c r="O423" i="1"/>
  <c r="R423" i="1" s="1"/>
  <c r="N423" i="1"/>
  <c r="Y453" i="1" s="1"/>
  <c r="AF453" i="1" s="1"/>
  <c r="AD422" i="1"/>
  <c r="AA422" i="1"/>
  <c r="AG422" i="1" s="1"/>
  <c r="X422" i="1"/>
  <c r="W422" i="1"/>
  <c r="V422" i="1"/>
  <c r="U422" i="1"/>
  <c r="T422" i="1"/>
  <c r="Q422" i="1"/>
  <c r="P422" i="1"/>
  <c r="O422" i="1"/>
  <c r="S422" i="1" s="1"/>
  <c r="N422" i="1"/>
  <c r="AD421" i="1"/>
  <c r="AA421" i="1"/>
  <c r="AG421" i="1" s="1"/>
  <c r="X421" i="1"/>
  <c r="W421" i="1"/>
  <c r="T421" i="1"/>
  <c r="S421" i="1"/>
  <c r="Q421" i="1"/>
  <c r="P421" i="1"/>
  <c r="O421" i="1"/>
  <c r="N421" i="1"/>
  <c r="AA420" i="1"/>
  <c r="AG420" i="1" s="1"/>
  <c r="X420" i="1"/>
  <c r="AD420" i="1" s="1"/>
  <c r="T420" i="1"/>
  <c r="S420" i="1"/>
  <c r="R420" i="1"/>
  <c r="Q420" i="1"/>
  <c r="V420" i="1" s="1"/>
  <c r="P420" i="1"/>
  <c r="W420" i="1" s="1"/>
  <c r="O420" i="1"/>
  <c r="N420" i="1"/>
  <c r="AG419" i="1"/>
  <c r="AA419" i="1"/>
  <c r="X419" i="1"/>
  <c r="AD419" i="1" s="1"/>
  <c r="W419" i="1"/>
  <c r="T419" i="1"/>
  <c r="R419" i="1"/>
  <c r="Q419" i="1"/>
  <c r="P419" i="1"/>
  <c r="O419" i="1"/>
  <c r="N419" i="1"/>
  <c r="AG418" i="1"/>
  <c r="AA418" i="1"/>
  <c r="X418" i="1"/>
  <c r="AD418" i="1" s="1"/>
  <c r="S418" i="1"/>
  <c r="Q418" i="1"/>
  <c r="P418" i="1"/>
  <c r="O418" i="1"/>
  <c r="N418" i="1"/>
  <c r="T418" i="1" s="1"/>
  <c r="AG417" i="1"/>
  <c r="AA417" i="1"/>
  <c r="X417" i="1"/>
  <c r="AD417" i="1" s="1"/>
  <c r="V417" i="1"/>
  <c r="Q417" i="1"/>
  <c r="P417" i="1"/>
  <c r="O417" i="1"/>
  <c r="N417" i="1"/>
  <c r="T417" i="1" s="1"/>
  <c r="AG416" i="1"/>
  <c r="AD416" i="1"/>
  <c r="AA416" i="1"/>
  <c r="X416" i="1"/>
  <c r="W416" i="1"/>
  <c r="V416" i="1"/>
  <c r="Q416" i="1"/>
  <c r="U416" i="1" s="1"/>
  <c r="P416" i="1"/>
  <c r="O416" i="1"/>
  <c r="N416" i="1"/>
  <c r="AD415" i="1"/>
  <c r="AA415" i="1"/>
  <c r="AG415" i="1" s="1"/>
  <c r="X415" i="1"/>
  <c r="V415" i="1"/>
  <c r="U415" i="1"/>
  <c r="S415" i="1"/>
  <c r="Q415" i="1"/>
  <c r="P415" i="1"/>
  <c r="O415" i="1"/>
  <c r="R415" i="1" s="1"/>
  <c r="N415" i="1"/>
  <c r="AD414" i="1"/>
  <c r="AA414" i="1"/>
  <c r="AG414" i="1" s="1"/>
  <c r="X414" i="1"/>
  <c r="W414" i="1"/>
  <c r="V414" i="1"/>
  <c r="U414" i="1"/>
  <c r="T414" i="1"/>
  <c r="Q414" i="1"/>
  <c r="P414" i="1"/>
  <c r="O414" i="1"/>
  <c r="S414" i="1" s="1"/>
  <c r="N414" i="1"/>
  <c r="AD413" i="1"/>
  <c r="AA413" i="1"/>
  <c r="AG413" i="1" s="1"/>
  <c r="X413" i="1"/>
  <c r="W413" i="1"/>
  <c r="T413" i="1"/>
  <c r="S413" i="1"/>
  <c r="Q413" i="1"/>
  <c r="P413" i="1"/>
  <c r="O413" i="1"/>
  <c r="N413" i="1"/>
  <c r="R413" i="1" s="1"/>
  <c r="AA412" i="1"/>
  <c r="AG412" i="1" s="1"/>
  <c r="X412" i="1"/>
  <c r="AD412" i="1" s="1"/>
  <c r="T412" i="1"/>
  <c r="S412" i="1"/>
  <c r="R412" i="1"/>
  <c r="Q412" i="1"/>
  <c r="V412" i="1" s="1"/>
  <c r="P412" i="1"/>
  <c r="W412" i="1" s="1"/>
  <c r="O412" i="1"/>
  <c r="N412" i="1"/>
  <c r="AG411" i="1"/>
  <c r="AA411" i="1"/>
  <c r="X411" i="1"/>
  <c r="AD411" i="1" s="1"/>
  <c r="W411" i="1"/>
  <c r="T411" i="1"/>
  <c r="R411" i="1"/>
  <c r="Q411" i="1"/>
  <c r="P411" i="1"/>
  <c r="O411" i="1"/>
  <c r="N411" i="1"/>
  <c r="AG410" i="1"/>
  <c r="AA410" i="1"/>
  <c r="X410" i="1"/>
  <c r="AD410" i="1" s="1"/>
  <c r="S410" i="1"/>
  <c r="Q410" i="1"/>
  <c r="P410" i="1"/>
  <c r="O410" i="1"/>
  <c r="N410" i="1"/>
  <c r="T410" i="1" s="1"/>
  <c r="AG409" i="1"/>
  <c r="AA409" i="1"/>
  <c r="X409" i="1"/>
  <c r="AD409" i="1" s="1"/>
  <c r="W409" i="1"/>
  <c r="V409" i="1"/>
  <c r="Q409" i="1"/>
  <c r="P409" i="1"/>
  <c r="O409" i="1"/>
  <c r="N409" i="1"/>
  <c r="T409" i="1" s="1"/>
  <c r="AG408" i="1"/>
  <c r="AD408" i="1"/>
  <c r="AA408" i="1"/>
  <c r="X408" i="1"/>
  <c r="W408" i="1"/>
  <c r="V408" i="1"/>
  <c r="Q408" i="1"/>
  <c r="U408" i="1" s="1"/>
  <c r="P408" i="1"/>
  <c r="O408" i="1"/>
  <c r="N408" i="1"/>
  <c r="AD407" i="1"/>
  <c r="AA407" i="1"/>
  <c r="AG407" i="1" s="1"/>
  <c r="X407" i="1"/>
  <c r="V407" i="1"/>
  <c r="U407" i="1"/>
  <c r="S407" i="1"/>
  <c r="Q407" i="1"/>
  <c r="P407" i="1"/>
  <c r="O407" i="1"/>
  <c r="R407" i="1" s="1"/>
  <c r="N407" i="1"/>
  <c r="AD406" i="1"/>
  <c r="AA406" i="1"/>
  <c r="AG406" i="1" s="1"/>
  <c r="X406" i="1"/>
  <c r="W406" i="1"/>
  <c r="V406" i="1"/>
  <c r="U406" i="1"/>
  <c r="T406" i="1"/>
  <c r="Q406" i="1"/>
  <c r="P406" i="1"/>
  <c r="O406" i="1"/>
  <c r="S406" i="1" s="1"/>
  <c r="N406" i="1"/>
  <c r="AD405" i="1"/>
  <c r="AA405" i="1"/>
  <c r="AG405" i="1" s="1"/>
  <c r="X405" i="1"/>
  <c r="T405" i="1"/>
  <c r="S405" i="1"/>
  <c r="Q405" i="1"/>
  <c r="P405" i="1"/>
  <c r="W405" i="1" s="1"/>
  <c r="O405" i="1"/>
  <c r="N405" i="1"/>
  <c r="R405" i="1" s="1"/>
  <c r="AA404" i="1"/>
  <c r="AG404" i="1" s="1"/>
  <c r="X404" i="1"/>
  <c r="AD404" i="1" s="1"/>
  <c r="T404" i="1"/>
  <c r="S404" i="1"/>
  <c r="R404" i="1"/>
  <c r="Q404" i="1"/>
  <c r="V404" i="1" s="1"/>
  <c r="P404" i="1"/>
  <c r="W404" i="1" s="1"/>
  <c r="O404" i="1"/>
  <c r="N404" i="1"/>
  <c r="AG403" i="1"/>
  <c r="AA403" i="1"/>
  <c r="X403" i="1"/>
  <c r="AD403" i="1" s="1"/>
  <c r="W403" i="1"/>
  <c r="T403" i="1"/>
  <c r="R403" i="1"/>
  <c r="Q403" i="1"/>
  <c r="P403" i="1"/>
  <c r="O403" i="1"/>
  <c r="N403" i="1"/>
  <c r="AG402" i="1"/>
  <c r="AA402" i="1"/>
  <c r="X402" i="1"/>
  <c r="AD402" i="1" s="1"/>
  <c r="S402" i="1"/>
  <c r="Q402" i="1"/>
  <c r="P402" i="1"/>
  <c r="O402" i="1"/>
  <c r="N402" i="1"/>
  <c r="T402" i="1" s="1"/>
  <c r="AG401" i="1"/>
  <c r="AA401" i="1"/>
  <c r="X401" i="1"/>
  <c r="AD401" i="1" s="1"/>
  <c r="V401" i="1"/>
  <c r="Q401" i="1"/>
  <c r="P401" i="1"/>
  <c r="O401" i="1"/>
  <c r="N401" i="1"/>
  <c r="T401" i="1" s="1"/>
  <c r="AG400" i="1"/>
  <c r="AD400" i="1"/>
  <c r="AA400" i="1"/>
  <c r="X400" i="1"/>
  <c r="W400" i="1"/>
  <c r="V400" i="1"/>
  <c r="Q400" i="1"/>
  <c r="U400" i="1" s="1"/>
  <c r="P400" i="1"/>
  <c r="O400" i="1"/>
  <c r="N400" i="1"/>
  <c r="AD399" i="1"/>
  <c r="AA399" i="1"/>
  <c r="AG399" i="1" s="1"/>
  <c r="X399" i="1"/>
  <c r="V399" i="1"/>
  <c r="U399" i="1"/>
  <c r="S399" i="1"/>
  <c r="Q399" i="1"/>
  <c r="P399" i="1"/>
  <c r="O399" i="1"/>
  <c r="N399" i="1"/>
  <c r="AD398" i="1"/>
  <c r="AA398" i="1"/>
  <c r="AG398" i="1" s="1"/>
  <c r="X398" i="1"/>
  <c r="W398" i="1"/>
  <c r="V398" i="1"/>
  <c r="U398" i="1"/>
  <c r="T398" i="1"/>
  <c r="Q398" i="1"/>
  <c r="P398" i="1"/>
  <c r="O398" i="1"/>
  <c r="S398" i="1" s="1"/>
  <c r="N398" i="1"/>
  <c r="AD397" i="1"/>
  <c r="AA397" i="1"/>
  <c r="AG397" i="1" s="1"/>
  <c r="X397" i="1"/>
  <c r="T397" i="1"/>
  <c r="S397" i="1"/>
  <c r="Q397" i="1"/>
  <c r="P397" i="1"/>
  <c r="W397" i="1" s="1"/>
  <c r="O397" i="1"/>
  <c r="N397" i="1"/>
  <c r="R397" i="1" s="1"/>
  <c r="AA396" i="1"/>
  <c r="AG396" i="1" s="1"/>
  <c r="X396" i="1"/>
  <c r="AD396" i="1" s="1"/>
  <c r="T396" i="1"/>
  <c r="S396" i="1"/>
  <c r="R396" i="1"/>
  <c r="Q396" i="1"/>
  <c r="V396" i="1" s="1"/>
  <c r="P396" i="1"/>
  <c r="W396" i="1" s="1"/>
  <c r="O396" i="1"/>
  <c r="N396" i="1"/>
  <c r="AG395" i="1"/>
  <c r="AA395" i="1"/>
  <c r="X395" i="1"/>
  <c r="AD395" i="1" s="1"/>
  <c r="W395" i="1"/>
  <c r="T395" i="1"/>
  <c r="R395" i="1"/>
  <c r="Q395" i="1"/>
  <c r="P395" i="1"/>
  <c r="O395" i="1"/>
  <c r="N395" i="1"/>
  <c r="AG394" i="1"/>
  <c r="AA394" i="1"/>
  <c r="X394" i="1"/>
  <c r="AD394" i="1" s="1"/>
  <c r="S394" i="1"/>
  <c r="Q394" i="1"/>
  <c r="P394" i="1"/>
  <c r="O394" i="1"/>
  <c r="N394" i="1"/>
  <c r="T394" i="1" s="1"/>
  <c r="AG393" i="1"/>
  <c r="AA393" i="1"/>
  <c r="X393" i="1"/>
  <c r="AD393" i="1" s="1"/>
  <c r="W393" i="1"/>
  <c r="V393" i="1"/>
  <c r="Q393" i="1"/>
  <c r="P393" i="1"/>
  <c r="O393" i="1"/>
  <c r="N393" i="1"/>
  <c r="T393" i="1" s="1"/>
  <c r="AG392" i="1"/>
  <c r="AD392" i="1"/>
  <c r="AA392" i="1"/>
  <c r="X392" i="1"/>
  <c r="W392" i="1"/>
  <c r="V392" i="1"/>
  <c r="Q392" i="1"/>
  <c r="U392" i="1" s="1"/>
  <c r="P392" i="1"/>
  <c r="O392" i="1"/>
  <c r="N392" i="1"/>
  <c r="AD391" i="1"/>
  <c r="AA391" i="1"/>
  <c r="AG391" i="1" s="1"/>
  <c r="X391" i="1"/>
  <c r="V391" i="1"/>
  <c r="U391" i="1"/>
  <c r="S391" i="1"/>
  <c r="Q391" i="1"/>
  <c r="P391" i="1"/>
  <c r="O391" i="1"/>
  <c r="R391" i="1" s="1"/>
  <c r="N391" i="1"/>
  <c r="AD390" i="1"/>
  <c r="AA390" i="1"/>
  <c r="AG390" i="1" s="1"/>
  <c r="X390" i="1"/>
  <c r="W390" i="1"/>
  <c r="V390" i="1"/>
  <c r="U390" i="1"/>
  <c r="T390" i="1"/>
  <c r="Q390" i="1"/>
  <c r="P390" i="1"/>
  <c r="O390" i="1"/>
  <c r="S390" i="1" s="1"/>
  <c r="N390" i="1"/>
  <c r="AD389" i="1"/>
  <c r="AA389" i="1"/>
  <c r="AG389" i="1" s="1"/>
  <c r="X389" i="1"/>
  <c r="T389" i="1"/>
  <c r="S389" i="1"/>
  <c r="Q389" i="1"/>
  <c r="P389" i="1"/>
  <c r="W389" i="1" s="1"/>
  <c r="O389" i="1"/>
  <c r="N389" i="1"/>
  <c r="R389" i="1" s="1"/>
  <c r="AA388" i="1"/>
  <c r="AG388" i="1" s="1"/>
  <c r="X388" i="1"/>
  <c r="AD388" i="1" s="1"/>
  <c r="T388" i="1"/>
  <c r="S388" i="1"/>
  <c r="R388" i="1"/>
  <c r="Q388" i="1"/>
  <c r="V388" i="1" s="1"/>
  <c r="P388" i="1"/>
  <c r="W388" i="1" s="1"/>
  <c r="O388" i="1"/>
  <c r="N388" i="1"/>
  <c r="AG387" i="1"/>
  <c r="AA387" i="1"/>
  <c r="X387" i="1"/>
  <c r="AD387" i="1" s="1"/>
  <c r="W387" i="1"/>
  <c r="T387" i="1"/>
  <c r="R387" i="1"/>
  <c r="Q387" i="1"/>
  <c r="P387" i="1"/>
  <c r="O387" i="1"/>
  <c r="S387" i="1" s="1"/>
  <c r="N387" i="1"/>
  <c r="AG386" i="1"/>
  <c r="AD386" i="1"/>
  <c r="AA386" i="1"/>
  <c r="X386" i="1"/>
  <c r="S386" i="1"/>
  <c r="Q386" i="1"/>
  <c r="P386" i="1"/>
  <c r="O386" i="1"/>
  <c r="N386" i="1"/>
  <c r="T386" i="1" s="1"/>
  <c r="AG385" i="1"/>
  <c r="AA385" i="1"/>
  <c r="X385" i="1"/>
  <c r="AD385" i="1" s="1"/>
  <c r="V385" i="1"/>
  <c r="R385" i="1"/>
  <c r="Q385" i="1"/>
  <c r="P385" i="1"/>
  <c r="O385" i="1"/>
  <c r="S385" i="1" s="1"/>
  <c r="N385" i="1"/>
  <c r="T385" i="1" s="1"/>
  <c r="AG384" i="1"/>
  <c r="AD384" i="1"/>
  <c r="AA384" i="1"/>
  <c r="X384" i="1"/>
  <c r="Q384" i="1"/>
  <c r="P384" i="1"/>
  <c r="O384" i="1"/>
  <c r="N384" i="1"/>
  <c r="T384" i="1" s="1"/>
  <c r="AD383" i="1"/>
  <c r="AA383" i="1"/>
  <c r="AG383" i="1" s="1"/>
  <c r="X383" i="1"/>
  <c r="V383" i="1"/>
  <c r="T383" i="1"/>
  <c r="S383" i="1"/>
  <c r="Q383" i="1"/>
  <c r="P383" i="1"/>
  <c r="O383" i="1"/>
  <c r="R383" i="1" s="1"/>
  <c r="N383" i="1"/>
  <c r="AD382" i="1"/>
  <c r="AA382" i="1"/>
  <c r="AG382" i="1" s="1"/>
  <c r="X382" i="1"/>
  <c r="W382" i="1"/>
  <c r="V382" i="1"/>
  <c r="U382" i="1"/>
  <c r="Q382" i="1"/>
  <c r="P382" i="1"/>
  <c r="O382" i="1"/>
  <c r="N382" i="1"/>
  <c r="AD381" i="1"/>
  <c r="AA381" i="1"/>
  <c r="AG381" i="1" s="1"/>
  <c r="X381" i="1"/>
  <c r="U381" i="1"/>
  <c r="T381" i="1"/>
  <c r="S381" i="1"/>
  <c r="R381" i="1"/>
  <c r="Q381" i="1"/>
  <c r="V381" i="1" s="1"/>
  <c r="P381" i="1"/>
  <c r="W381" i="1" s="1"/>
  <c r="O381" i="1"/>
  <c r="N381" i="1"/>
  <c r="AG380" i="1"/>
  <c r="AA380" i="1"/>
  <c r="X380" i="1"/>
  <c r="AD380" i="1" s="1"/>
  <c r="U380" i="1"/>
  <c r="T380" i="1"/>
  <c r="S380" i="1"/>
  <c r="R380" i="1"/>
  <c r="Q380" i="1"/>
  <c r="V380" i="1" s="1"/>
  <c r="P380" i="1"/>
  <c r="W380" i="1" s="1"/>
  <c r="O380" i="1"/>
  <c r="N380" i="1"/>
  <c r="AA379" i="1"/>
  <c r="AG379" i="1" s="1"/>
  <c r="X379" i="1"/>
  <c r="AD379" i="1" s="1"/>
  <c r="W379" i="1"/>
  <c r="T379" i="1"/>
  <c r="R379" i="1"/>
  <c r="Q379" i="1"/>
  <c r="P379" i="1"/>
  <c r="O379" i="1"/>
  <c r="S379" i="1" s="1"/>
  <c r="N379" i="1"/>
  <c r="AG378" i="1"/>
  <c r="AA378" i="1"/>
  <c r="X378" i="1"/>
  <c r="AD378" i="1" s="1"/>
  <c r="S378" i="1"/>
  <c r="Q378" i="1"/>
  <c r="P378" i="1"/>
  <c r="O378" i="1"/>
  <c r="N378" i="1"/>
  <c r="T378" i="1" s="1"/>
  <c r="AG377" i="1"/>
  <c r="AA377" i="1"/>
  <c r="X377" i="1"/>
  <c r="AD377" i="1" s="1"/>
  <c r="T377" i="1"/>
  <c r="Q377" i="1"/>
  <c r="V377" i="1" s="1"/>
  <c r="P377" i="1"/>
  <c r="O377" i="1"/>
  <c r="N377" i="1"/>
  <c r="AG376" i="1"/>
  <c r="AD376" i="1"/>
  <c r="AA376" i="1"/>
  <c r="X376" i="1"/>
  <c r="W376" i="1"/>
  <c r="V376" i="1"/>
  <c r="Q376" i="1"/>
  <c r="U376" i="1" s="1"/>
  <c r="P376" i="1"/>
  <c r="O376" i="1"/>
  <c r="N376" i="1"/>
  <c r="AD375" i="1"/>
  <c r="AA375" i="1"/>
  <c r="AG375" i="1" s="1"/>
  <c r="X375" i="1"/>
  <c r="V375" i="1"/>
  <c r="U375" i="1"/>
  <c r="S375" i="1"/>
  <c r="Q375" i="1"/>
  <c r="P375" i="1"/>
  <c r="O375" i="1"/>
  <c r="N375" i="1"/>
  <c r="AG374" i="1"/>
  <c r="AD374" i="1"/>
  <c r="AB374" i="1"/>
  <c r="AA374" i="1"/>
  <c r="X374" i="1"/>
  <c r="W374" i="1"/>
  <c r="U374" i="1"/>
  <c r="T374" i="1"/>
  <c r="Q374" i="1"/>
  <c r="V374" i="1" s="1"/>
  <c r="P374" i="1"/>
  <c r="O374" i="1"/>
  <c r="S374" i="1" s="1"/>
  <c r="N374" i="1"/>
  <c r="AD373" i="1"/>
  <c r="AA373" i="1"/>
  <c r="AG373" i="1" s="1"/>
  <c r="X373" i="1"/>
  <c r="V373" i="1"/>
  <c r="T373" i="1"/>
  <c r="S373" i="1"/>
  <c r="Q373" i="1"/>
  <c r="P373" i="1"/>
  <c r="W373" i="1" s="1"/>
  <c r="O373" i="1"/>
  <c r="N373" i="1"/>
  <c r="R373" i="1" s="1"/>
  <c r="AA372" i="1"/>
  <c r="AG372" i="1" s="1"/>
  <c r="Z372" i="1"/>
  <c r="X372" i="1"/>
  <c r="AD372" i="1" s="1"/>
  <c r="U372" i="1"/>
  <c r="T372" i="1"/>
  <c r="S372" i="1"/>
  <c r="R372" i="1"/>
  <c r="Q372" i="1"/>
  <c r="V372" i="1" s="1"/>
  <c r="P372" i="1"/>
  <c r="W372" i="1" s="1"/>
  <c r="O372" i="1"/>
  <c r="AE372" i="1" s="1"/>
  <c r="N372" i="1"/>
  <c r="AG371" i="1"/>
  <c r="AD371" i="1"/>
  <c r="AA371" i="1"/>
  <c r="Z371" i="1"/>
  <c r="Y371" i="1"/>
  <c r="X371" i="1"/>
  <c r="W371" i="1"/>
  <c r="T371" i="1"/>
  <c r="R371" i="1"/>
  <c r="Q371" i="1"/>
  <c r="P371" i="1"/>
  <c r="O371" i="1"/>
  <c r="AE371" i="1" s="1"/>
  <c r="N371" i="1"/>
  <c r="AF371" i="1" s="1"/>
  <c r="AG370" i="1"/>
  <c r="AA370" i="1"/>
  <c r="Y370" i="1"/>
  <c r="AF370" i="1" s="1"/>
  <c r="X370" i="1"/>
  <c r="AD370" i="1" s="1"/>
  <c r="S370" i="1"/>
  <c r="Q370" i="1"/>
  <c r="P370" i="1"/>
  <c r="O370" i="1"/>
  <c r="N370" i="1"/>
  <c r="T370" i="1" s="1"/>
  <c r="AG369" i="1"/>
  <c r="AA369" i="1"/>
  <c r="X369" i="1"/>
  <c r="AD369" i="1" s="1"/>
  <c r="T369" i="1"/>
  <c r="Q369" i="1"/>
  <c r="V369" i="1" s="1"/>
  <c r="P369" i="1"/>
  <c r="O369" i="1"/>
  <c r="N369" i="1"/>
  <c r="AG368" i="1"/>
  <c r="AD368" i="1"/>
  <c r="AA368" i="1"/>
  <c r="X368" i="1"/>
  <c r="W368" i="1"/>
  <c r="V368" i="1"/>
  <c r="Q368" i="1"/>
  <c r="U368" i="1" s="1"/>
  <c r="P368" i="1"/>
  <c r="O368" i="1"/>
  <c r="N368" i="1"/>
  <c r="AD367" i="1"/>
  <c r="AA367" i="1"/>
  <c r="AG367" i="1" s="1"/>
  <c r="X367" i="1"/>
  <c r="V367" i="1"/>
  <c r="U367" i="1"/>
  <c r="S367" i="1"/>
  <c r="Q367" i="1"/>
  <c r="P367" i="1"/>
  <c r="O367" i="1"/>
  <c r="N367" i="1"/>
  <c r="AG366" i="1"/>
  <c r="AD366" i="1"/>
  <c r="AA366" i="1"/>
  <c r="X366" i="1"/>
  <c r="W366" i="1"/>
  <c r="U366" i="1"/>
  <c r="T366" i="1"/>
  <c r="Q366" i="1"/>
  <c r="V366" i="1" s="1"/>
  <c r="P366" i="1"/>
  <c r="O366" i="1"/>
  <c r="S366" i="1" s="1"/>
  <c r="N366" i="1"/>
  <c r="AD365" i="1"/>
  <c r="AA365" i="1"/>
  <c r="AG365" i="1" s="1"/>
  <c r="X365" i="1"/>
  <c r="V365" i="1"/>
  <c r="T365" i="1"/>
  <c r="S365" i="1"/>
  <c r="Q365" i="1"/>
  <c r="P365" i="1"/>
  <c r="W365" i="1" s="1"/>
  <c r="O365" i="1"/>
  <c r="R365" i="1" s="1"/>
  <c r="N365" i="1"/>
  <c r="AA364" i="1"/>
  <c r="AG364" i="1" s="1"/>
  <c r="Z364" i="1"/>
  <c r="X364" i="1"/>
  <c r="AD364" i="1" s="1"/>
  <c r="U364" i="1"/>
  <c r="T364" i="1"/>
  <c r="S364" i="1"/>
  <c r="R364" i="1"/>
  <c r="Q364" i="1"/>
  <c r="AC407" i="1" s="1"/>
  <c r="P364" i="1"/>
  <c r="O364" i="1"/>
  <c r="Z376" i="1" s="1"/>
  <c r="N364" i="1"/>
  <c r="AG363" i="1"/>
  <c r="AD363" i="1"/>
  <c r="AA363" i="1"/>
  <c r="X363" i="1"/>
  <c r="W363" i="1"/>
  <c r="T363" i="1"/>
  <c r="R363" i="1"/>
  <c r="Q363" i="1"/>
  <c r="P363" i="1"/>
  <c r="O363" i="1"/>
  <c r="N363" i="1"/>
  <c r="AG362" i="1"/>
  <c r="AA362" i="1"/>
  <c r="X362" i="1"/>
  <c r="AD362" i="1" s="1"/>
  <c r="S362" i="1"/>
  <c r="Q362" i="1"/>
  <c r="P362" i="1"/>
  <c r="O362" i="1"/>
  <c r="N362" i="1"/>
  <c r="T362" i="1" s="1"/>
  <c r="AG361" i="1"/>
  <c r="AA361" i="1"/>
  <c r="X361" i="1"/>
  <c r="AD361" i="1" s="1"/>
  <c r="W361" i="1"/>
  <c r="T361" i="1"/>
  <c r="Q361" i="1"/>
  <c r="V361" i="1" s="1"/>
  <c r="P361" i="1"/>
  <c r="O361" i="1"/>
  <c r="N361" i="1"/>
  <c r="AG360" i="1"/>
  <c r="AD360" i="1"/>
  <c r="AA360" i="1"/>
  <c r="X360" i="1"/>
  <c r="W360" i="1"/>
  <c r="V360" i="1"/>
  <c r="Q360" i="1"/>
  <c r="U360" i="1" s="1"/>
  <c r="P360" i="1"/>
  <c r="O360" i="1"/>
  <c r="N360" i="1"/>
  <c r="AD359" i="1"/>
  <c r="AC359" i="1"/>
  <c r="AH359" i="1" s="1"/>
  <c r="AA359" i="1"/>
  <c r="AG359" i="1" s="1"/>
  <c r="X359" i="1"/>
  <c r="V359" i="1"/>
  <c r="U359" i="1"/>
  <c r="S359" i="1"/>
  <c r="Q359" i="1"/>
  <c r="P359" i="1"/>
  <c r="O359" i="1"/>
  <c r="N359" i="1"/>
  <c r="AG358" i="1"/>
  <c r="AD358" i="1"/>
  <c r="AA358" i="1"/>
  <c r="X358" i="1"/>
  <c r="W358" i="1"/>
  <c r="U358" i="1"/>
  <c r="T358" i="1"/>
  <c r="Q358" i="1"/>
  <c r="V358" i="1" s="1"/>
  <c r="P358" i="1"/>
  <c r="O358" i="1"/>
  <c r="N358" i="1"/>
  <c r="AD357" i="1"/>
  <c r="AA357" i="1"/>
  <c r="AG357" i="1" s="1"/>
  <c r="X357" i="1"/>
  <c r="V357" i="1"/>
  <c r="T357" i="1"/>
  <c r="S357" i="1"/>
  <c r="Q357" i="1"/>
  <c r="P357" i="1"/>
  <c r="W357" i="1" s="1"/>
  <c r="O357" i="1"/>
  <c r="N357" i="1"/>
  <c r="AA356" i="1"/>
  <c r="AG356" i="1" s="1"/>
  <c r="X356" i="1"/>
  <c r="AD356" i="1" s="1"/>
  <c r="U356" i="1"/>
  <c r="T356" i="1"/>
  <c r="S356" i="1"/>
  <c r="R356" i="1"/>
  <c r="Q356" i="1"/>
  <c r="V356" i="1" s="1"/>
  <c r="P356" i="1"/>
  <c r="W356" i="1" s="1"/>
  <c r="O356" i="1"/>
  <c r="N356" i="1"/>
  <c r="AG355" i="1"/>
  <c r="AD355" i="1"/>
  <c r="AA355" i="1"/>
  <c r="X355" i="1"/>
  <c r="W355" i="1"/>
  <c r="T355" i="1"/>
  <c r="R355" i="1"/>
  <c r="Q355" i="1"/>
  <c r="P355" i="1"/>
  <c r="O355" i="1"/>
  <c r="N355" i="1"/>
  <c r="AA354" i="1"/>
  <c r="AG354" i="1" s="1"/>
  <c r="X354" i="1"/>
  <c r="AD354" i="1" s="1"/>
  <c r="S354" i="1"/>
  <c r="Q354" i="1"/>
  <c r="P354" i="1"/>
  <c r="W354" i="1" s="1"/>
  <c r="O354" i="1"/>
  <c r="N354" i="1"/>
  <c r="T354" i="1" s="1"/>
  <c r="AG353" i="1"/>
  <c r="AA353" i="1"/>
  <c r="X353" i="1"/>
  <c r="AD353" i="1" s="1"/>
  <c r="W353" i="1"/>
  <c r="T353" i="1"/>
  <c r="R353" i="1"/>
  <c r="Q353" i="1"/>
  <c r="V353" i="1" s="1"/>
  <c r="P353" i="1"/>
  <c r="O353" i="1"/>
  <c r="S353" i="1" s="1"/>
  <c r="N353" i="1"/>
  <c r="AG352" i="1"/>
  <c r="AD352" i="1"/>
  <c r="AA352" i="1"/>
  <c r="X352" i="1"/>
  <c r="W352" i="1"/>
  <c r="V352" i="1"/>
  <c r="Q352" i="1"/>
  <c r="P352" i="1"/>
  <c r="O352" i="1"/>
  <c r="N352" i="1"/>
  <c r="AA351" i="1"/>
  <c r="AG351" i="1" s="1"/>
  <c r="X351" i="1"/>
  <c r="AD351" i="1" s="1"/>
  <c r="V351" i="1"/>
  <c r="U351" i="1"/>
  <c r="S351" i="1"/>
  <c r="Q351" i="1"/>
  <c r="P351" i="1"/>
  <c r="O351" i="1"/>
  <c r="N351" i="1"/>
  <c r="AG350" i="1"/>
  <c r="AD350" i="1"/>
  <c r="AA350" i="1"/>
  <c r="X350" i="1"/>
  <c r="W350" i="1"/>
  <c r="U350" i="1"/>
  <c r="T350" i="1"/>
  <c r="Q350" i="1"/>
  <c r="V350" i="1" s="1"/>
  <c r="P350" i="1"/>
  <c r="O350" i="1"/>
  <c r="N350" i="1"/>
  <c r="AD349" i="1"/>
  <c r="AA349" i="1"/>
  <c r="AG349" i="1" s="1"/>
  <c r="X349" i="1"/>
  <c r="V349" i="1"/>
  <c r="T349" i="1"/>
  <c r="S349" i="1"/>
  <c r="Q349" i="1"/>
  <c r="P349" i="1"/>
  <c r="W349" i="1" s="1"/>
  <c r="O349" i="1"/>
  <c r="N349" i="1"/>
  <c r="AA348" i="1"/>
  <c r="AG348" i="1" s="1"/>
  <c r="X348" i="1"/>
  <c r="AD348" i="1" s="1"/>
  <c r="U348" i="1"/>
  <c r="T348" i="1"/>
  <c r="S348" i="1"/>
  <c r="R348" i="1"/>
  <c r="Q348" i="1"/>
  <c r="V348" i="1" s="1"/>
  <c r="P348" i="1"/>
  <c r="W348" i="1" s="1"/>
  <c r="O348" i="1"/>
  <c r="N348" i="1"/>
  <c r="AG347" i="1"/>
  <c r="AD347" i="1"/>
  <c r="AA347" i="1"/>
  <c r="X347" i="1"/>
  <c r="W347" i="1"/>
  <c r="T347" i="1"/>
  <c r="R347" i="1"/>
  <c r="Q347" i="1"/>
  <c r="P347" i="1"/>
  <c r="O347" i="1"/>
  <c r="N347" i="1"/>
  <c r="AA346" i="1"/>
  <c r="AG346" i="1" s="1"/>
  <c r="X346" i="1"/>
  <c r="AD346" i="1" s="1"/>
  <c r="S346" i="1"/>
  <c r="Q346" i="1"/>
  <c r="P346" i="1"/>
  <c r="W346" i="1" s="1"/>
  <c r="O346" i="1"/>
  <c r="N346" i="1"/>
  <c r="T346" i="1" s="1"/>
  <c r="AG345" i="1"/>
  <c r="AA345" i="1"/>
  <c r="X345" i="1"/>
  <c r="AD345" i="1" s="1"/>
  <c r="W345" i="1"/>
  <c r="T345" i="1"/>
  <c r="R345" i="1"/>
  <c r="Q345" i="1"/>
  <c r="V345" i="1" s="1"/>
  <c r="P345" i="1"/>
  <c r="O345" i="1"/>
  <c r="S345" i="1" s="1"/>
  <c r="N345" i="1"/>
  <c r="AG344" i="1"/>
  <c r="AD344" i="1"/>
  <c r="AA344" i="1"/>
  <c r="X344" i="1"/>
  <c r="W344" i="1"/>
  <c r="V344" i="1"/>
  <c r="Q344" i="1"/>
  <c r="P344" i="1"/>
  <c r="O344" i="1"/>
  <c r="N344" i="1"/>
  <c r="AA343" i="1"/>
  <c r="AG343" i="1" s="1"/>
  <c r="X343" i="1"/>
  <c r="AD343" i="1" s="1"/>
  <c r="V343" i="1"/>
  <c r="U343" i="1"/>
  <c r="S343" i="1"/>
  <c r="Q343" i="1"/>
  <c r="P343" i="1"/>
  <c r="O343" i="1"/>
  <c r="N343" i="1"/>
  <c r="AG342" i="1"/>
  <c r="AD342" i="1"/>
  <c r="AA342" i="1"/>
  <c r="X342" i="1"/>
  <c r="W342" i="1"/>
  <c r="U342" i="1"/>
  <c r="T342" i="1"/>
  <c r="Q342" i="1"/>
  <c r="V342" i="1" s="1"/>
  <c r="P342" i="1"/>
  <c r="O342" i="1"/>
  <c r="N342" i="1"/>
  <c r="AD341" i="1"/>
  <c r="AA341" i="1"/>
  <c r="AG341" i="1" s="1"/>
  <c r="X341" i="1"/>
  <c r="V341" i="1"/>
  <c r="T341" i="1"/>
  <c r="S341" i="1"/>
  <c r="Q341" i="1"/>
  <c r="P341" i="1"/>
  <c r="W341" i="1" s="1"/>
  <c r="O341" i="1"/>
  <c r="N341" i="1"/>
  <c r="AA340" i="1"/>
  <c r="AG340" i="1" s="1"/>
  <c r="X340" i="1"/>
  <c r="AD340" i="1" s="1"/>
  <c r="U340" i="1"/>
  <c r="T340" i="1"/>
  <c r="S340" i="1"/>
  <c r="R340" i="1"/>
  <c r="Q340" i="1"/>
  <c r="V340" i="1" s="1"/>
  <c r="P340" i="1"/>
  <c r="W340" i="1" s="1"/>
  <c r="O340" i="1"/>
  <c r="N340" i="1"/>
  <c r="AG339" i="1"/>
  <c r="AD339" i="1"/>
  <c r="AA339" i="1"/>
  <c r="X339" i="1"/>
  <c r="W339" i="1"/>
  <c r="T339" i="1"/>
  <c r="R339" i="1"/>
  <c r="Q339" i="1"/>
  <c r="P339" i="1"/>
  <c r="O339" i="1"/>
  <c r="N339" i="1"/>
  <c r="AA338" i="1"/>
  <c r="AG338" i="1" s="1"/>
  <c r="X338" i="1"/>
  <c r="AD338" i="1" s="1"/>
  <c r="S338" i="1"/>
  <c r="Q338" i="1"/>
  <c r="P338" i="1"/>
  <c r="W338" i="1" s="1"/>
  <c r="O338" i="1"/>
  <c r="N338" i="1"/>
  <c r="T338" i="1" s="1"/>
  <c r="AG337" i="1"/>
  <c r="AA337" i="1"/>
  <c r="X337" i="1"/>
  <c r="AD337" i="1" s="1"/>
  <c r="W337" i="1"/>
  <c r="T337" i="1"/>
  <c r="R337" i="1"/>
  <c r="Q337" i="1"/>
  <c r="V337" i="1" s="1"/>
  <c r="P337" i="1"/>
  <c r="O337" i="1"/>
  <c r="S337" i="1" s="1"/>
  <c r="N337" i="1"/>
  <c r="AG336" i="1"/>
  <c r="AD336" i="1"/>
  <c r="AA336" i="1"/>
  <c r="X336" i="1"/>
  <c r="W336" i="1"/>
  <c r="V336" i="1"/>
  <c r="T336" i="1"/>
  <c r="Q336" i="1"/>
  <c r="P336" i="1"/>
  <c r="O336" i="1"/>
  <c r="N336" i="1"/>
  <c r="AD335" i="1"/>
  <c r="AA335" i="1"/>
  <c r="AG335" i="1" s="1"/>
  <c r="X335" i="1"/>
  <c r="V335" i="1"/>
  <c r="S335" i="1"/>
  <c r="Q335" i="1"/>
  <c r="P335" i="1"/>
  <c r="W335" i="1" s="1"/>
  <c r="O335" i="1"/>
  <c r="N335" i="1"/>
  <c r="AG334" i="1"/>
  <c r="AD334" i="1"/>
  <c r="AA334" i="1"/>
  <c r="X334" i="1"/>
  <c r="W334" i="1"/>
  <c r="U334" i="1"/>
  <c r="T334" i="1"/>
  <c r="R334" i="1"/>
  <c r="Q334" i="1"/>
  <c r="V334" i="1" s="1"/>
  <c r="P334" i="1"/>
  <c r="O334" i="1"/>
  <c r="S334" i="1" s="1"/>
  <c r="N334" i="1"/>
  <c r="AD333" i="1"/>
  <c r="AA333" i="1"/>
  <c r="AG333" i="1" s="1"/>
  <c r="X333" i="1"/>
  <c r="S333" i="1"/>
  <c r="Q333" i="1"/>
  <c r="P333" i="1"/>
  <c r="W333" i="1" s="1"/>
  <c r="O333" i="1"/>
  <c r="N333" i="1"/>
  <c r="T333" i="1" s="1"/>
  <c r="AA332" i="1"/>
  <c r="AG332" i="1" s="1"/>
  <c r="X332" i="1"/>
  <c r="AD332" i="1" s="1"/>
  <c r="T332" i="1"/>
  <c r="S332" i="1"/>
  <c r="R332" i="1"/>
  <c r="Q332" i="1"/>
  <c r="V332" i="1" s="1"/>
  <c r="P332" i="1"/>
  <c r="W332" i="1" s="1"/>
  <c r="O332" i="1"/>
  <c r="N332" i="1"/>
  <c r="AG331" i="1"/>
  <c r="AD331" i="1"/>
  <c r="AA331" i="1"/>
  <c r="X331" i="1"/>
  <c r="W331" i="1"/>
  <c r="T331" i="1"/>
  <c r="R331" i="1"/>
  <c r="Q331" i="1"/>
  <c r="P331" i="1"/>
  <c r="O331" i="1"/>
  <c r="S331" i="1" s="1"/>
  <c r="N331" i="1"/>
  <c r="AD330" i="1"/>
  <c r="AA330" i="1"/>
  <c r="AG330" i="1" s="1"/>
  <c r="X330" i="1"/>
  <c r="S330" i="1"/>
  <c r="Q330" i="1"/>
  <c r="P330" i="1"/>
  <c r="W330" i="1" s="1"/>
  <c r="O330" i="1"/>
  <c r="N330" i="1"/>
  <c r="AG329" i="1"/>
  <c r="AA329" i="1"/>
  <c r="X329" i="1"/>
  <c r="AD329" i="1" s="1"/>
  <c r="T329" i="1"/>
  <c r="Q329" i="1"/>
  <c r="V329" i="1" s="1"/>
  <c r="P329" i="1"/>
  <c r="O329" i="1"/>
  <c r="N329" i="1"/>
  <c r="AG328" i="1"/>
  <c r="AD328" i="1"/>
  <c r="AA328" i="1"/>
  <c r="X328" i="1"/>
  <c r="W328" i="1"/>
  <c r="Q328" i="1"/>
  <c r="P328" i="1"/>
  <c r="O328" i="1"/>
  <c r="N328" i="1"/>
  <c r="AA327" i="1"/>
  <c r="AG327" i="1" s="1"/>
  <c r="X327" i="1"/>
  <c r="AD327" i="1" s="1"/>
  <c r="V327" i="1"/>
  <c r="U327" i="1"/>
  <c r="S327" i="1"/>
  <c r="Q327" i="1"/>
  <c r="P327" i="1"/>
  <c r="W327" i="1" s="1"/>
  <c r="O327" i="1"/>
  <c r="N327" i="1"/>
  <c r="AG326" i="1"/>
  <c r="AD326" i="1"/>
  <c r="AA326" i="1"/>
  <c r="X326" i="1"/>
  <c r="W326" i="1"/>
  <c r="T326" i="1"/>
  <c r="Q326" i="1"/>
  <c r="P326" i="1"/>
  <c r="O326" i="1"/>
  <c r="S326" i="1" s="1"/>
  <c r="N326" i="1"/>
  <c r="AD325" i="1"/>
  <c r="AA325" i="1"/>
  <c r="AG325" i="1" s="1"/>
  <c r="Y325" i="1"/>
  <c r="X325" i="1"/>
  <c r="S325" i="1"/>
  <c r="Q325" i="1"/>
  <c r="P325" i="1"/>
  <c r="W325" i="1" s="1"/>
  <c r="O325" i="1"/>
  <c r="N325" i="1"/>
  <c r="AA324" i="1"/>
  <c r="AG324" i="1" s="1"/>
  <c r="X324" i="1"/>
  <c r="AD324" i="1" s="1"/>
  <c r="T324" i="1"/>
  <c r="S324" i="1"/>
  <c r="R324" i="1"/>
  <c r="Q324" i="1"/>
  <c r="V324" i="1" s="1"/>
  <c r="P324" i="1"/>
  <c r="O324" i="1"/>
  <c r="N324" i="1"/>
  <c r="AG323" i="1"/>
  <c r="AD323" i="1"/>
  <c r="AA323" i="1"/>
  <c r="X323" i="1"/>
  <c r="W323" i="1"/>
  <c r="V323" i="1"/>
  <c r="T323" i="1"/>
  <c r="Q323" i="1"/>
  <c r="U323" i="1" s="1"/>
  <c r="P323" i="1"/>
  <c r="O323" i="1"/>
  <c r="N323" i="1"/>
  <c r="AA322" i="1"/>
  <c r="AG322" i="1" s="1"/>
  <c r="X322" i="1"/>
  <c r="AD322" i="1" s="1"/>
  <c r="S322" i="1"/>
  <c r="R322" i="1"/>
  <c r="Q322" i="1"/>
  <c r="P322" i="1"/>
  <c r="W322" i="1" s="1"/>
  <c r="O322" i="1"/>
  <c r="N322" i="1"/>
  <c r="T322" i="1" s="1"/>
  <c r="AG321" i="1"/>
  <c r="AB321" i="1"/>
  <c r="AA321" i="1"/>
  <c r="X321" i="1"/>
  <c r="AD321" i="1" s="1"/>
  <c r="W321" i="1"/>
  <c r="U321" i="1"/>
  <c r="T321" i="1"/>
  <c r="R321" i="1"/>
  <c r="Q321" i="1"/>
  <c r="V321" i="1" s="1"/>
  <c r="P321" i="1"/>
  <c r="O321" i="1"/>
  <c r="S321" i="1" s="1"/>
  <c r="N321" i="1"/>
  <c r="AG320" i="1"/>
  <c r="AA320" i="1"/>
  <c r="X320" i="1"/>
  <c r="AD320" i="1" s="1"/>
  <c r="W320" i="1"/>
  <c r="V320" i="1"/>
  <c r="Q320" i="1"/>
  <c r="P320" i="1"/>
  <c r="O320" i="1"/>
  <c r="N320" i="1"/>
  <c r="T320" i="1" s="1"/>
  <c r="AC319" i="1"/>
  <c r="AA319" i="1"/>
  <c r="AG319" i="1" s="1"/>
  <c r="X319" i="1"/>
  <c r="AD319" i="1" s="1"/>
  <c r="Q319" i="1"/>
  <c r="P319" i="1"/>
  <c r="W319" i="1" s="1"/>
  <c r="O319" i="1"/>
  <c r="N319" i="1"/>
  <c r="T319" i="1" s="1"/>
  <c r="AG318" i="1"/>
  <c r="AA318" i="1"/>
  <c r="X318" i="1"/>
  <c r="AD318" i="1" s="1"/>
  <c r="V318" i="1"/>
  <c r="U318" i="1"/>
  <c r="Q318" i="1"/>
  <c r="P318" i="1"/>
  <c r="O318" i="1"/>
  <c r="S318" i="1" s="1"/>
  <c r="N318" i="1"/>
  <c r="T318" i="1" s="1"/>
  <c r="AD317" i="1"/>
  <c r="AB317" i="1"/>
  <c r="AI317" i="1" s="1"/>
  <c r="AA317" i="1"/>
  <c r="AG317" i="1" s="1"/>
  <c r="X317" i="1"/>
  <c r="W317" i="1"/>
  <c r="V317" i="1"/>
  <c r="U317" i="1"/>
  <c r="T317" i="1"/>
  <c r="Q317" i="1"/>
  <c r="P317" i="1"/>
  <c r="O317" i="1"/>
  <c r="N317" i="1"/>
  <c r="AD316" i="1"/>
  <c r="AA316" i="1"/>
  <c r="AG316" i="1" s="1"/>
  <c r="X316" i="1"/>
  <c r="V316" i="1"/>
  <c r="U316" i="1"/>
  <c r="S316" i="1"/>
  <c r="Q316" i="1"/>
  <c r="P316" i="1"/>
  <c r="W316" i="1" s="1"/>
  <c r="O316" i="1"/>
  <c r="N316" i="1"/>
  <c r="AC315" i="1"/>
  <c r="AH315" i="1" s="1"/>
  <c r="AA315" i="1"/>
  <c r="AG315" i="1" s="1"/>
  <c r="X315" i="1"/>
  <c r="AD315" i="1" s="1"/>
  <c r="U315" i="1"/>
  <c r="T315" i="1"/>
  <c r="S315" i="1"/>
  <c r="R315" i="1"/>
  <c r="Q315" i="1"/>
  <c r="V315" i="1" s="1"/>
  <c r="P315" i="1"/>
  <c r="W315" i="1" s="1"/>
  <c r="O315" i="1"/>
  <c r="N315" i="1"/>
  <c r="AG314" i="1"/>
  <c r="AA314" i="1"/>
  <c r="Y314" i="1"/>
  <c r="AF314" i="1" s="1"/>
  <c r="X314" i="1"/>
  <c r="AD314" i="1" s="1"/>
  <c r="T314" i="1"/>
  <c r="S314" i="1"/>
  <c r="R314" i="1"/>
  <c r="Q314" i="1"/>
  <c r="AC327" i="1" s="1"/>
  <c r="AH327" i="1" s="1"/>
  <c r="P314" i="1"/>
  <c r="W314" i="1" s="1"/>
  <c r="O314" i="1"/>
  <c r="N314" i="1"/>
  <c r="AA313" i="1"/>
  <c r="AG313" i="1" s="1"/>
  <c r="X313" i="1"/>
  <c r="AD313" i="1" s="1"/>
  <c r="S313" i="1"/>
  <c r="R313" i="1"/>
  <c r="Q313" i="1"/>
  <c r="V313" i="1" s="1"/>
  <c r="P313" i="1"/>
  <c r="W313" i="1" s="1"/>
  <c r="O313" i="1"/>
  <c r="N313" i="1"/>
  <c r="T313" i="1" s="1"/>
  <c r="AG312" i="1"/>
  <c r="AA312" i="1"/>
  <c r="X312" i="1"/>
  <c r="AD312" i="1" s="1"/>
  <c r="W312" i="1"/>
  <c r="Q312" i="1"/>
  <c r="V312" i="1" s="1"/>
  <c r="P312" i="1"/>
  <c r="O312" i="1"/>
  <c r="N312" i="1"/>
  <c r="T312" i="1" s="1"/>
  <c r="AG311" i="1"/>
  <c r="AD311" i="1"/>
  <c r="AA311" i="1"/>
  <c r="Y311" i="1"/>
  <c r="X311" i="1"/>
  <c r="W311" i="1"/>
  <c r="V311" i="1"/>
  <c r="Q311" i="1"/>
  <c r="AC351" i="1" s="1"/>
  <c r="AH351" i="1" s="1"/>
  <c r="P311" i="1"/>
  <c r="O311" i="1"/>
  <c r="S311" i="1" s="1"/>
  <c r="N311" i="1"/>
  <c r="Y320" i="1" s="1"/>
  <c r="AF320" i="1" s="1"/>
  <c r="AC310" i="1"/>
  <c r="AH310" i="1" s="1"/>
  <c r="AA310" i="1"/>
  <c r="AG310" i="1" s="1"/>
  <c r="X310" i="1"/>
  <c r="AD310" i="1" s="1"/>
  <c r="V310" i="1"/>
  <c r="Q310" i="1"/>
  <c r="P310" i="1"/>
  <c r="AB314" i="1" s="1"/>
  <c r="AI314" i="1" s="1"/>
  <c r="O310" i="1"/>
  <c r="S310" i="1" s="1"/>
  <c r="N310" i="1"/>
  <c r="T310" i="1" s="1"/>
  <c r="AD309" i="1"/>
  <c r="AA309" i="1"/>
  <c r="AG309" i="1" s="1"/>
  <c r="X309" i="1"/>
  <c r="W309" i="1"/>
  <c r="V309" i="1"/>
  <c r="U309" i="1"/>
  <c r="T309" i="1"/>
  <c r="Q309" i="1"/>
  <c r="P309" i="1"/>
  <c r="O309" i="1"/>
  <c r="Z347" i="1" s="1"/>
  <c r="N309" i="1"/>
  <c r="AD308" i="1"/>
  <c r="AA308" i="1"/>
  <c r="AG308" i="1" s="1"/>
  <c r="X308" i="1"/>
  <c r="V308" i="1"/>
  <c r="U308" i="1"/>
  <c r="S308" i="1"/>
  <c r="Q308" i="1"/>
  <c r="P308" i="1"/>
  <c r="W308" i="1" s="1"/>
  <c r="O308" i="1"/>
  <c r="N308" i="1"/>
  <c r="Y322" i="1" s="1"/>
  <c r="AC307" i="1"/>
  <c r="AH307" i="1" s="1"/>
  <c r="AA307" i="1"/>
  <c r="AG307" i="1" s="1"/>
  <c r="X307" i="1"/>
  <c r="AD307" i="1" s="1"/>
  <c r="U307" i="1"/>
  <c r="T307" i="1"/>
  <c r="S307" i="1"/>
  <c r="R307" i="1"/>
  <c r="Q307" i="1"/>
  <c r="AC312" i="1" s="1"/>
  <c r="AH312" i="1" s="1"/>
  <c r="P307" i="1"/>
  <c r="O307" i="1"/>
  <c r="N307" i="1"/>
  <c r="Y363" i="1" s="1"/>
  <c r="AG306" i="1"/>
  <c r="AA306" i="1"/>
  <c r="X306" i="1"/>
  <c r="AD306" i="1" s="1"/>
  <c r="T306" i="1"/>
  <c r="S306" i="1"/>
  <c r="R306" i="1"/>
  <c r="Q306" i="1"/>
  <c r="P306" i="1"/>
  <c r="W306" i="1" s="1"/>
  <c r="O306" i="1"/>
  <c r="N306" i="1"/>
  <c r="AA305" i="1"/>
  <c r="AG305" i="1" s="1"/>
  <c r="X305" i="1"/>
  <c r="AD305" i="1" s="1"/>
  <c r="S305" i="1"/>
  <c r="R305" i="1"/>
  <c r="Q305" i="1"/>
  <c r="V305" i="1" s="1"/>
  <c r="P305" i="1"/>
  <c r="W305" i="1" s="1"/>
  <c r="O305" i="1"/>
  <c r="N305" i="1"/>
  <c r="T305" i="1" s="1"/>
  <c r="AG304" i="1"/>
  <c r="AA304" i="1"/>
  <c r="X304" i="1"/>
  <c r="AD304" i="1" s="1"/>
  <c r="W304" i="1"/>
  <c r="R304" i="1"/>
  <c r="Q304" i="1"/>
  <c r="V304" i="1" s="1"/>
  <c r="P304" i="1"/>
  <c r="O304" i="1"/>
  <c r="S304" i="1" s="1"/>
  <c r="N304" i="1"/>
  <c r="T304" i="1" s="1"/>
  <c r="AG303" i="1"/>
  <c r="AD303" i="1"/>
  <c r="AA303" i="1"/>
  <c r="X303" i="1"/>
  <c r="W303" i="1"/>
  <c r="Q303" i="1"/>
  <c r="P303" i="1"/>
  <c r="O303" i="1"/>
  <c r="S303" i="1" s="1"/>
  <c r="N303" i="1"/>
  <c r="AA302" i="1"/>
  <c r="AG302" i="1" s="1"/>
  <c r="X302" i="1"/>
  <c r="AD302" i="1" s="1"/>
  <c r="V302" i="1"/>
  <c r="U302" i="1"/>
  <c r="Q302" i="1"/>
  <c r="P302" i="1"/>
  <c r="O302" i="1"/>
  <c r="S302" i="1" s="1"/>
  <c r="N302" i="1"/>
  <c r="T302" i="1" s="1"/>
  <c r="AD301" i="1"/>
  <c r="AB301" i="1"/>
  <c r="AI301" i="1" s="1"/>
  <c r="AA301" i="1"/>
  <c r="AG301" i="1" s="1"/>
  <c r="X301" i="1"/>
  <c r="W301" i="1"/>
  <c r="V301" i="1"/>
  <c r="U301" i="1"/>
  <c r="T301" i="1"/>
  <c r="Q301" i="1"/>
  <c r="P301" i="1"/>
  <c r="O301" i="1"/>
  <c r="N301" i="1"/>
  <c r="AD300" i="1"/>
  <c r="AA300" i="1"/>
  <c r="AG300" i="1" s="1"/>
  <c r="X300" i="1"/>
  <c r="V300" i="1"/>
  <c r="U300" i="1"/>
  <c r="S300" i="1"/>
  <c r="Q300" i="1"/>
  <c r="P300" i="1"/>
  <c r="W300" i="1" s="1"/>
  <c r="O300" i="1"/>
  <c r="N300" i="1"/>
  <c r="AC299" i="1"/>
  <c r="AH299" i="1" s="1"/>
  <c r="AA299" i="1"/>
  <c r="AG299" i="1" s="1"/>
  <c r="X299" i="1"/>
  <c r="AD299" i="1" s="1"/>
  <c r="U299" i="1"/>
  <c r="T299" i="1"/>
  <c r="S299" i="1"/>
  <c r="R299" i="1"/>
  <c r="Q299" i="1"/>
  <c r="V299" i="1" s="1"/>
  <c r="P299" i="1"/>
  <c r="W299" i="1" s="1"/>
  <c r="O299" i="1"/>
  <c r="N299" i="1"/>
  <c r="AG298" i="1"/>
  <c r="AA298" i="1"/>
  <c r="X298" i="1"/>
  <c r="AD298" i="1" s="1"/>
  <c r="T298" i="1"/>
  <c r="S298" i="1"/>
  <c r="R298" i="1"/>
  <c r="Q298" i="1"/>
  <c r="P298" i="1"/>
  <c r="W298" i="1" s="1"/>
  <c r="O298" i="1"/>
  <c r="N298" i="1"/>
  <c r="AA297" i="1"/>
  <c r="AG297" i="1" s="1"/>
  <c r="X297" i="1"/>
  <c r="AD297" i="1" s="1"/>
  <c r="S297" i="1"/>
  <c r="R297" i="1"/>
  <c r="Q297" i="1"/>
  <c r="V297" i="1" s="1"/>
  <c r="P297" i="1"/>
  <c r="W297" i="1" s="1"/>
  <c r="O297" i="1"/>
  <c r="N297" i="1"/>
  <c r="T297" i="1" s="1"/>
  <c r="AG296" i="1"/>
  <c r="AA296" i="1"/>
  <c r="X296" i="1"/>
  <c r="AD296" i="1" s="1"/>
  <c r="W296" i="1"/>
  <c r="Q296" i="1"/>
  <c r="V296" i="1" s="1"/>
  <c r="P296" i="1"/>
  <c r="O296" i="1"/>
  <c r="N296" i="1"/>
  <c r="T296" i="1" s="1"/>
  <c r="AG295" i="1"/>
  <c r="AD295" i="1"/>
  <c r="AA295" i="1"/>
  <c r="X295" i="1"/>
  <c r="W295" i="1"/>
  <c r="V295" i="1"/>
  <c r="Q295" i="1"/>
  <c r="P295" i="1"/>
  <c r="O295" i="1"/>
  <c r="S295" i="1" s="1"/>
  <c r="N295" i="1"/>
  <c r="AC294" i="1"/>
  <c r="AA294" i="1"/>
  <c r="AG294" i="1" s="1"/>
  <c r="X294" i="1"/>
  <c r="AD294" i="1" s="1"/>
  <c r="V294" i="1"/>
  <c r="Q294" i="1"/>
  <c r="P294" i="1"/>
  <c r="O294" i="1"/>
  <c r="S294" i="1" s="1"/>
  <c r="N294" i="1"/>
  <c r="T294" i="1" s="1"/>
  <c r="AD293" i="1"/>
  <c r="AA293" i="1"/>
  <c r="AG293" i="1" s="1"/>
  <c r="X293" i="1"/>
  <c r="W293" i="1"/>
  <c r="V293" i="1"/>
  <c r="U293" i="1"/>
  <c r="T293" i="1"/>
  <c r="Q293" i="1"/>
  <c r="P293" i="1"/>
  <c r="O293" i="1"/>
  <c r="N293" i="1"/>
  <c r="AD292" i="1"/>
  <c r="AA292" i="1"/>
  <c r="AG292" i="1" s="1"/>
  <c r="X292" i="1"/>
  <c r="V292" i="1"/>
  <c r="U292" i="1"/>
  <c r="S292" i="1"/>
  <c r="Q292" i="1"/>
  <c r="P292" i="1"/>
  <c r="W292" i="1" s="1"/>
  <c r="O292" i="1"/>
  <c r="N292" i="1"/>
  <c r="AA291" i="1"/>
  <c r="AG291" i="1" s="1"/>
  <c r="X291" i="1"/>
  <c r="AD291" i="1" s="1"/>
  <c r="U291" i="1"/>
  <c r="T291" i="1"/>
  <c r="S291" i="1"/>
  <c r="R291" i="1"/>
  <c r="Q291" i="1"/>
  <c r="V291" i="1" s="1"/>
  <c r="P291" i="1"/>
  <c r="W291" i="1" s="1"/>
  <c r="O291" i="1"/>
  <c r="N291" i="1"/>
  <c r="AG290" i="1"/>
  <c r="AA290" i="1"/>
  <c r="X290" i="1"/>
  <c r="AD290" i="1" s="1"/>
  <c r="T290" i="1"/>
  <c r="S290" i="1"/>
  <c r="R290" i="1"/>
  <c r="Q290" i="1"/>
  <c r="P290" i="1"/>
  <c r="W290" i="1" s="1"/>
  <c r="O290" i="1"/>
  <c r="N290" i="1"/>
  <c r="AA289" i="1"/>
  <c r="AG289" i="1" s="1"/>
  <c r="X289" i="1"/>
  <c r="AD289" i="1" s="1"/>
  <c r="S289" i="1"/>
  <c r="R289" i="1"/>
  <c r="Q289" i="1"/>
  <c r="V289" i="1" s="1"/>
  <c r="P289" i="1"/>
  <c r="W289" i="1" s="1"/>
  <c r="O289" i="1"/>
  <c r="N289" i="1"/>
  <c r="T289" i="1" s="1"/>
  <c r="AG288" i="1"/>
  <c r="AA288" i="1"/>
  <c r="X288" i="1"/>
  <c r="AD288" i="1" s="1"/>
  <c r="W288" i="1"/>
  <c r="R288" i="1"/>
  <c r="Q288" i="1"/>
  <c r="V288" i="1" s="1"/>
  <c r="P288" i="1"/>
  <c r="O288" i="1"/>
  <c r="S288" i="1" s="1"/>
  <c r="N288" i="1"/>
  <c r="T288" i="1" s="1"/>
  <c r="AG287" i="1"/>
  <c r="AD287" i="1"/>
  <c r="AA287" i="1"/>
  <c r="X287" i="1"/>
  <c r="W287" i="1"/>
  <c r="Q287" i="1"/>
  <c r="P287" i="1"/>
  <c r="O287" i="1"/>
  <c r="S287" i="1" s="1"/>
  <c r="N287" i="1"/>
  <c r="AA286" i="1"/>
  <c r="AG286" i="1" s="1"/>
  <c r="X286" i="1"/>
  <c r="AD286" i="1" s="1"/>
  <c r="V286" i="1"/>
  <c r="U286" i="1"/>
  <c r="Q286" i="1"/>
  <c r="P286" i="1"/>
  <c r="O286" i="1"/>
  <c r="S286" i="1" s="1"/>
  <c r="N286" i="1"/>
  <c r="T286" i="1" s="1"/>
  <c r="AD285" i="1"/>
  <c r="AB285" i="1"/>
  <c r="AI285" i="1" s="1"/>
  <c r="AA285" i="1"/>
  <c r="AG285" i="1" s="1"/>
  <c r="X285" i="1"/>
  <c r="W285" i="1"/>
  <c r="V285" i="1"/>
  <c r="U285" i="1"/>
  <c r="T285" i="1"/>
  <c r="Q285" i="1"/>
  <c r="P285" i="1"/>
  <c r="O285" i="1"/>
  <c r="N285" i="1"/>
  <c r="AD284" i="1"/>
  <c r="AA284" i="1"/>
  <c r="AG284" i="1" s="1"/>
  <c r="X284" i="1"/>
  <c r="V284" i="1"/>
  <c r="U284" i="1"/>
  <c r="S284" i="1"/>
  <c r="Q284" i="1"/>
  <c r="P284" i="1"/>
  <c r="W284" i="1" s="1"/>
  <c r="O284" i="1"/>
  <c r="N284" i="1"/>
  <c r="AC283" i="1"/>
  <c r="AH283" i="1" s="1"/>
  <c r="AA283" i="1"/>
  <c r="AG283" i="1" s="1"/>
  <c r="X283" i="1"/>
  <c r="AD283" i="1" s="1"/>
  <c r="U283" i="1"/>
  <c r="T283" i="1"/>
  <c r="S283" i="1"/>
  <c r="R283" i="1"/>
  <c r="Q283" i="1"/>
  <c r="V283" i="1" s="1"/>
  <c r="P283" i="1"/>
  <c r="W283" i="1" s="1"/>
  <c r="O283" i="1"/>
  <c r="N283" i="1"/>
  <c r="AG282" i="1"/>
  <c r="AA282" i="1"/>
  <c r="X282" i="1"/>
  <c r="AD282" i="1" s="1"/>
  <c r="T282" i="1"/>
  <c r="S282" i="1"/>
  <c r="R282" i="1"/>
  <c r="Q282" i="1"/>
  <c r="P282" i="1"/>
  <c r="W282" i="1" s="1"/>
  <c r="O282" i="1"/>
  <c r="N282" i="1"/>
  <c r="AA281" i="1"/>
  <c r="AG281" i="1" s="1"/>
  <c r="X281" i="1"/>
  <c r="AD281" i="1" s="1"/>
  <c r="S281" i="1"/>
  <c r="R281" i="1"/>
  <c r="Q281" i="1"/>
  <c r="V281" i="1" s="1"/>
  <c r="P281" i="1"/>
  <c r="W281" i="1" s="1"/>
  <c r="O281" i="1"/>
  <c r="N281" i="1"/>
  <c r="T281" i="1" s="1"/>
  <c r="AG280" i="1"/>
  <c r="AA280" i="1"/>
  <c r="X280" i="1"/>
  <c r="AD280" i="1" s="1"/>
  <c r="W280" i="1"/>
  <c r="Q280" i="1"/>
  <c r="V280" i="1" s="1"/>
  <c r="P280" i="1"/>
  <c r="O280" i="1"/>
  <c r="N280" i="1"/>
  <c r="T280" i="1" s="1"/>
  <c r="AG279" i="1"/>
  <c r="AD279" i="1"/>
  <c r="AA279" i="1"/>
  <c r="X279" i="1"/>
  <c r="W279" i="1"/>
  <c r="V279" i="1"/>
  <c r="Q279" i="1"/>
  <c r="P279" i="1"/>
  <c r="O279" i="1"/>
  <c r="S279" i="1" s="1"/>
  <c r="N279" i="1"/>
  <c r="AC278" i="1"/>
  <c r="AA278" i="1"/>
  <c r="AG278" i="1" s="1"/>
  <c r="X278" i="1"/>
  <c r="AD278" i="1" s="1"/>
  <c r="V278" i="1"/>
  <c r="Q278" i="1"/>
  <c r="P278" i="1"/>
  <c r="O278" i="1"/>
  <c r="S278" i="1" s="1"/>
  <c r="N278" i="1"/>
  <c r="T278" i="1" s="1"/>
  <c r="AD277" i="1"/>
  <c r="AA277" i="1"/>
  <c r="AG277" i="1" s="1"/>
  <c r="X277" i="1"/>
  <c r="W277" i="1"/>
  <c r="V277" i="1"/>
  <c r="U277" i="1"/>
  <c r="T277" i="1"/>
  <c r="Q277" i="1"/>
  <c r="P277" i="1"/>
  <c r="O277" i="1"/>
  <c r="N277" i="1"/>
  <c r="AD276" i="1"/>
  <c r="AA276" i="1"/>
  <c r="AG276" i="1" s="1"/>
  <c r="X276" i="1"/>
  <c r="V276" i="1"/>
  <c r="U276" i="1"/>
  <c r="S276" i="1"/>
  <c r="Q276" i="1"/>
  <c r="P276" i="1"/>
  <c r="W276" i="1" s="1"/>
  <c r="O276" i="1"/>
  <c r="N276" i="1"/>
  <c r="AA275" i="1"/>
  <c r="AG275" i="1" s="1"/>
  <c r="X275" i="1"/>
  <c r="AD275" i="1" s="1"/>
  <c r="U275" i="1"/>
  <c r="T275" i="1"/>
  <c r="S275" i="1"/>
  <c r="R275" i="1"/>
  <c r="Q275" i="1"/>
  <c r="V275" i="1" s="1"/>
  <c r="P275" i="1"/>
  <c r="W275" i="1" s="1"/>
  <c r="O275" i="1"/>
  <c r="N275" i="1"/>
  <c r="AG274" i="1"/>
  <c r="AA274" i="1"/>
  <c r="X274" i="1"/>
  <c r="AD274" i="1" s="1"/>
  <c r="T274" i="1"/>
  <c r="S274" i="1"/>
  <c r="R274" i="1"/>
  <c r="Q274" i="1"/>
  <c r="P274" i="1"/>
  <c r="W274" i="1" s="1"/>
  <c r="O274" i="1"/>
  <c r="N274" i="1"/>
  <c r="AA273" i="1"/>
  <c r="AG273" i="1" s="1"/>
  <c r="X273" i="1"/>
  <c r="AD273" i="1" s="1"/>
  <c r="S273" i="1"/>
  <c r="R273" i="1"/>
  <c r="Q273" i="1"/>
  <c r="V273" i="1" s="1"/>
  <c r="P273" i="1"/>
  <c r="W273" i="1" s="1"/>
  <c r="O273" i="1"/>
  <c r="N273" i="1"/>
  <c r="T273" i="1" s="1"/>
  <c r="AG272" i="1"/>
  <c r="AA272" i="1"/>
  <c r="X272" i="1"/>
  <c r="AD272" i="1" s="1"/>
  <c r="W272" i="1"/>
  <c r="R272" i="1"/>
  <c r="Q272" i="1"/>
  <c r="V272" i="1" s="1"/>
  <c r="P272" i="1"/>
  <c r="O272" i="1"/>
  <c r="S272" i="1" s="1"/>
  <c r="N272" i="1"/>
  <c r="T272" i="1" s="1"/>
  <c r="AG271" i="1"/>
  <c r="AD271" i="1"/>
  <c r="AA271" i="1"/>
  <c r="X271" i="1"/>
  <c r="W271" i="1"/>
  <c r="Q271" i="1"/>
  <c r="P271" i="1"/>
  <c r="O271" i="1"/>
  <c r="S271" i="1" s="1"/>
  <c r="N271" i="1"/>
  <c r="AA270" i="1"/>
  <c r="AG270" i="1" s="1"/>
  <c r="X270" i="1"/>
  <c r="AD270" i="1" s="1"/>
  <c r="V270" i="1"/>
  <c r="U270" i="1"/>
  <c r="Q270" i="1"/>
  <c r="P270" i="1"/>
  <c r="O270" i="1"/>
  <c r="S270" i="1" s="1"/>
  <c r="N270" i="1"/>
  <c r="T270" i="1" s="1"/>
  <c r="AD269" i="1"/>
  <c r="AB269" i="1"/>
  <c r="AI269" i="1" s="1"/>
  <c r="AA269" i="1"/>
  <c r="AG269" i="1" s="1"/>
  <c r="X269" i="1"/>
  <c r="W269" i="1"/>
  <c r="V269" i="1"/>
  <c r="U269" i="1"/>
  <c r="T269" i="1"/>
  <c r="Q269" i="1"/>
  <c r="P269" i="1"/>
  <c r="O269" i="1"/>
  <c r="N269" i="1"/>
  <c r="AD268" i="1"/>
  <c r="AA268" i="1"/>
  <c r="AG268" i="1" s="1"/>
  <c r="X268" i="1"/>
  <c r="V268" i="1"/>
  <c r="U268" i="1"/>
  <c r="S268" i="1"/>
  <c r="Q268" i="1"/>
  <c r="P268" i="1"/>
  <c r="W268" i="1" s="1"/>
  <c r="O268" i="1"/>
  <c r="N268" i="1"/>
  <c r="AC267" i="1"/>
  <c r="AH267" i="1" s="1"/>
  <c r="AA267" i="1"/>
  <c r="AG267" i="1" s="1"/>
  <c r="X267" i="1"/>
  <c r="AD267" i="1" s="1"/>
  <c r="U267" i="1"/>
  <c r="T267" i="1"/>
  <c r="S267" i="1"/>
  <c r="R267" i="1"/>
  <c r="Q267" i="1"/>
  <c r="V267" i="1" s="1"/>
  <c r="P267" i="1"/>
  <c r="W267" i="1" s="1"/>
  <c r="O267" i="1"/>
  <c r="N267" i="1"/>
  <c r="AG266" i="1"/>
  <c r="AA266" i="1"/>
  <c r="X266" i="1"/>
  <c r="AD266" i="1" s="1"/>
  <c r="T266" i="1"/>
  <c r="S266" i="1"/>
  <c r="R266" i="1"/>
  <c r="Q266" i="1"/>
  <c r="P266" i="1"/>
  <c r="W266" i="1" s="1"/>
  <c r="O266" i="1"/>
  <c r="N266" i="1"/>
  <c r="AA265" i="1"/>
  <c r="AG265" i="1" s="1"/>
  <c r="X265" i="1"/>
  <c r="AD265" i="1" s="1"/>
  <c r="S265" i="1"/>
  <c r="R265" i="1"/>
  <c r="Q265" i="1"/>
  <c r="V265" i="1" s="1"/>
  <c r="P265" i="1"/>
  <c r="W265" i="1" s="1"/>
  <c r="O265" i="1"/>
  <c r="N265" i="1"/>
  <c r="T265" i="1" s="1"/>
  <c r="AG264" i="1"/>
  <c r="AA264" i="1"/>
  <c r="X264" i="1"/>
  <c r="AD264" i="1" s="1"/>
  <c r="W264" i="1"/>
  <c r="Q264" i="1"/>
  <c r="V264" i="1" s="1"/>
  <c r="P264" i="1"/>
  <c r="O264" i="1"/>
  <c r="N264" i="1"/>
  <c r="T264" i="1" s="1"/>
  <c r="AG263" i="1"/>
  <c r="AD263" i="1"/>
  <c r="AA263" i="1"/>
  <c r="X263" i="1"/>
  <c r="W263" i="1"/>
  <c r="V263" i="1"/>
  <c r="Q263" i="1"/>
  <c r="P263" i="1"/>
  <c r="O263" i="1"/>
  <c r="S263" i="1" s="1"/>
  <c r="N263" i="1"/>
  <c r="AC262" i="1"/>
  <c r="AA262" i="1"/>
  <c r="AG262" i="1" s="1"/>
  <c r="X262" i="1"/>
  <c r="AD262" i="1" s="1"/>
  <c r="V262" i="1"/>
  <c r="Q262" i="1"/>
  <c r="P262" i="1"/>
  <c r="O262" i="1"/>
  <c r="S262" i="1" s="1"/>
  <c r="N262" i="1"/>
  <c r="T262" i="1" s="1"/>
  <c r="AD261" i="1"/>
  <c r="AA261" i="1"/>
  <c r="AG261" i="1" s="1"/>
  <c r="X261" i="1"/>
  <c r="W261" i="1"/>
  <c r="V261" i="1"/>
  <c r="U261" i="1"/>
  <c r="T261" i="1"/>
  <c r="Q261" i="1"/>
  <c r="P261" i="1"/>
  <c r="O261" i="1"/>
  <c r="N261" i="1"/>
  <c r="AD260" i="1"/>
  <c r="AA260" i="1"/>
  <c r="AG260" i="1" s="1"/>
  <c r="X260" i="1"/>
  <c r="V260" i="1"/>
  <c r="U260" i="1"/>
  <c r="S260" i="1"/>
  <c r="Q260" i="1"/>
  <c r="P260" i="1"/>
  <c r="W260" i="1" s="1"/>
  <c r="O260" i="1"/>
  <c r="N260" i="1"/>
  <c r="AA259" i="1"/>
  <c r="AG259" i="1" s="1"/>
  <c r="X259" i="1"/>
  <c r="AD259" i="1" s="1"/>
  <c r="U259" i="1"/>
  <c r="T259" i="1"/>
  <c r="S259" i="1"/>
  <c r="R259" i="1"/>
  <c r="Q259" i="1"/>
  <c r="V259" i="1" s="1"/>
  <c r="P259" i="1"/>
  <c r="W259" i="1" s="1"/>
  <c r="O259" i="1"/>
  <c r="N259" i="1"/>
  <c r="AG258" i="1"/>
  <c r="AA258" i="1"/>
  <c r="X258" i="1"/>
  <c r="AD258" i="1" s="1"/>
  <c r="T258" i="1"/>
  <c r="S258" i="1"/>
  <c r="R258" i="1"/>
  <c r="Q258" i="1"/>
  <c r="P258" i="1"/>
  <c r="W258" i="1" s="1"/>
  <c r="O258" i="1"/>
  <c r="N258" i="1"/>
  <c r="AA257" i="1"/>
  <c r="AG257" i="1" s="1"/>
  <c r="X257" i="1"/>
  <c r="AD257" i="1" s="1"/>
  <c r="S257" i="1"/>
  <c r="R257" i="1"/>
  <c r="Q257" i="1"/>
  <c r="V257" i="1" s="1"/>
  <c r="P257" i="1"/>
  <c r="W257" i="1" s="1"/>
  <c r="O257" i="1"/>
  <c r="N257" i="1"/>
  <c r="T257" i="1" s="1"/>
  <c r="AG256" i="1"/>
  <c r="AA256" i="1"/>
  <c r="X256" i="1"/>
  <c r="AD256" i="1" s="1"/>
  <c r="W256" i="1"/>
  <c r="R256" i="1"/>
  <c r="Q256" i="1"/>
  <c r="V256" i="1" s="1"/>
  <c r="P256" i="1"/>
  <c r="O256" i="1"/>
  <c r="S256" i="1" s="1"/>
  <c r="N256" i="1"/>
  <c r="T256" i="1" s="1"/>
  <c r="AG255" i="1"/>
  <c r="AD255" i="1"/>
  <c r="AA255" i="1"/>
  <c r="X255" i="1"/>
  <c r="W255" i="1"/>
  <c r="Q255" i="1"/>
  <c r="P255" i="1"/>
  <c r="O255" i="1"/>
  <c r="S255" i="1" s="1"/>
  <c r="N255" i="1"/>
  <c r="Y250" i="1" s="1"/>
  <c r="AF250" i="1" s="1"/>
  <c r="AA254" i="1"/>
  <c r="AG254" i="1" s="1"/>
  <c r="X254" i="1"/>
  <c r="AD254" i="1" s="1"/>
  <c r="V254" i="1"/>
  <c r="U254" i="1"/>
  <c r="Q254" i="1"/>
  <c r="P254" i="1"/>
  <c r="O254" i="1"/>
  <c r="S254" i="1" s="1"/>
  <c r="N254" i="1"/>
  <c r="T254" i="1" s="1"/>
  <c r="AD253" i="1"/>
  <c r="AB253" i="1"/>
  <c r="AI253" i="1" s="1"/>
  <c r="AA253" i="1"/>
  <c r="AG253" i="1" s="1"/>
  <c r="X253" i="1"/>
  <c r="W253" i="1"/>
  <c r="V253" i="1"/>
  <c r="U253" i="1"/>
  <c r="T253" i="1"/>
  <c r="Q253" i="1"/>
  <c r="P253" i="1"/>
  <c r="O253" i="1"/>
  <c r="N253" i="1"/>
  <c r="AD252" i="1"/>
  <c r="AA252" i="1"/>
  <c r="AG252" i="1" s="1"/>
  <c r="X252" i="1"/>
  <c r="V252" i="1"/>
  <c r="U252" i="1"/>
  <c r="S252" i="1"/>
  <c r="Q252" i="1"/>
  <c r="P252" i="1"/>
  <c r="W252" i="1" s="1"/>
  <c r="O252" i="1"/>
  <c r="N252" i="1"/>
  <c r="AC251" i="1"/>
  <c r="AH251" i="1" s="1"/>
  <c r="AA251" i="1"/>
  <c r="AG251" i="1" s="1"/>
  <c r="X251" i="1"/>
  <c r="AD251" i="1" s="1"/>
  <c r="U251" i="1"/>
  <c r="T251" i="1"/>
  <c r="S251" i="1"/>
  <c r="R251" i="1"/>
  <c r="Q251" i="1"/>
  <c r="V251" i="1" s="1"/>
  <c r="P251" i="1"/>
  <c r="W251" i="1" s="1"/>
  <c r="O251" i="1"/>
  <c r="N251" i="1"/>
  <c r="AG250" i="1"/>
  <c r="AA250" i="1"/>
  <c r="X250" i="1"/>
  <c r="AD250" i="1" s="1"/>
  <c r="T250" i="1"/>
  <c r="S250" i="1"/>
  <c r="R250" i="1"/>
  <c r="Q250" i="1"/>
  <c r="P250" i="1"/>
  <c r="W250" i="1" s="1"/>
  <c r="O250" i="1"/>
  <c r="N250" i="1"/>
  <c r="AA249" i="1"/>
  <c r="AG249" i="1" s="1"/>
  <c r="X249" i="1"/>
  <c r="AD249" i="1" s="1"/>
  <c r="S249" i="1"/>
  <c r="R249" i="1"/>
  <c r="Q249" i="1"/>
  <c r="AC303" i="1" s="1"/>
  <c r="P249" i="1"/>
  <c r="AB306" i="1" s="1"/>
  <c r="AI306" i="1" s="1"/>
  <c r="O249" i="1"/>
  <c r="N249" i="1"/>
  <c r="AG248" i="1"/>
  <c r="AA248" i="1"/>
  <c r="X248" i="1"/>
  <c r="AD248" i="1" s="1"/>
  <c r="W248" i="1"/>
  <c r="Q248" i="1"/>
  <c r="V248" i="1" s="1"/>
  <c r="P248" i="1"/>
  <c r="O248" i="1"/>
  <c r="N248" i="1"/>
  <c r="T248" i="1" s="1"/>
  <c r="AG247" i="1"/>
  <c r="AD247" i="1"/>
  <c r="AA247" i="1"/>
  <c r="X247" i="1"/>
  <c r="W247" i="1"/>
  <c r="V247" i="1"/>
  <c r="Q247" i="1"/>
  <c r="P247" i="1"/>
  <c r="O247" i="1"/>
  <c r="S247" i="1" s="1"/>
  <c r="N247" i="1"/>
  <c r="AA246" i="1"/>
  <c r="AG246" i="1" s="1"/>
  <c r="X246" i="1"/>
  <c r="AD246" i="1" s="1"/>
  <c r="V246" i="1"/>
  <c r="Q246" i="1"/>
  <c r="P246" i="1"/>
  <c r="O246" i="1"/>
  <c r="S246" i="1" s="1"/>
  <c r="N246" i="1"/>
  <c r="T246" i="1" s="1"/>
  <c r="AD245" i="1"/>
  <c r="AA245" i="1"/>
  <c r="AG245" i="1" s="1"/>
  <c r="X245" i="1"/>
  <c r="W245" i="1"/>
  <c r="V245" i="1"/>
  <c r="U245" i="1"/>
  <c r="T245" i="1"/>
  <c r="Q245" i="1"/>
  <c r="P245" i="1"/>
  <c r="O245" i="1"/>
  <c r="N245" i="1"/>
  <c r="AD244" i="1"/>
  <c r="AA244" i="1"/>
  <c r="AG244" i="1" s="1"/>
  <c r="X244" i="1"/>
  <c r="V244" i="1"/>
  <c r="U244" i="1"/>
  <c r="S244" i="1"/>
  <c r="Q244" i="1"/>
  <c r="P244" i="1"/>
  <c r="W244" i="1" s="1"/>
  <c r="O244" i="1"/>
  <c r="N244" i="1"/>
  <c r="AA243" i="1"/>
  <c r="AG243" i="1" s="1"/>
  <c r="X243" i="1"/>
  <c r="AD243" i="1" s="1"/>
  <c r="U243" i="1"/>
  <c r="T243" i="1"/>
  <c r="S243" i="1"/>
  <c r="R243" i="1"/>
  <c r="Q243" i="1"/>
  <c r="V243" i="1" s="1"/>
  <c r="P243" i="1"/>
  <c r="W243" i="1" s="1"/>
  <c r="O243" i="1"/>
  <c r="N243" i="1"/>
  <c r="AG242" i="1"/>
  <c r="AA242" i="1"/>
  <c r="X242" i="1"/>
  <c r="AD242" i="1" s="1"/>
  <c r="T242" i="1"/>
  <c r="S242" i="1"/>
  <c r="R242" i="1"/>
  <c r="Q242" i="1"/>
  <c r="P242" i="1"/>
  <c r="W242" i="1" s="1"/>
  <c r="O242" i="1"/>
  <c r="N242" i="1"/>
  <c r="AA241" i="1"/>
  <c r="AG241" i="1" s="1"/>
  <c r="X241" i="1"/>
  <c r="AD241" i="1" s="1"/>
  <c r="S241" i="1"/>
  <c r="R241" i="1"/>
  <c r="Q241" i="1"/>
  <c r="V241" i="1" s="1"/>
  <c r="P241" i="1"/>
  <c r="W241" i="1" s="1"/>
  <c r="O241" i="1"/>
  <c r="N241" i="1"/>
  <c r="T241" i="1" s="1"/>
  <c r="AG240" i="1"/>
  <c r="AA240" i="1"/>
  <c r="X240" i="1"/>
  <c r="AD240" i="1" s="1"/>
  <c r="W240" i="1"/>
  <c r="R240" i="1"/>
  <c r="Q240" i="1"/>
  <c r="V240" i="1" s="1"/>
  <c r="P240" i="1"/>
  <c r="O240" i="1"/>
  <c r="S240" i="1" s="1"/>
  <c r="N240" i="1"/>
  <c r="T240" i="1" s="1"/>
  <c r="AG239" i="1"/>
  <c r="AD239" i="1"/>
  <c r="AA239" i="1"/>
  <c r="X239" i="1"/>
  <c r="W239" i="1"/>
  <c r="Q239" i="1"/>
  <c r="P239" i="1"/>
  <c r="O239" i="1"/>
  <c r="S239" i="1" s="1"/>
  <c r="N239" i="1"/>
  <c r="AA238" i="1"/>
  <c r="AG238" i="1" s="1"/>
  <c r="X238" i="1"/>
  <c r="AD238" i="1" s="1"/>
  <c r="V238" i="1"/>
  <c r="U238" i="1"/>
  <c r="Q238" i="1"/>
  <c r="P238" i="1"/>
  <c r="O238" i="1"/>
  <c r="S238" i="1" s="1"/>
  <c r="N238" i="1"/>
  <c r="T238" i="1" s="1"/>
  <c r="AD237" i="1"/>
  <c r="AA237" i="1"/>
  <c r="AG237" i="1" s="1"/>
  <c r="X237" i="1"/>
  <c r="W237" i="1"/>
  <c r="V237" i="1"/>
  <c r="U237" i="1"/>
  <c r="T237" i="1"/>
  <c r="Q237" i="1"/>
  <c r="P237" i="1"/>
  <c r="O237" i="1"/>
  <c r="N237" i="1"/>
  <c r="AD236" i="1"/>
  <c r="AA236" i="1"/>
  <c r="AG236" i="1" s="1"/>
  <c r="X236" i="1"/>
  <c r="V236" i="1"/>
  <c r="U236" i="1"/>
  <c r="S236" i="1"/>
  <c r="Q236" i="1"/>
  <c r="P236" i="1"/>
  <c r="W236" i="1" s="1"/>
  <c r="O236" i="1"/>
  <c r="N236" i="1"/>
  <c r="AA235" i="1"/>
  <c r="AG235" i="1" s="1"/>
  <c r="X235" i="1"/>
  <c r="AD235" i="1" s="1"/>
  <c r="U235" i="1"/>
  <c r="T235" i="1"/>
  <c r="S235" i="1"/>
  <c r="R235" i="1"/>
  <c r="Q235" i="1"/>
  <c r="V235" i="1" s="1"/>
  <c r="P235" i="1"/>
  <c r="W235" i="1" s="1"/>
  <c r="O235" i="1"/>
  <c r="N235" i="1"/>
  <c r="AG234" i="1"/>
  <c r="AA234" i="1"/>
  <c r="X234" i="1"/>
  <c r="AD234" i="1" s="1"/>
  <c r="T234" i="1"/>
  <c r="S234" i="1"/>
  <c r="R234" i="1"/>
  <c r="Q234" i="1"/>
  <c r="P234" i="1"/>
  <c r="W234" i="1" s="1"/>
  <c r="O234" i="1"/>
  <c r="N234" i="1"/>
  <c r="AA233" i="1"/>
  <c r="AG233" i="1" s="1"/>
  <c r="X233" i="1"/>
  <c r="AD233" i="1" s="1"/>
  <c r="S233" i="1"/>
  <c r="R233" i="1"/>
  <c r="Q233" i="1"/>
  <c r="V233" i="1" s="1"/>
  <c r="P233" i="1"/>
  <c r="W233" i="1" s="1"/>
  <c r="O233" i="1"/>
  <c r="N233" i="1"/>
  <c r="T233" i="1" s="1"/>
  <c r="AG232" i="1"/>
  <c r="AA232" i="1"/>
  <c r="X232" i="1"/>
  <c r="AD232" i="1" s="1"/>
  <c r="W232" i="1"/>
  <c r="Q232" i="1"/>
  <c r="V232" i="1" s="1"/>
  <c r="P232" i="1"/>
  <c r="O232" i="1"/>
  <c r="N232" i="1"/>
  <c r="T232" i="1" s="1"/>
  <c r="AG231" i="1"/>
  <c r="AD231" i="1"/>
  <c r="AA231" i="1"/>
  <c r="X231" i="1"/>
  <c r="W231" i="1"/>
  <c r="V231" i="1"/>
  <c r="Q231" i="1"/>
  <c r="P231" i="1"/>
  <c r="O231" i="1"/>
  <c r="N231" i="1"/>
  <c r="AD230" i="1"/>
  <c r="AA230" i="1"/>
  <c r="AG230" i="1" s="1"/>
  <c r="X230" i="1"/>
  <c r="V230" i="1"/>
  <c r="U230" i="1"/>
  <c r="Q230" i="1"/>
  <c r="P230" i="1"/>
  <c r="O230" i="1"/>
  <c r="S230" i="1" s="1"/>
  <c r="N230" i="1"/>
  <c r="AD229" i="1"/>
  <c r="AA229" i="1"/>
  <c r="AG229" i="1" s="1"/>
  <c r="X229" i="1"/>
  <c r="W229" i="1"/>
  <c r="V229" i="1"/>
  <c r="U229" i="1"/>
  <c r="T229" i="1"/>
  <c r="Q229" i="1"/>
  <c r="P229" i="1"/>
  <c r="O229" i="1"/>
  <c r="N229" i="1"/>
  <c r="AD228" i="1"/>
  <c r="AA228" i="1"/>
  <c r="AG228" i="1" s="1"/>
  <c r="X228" i="1"/>
  <c r="V228" i="1"/>
  <c r="U228" i="1"/>
  <c r="T228" i="1"/>
  <c r="S228" i="1"/>
  <c r="Q228" i="1"/>
  <c r="P228" i="1"/>
  <c r="W228" i="1" s="1"/>
  <c r="O228" i="1"/>
  <c r="N228" i="1"/>
  <c r="AA227" i="1"/>
  <c r="AG227" i="1" s="1"/>
  <c r="X227" i="1"/>
  <c r="AD227" i="1" s="1"/>
  <c r="U227" i="1"/>
  <c r="T227" i="1"/>
  <c r="S227" i="1"/>
  <c r="R227" i="1"/>
  <c r="Q227" i="1"/>
  <c r="V227" i="1" s="1"/>
  <c r="P227" i="1"/>
  <c r="W227" i="1" s="1"/>
  <c r="O227" i="1"/>
  <c r="N227" i="1"/>
  <c r="AG226" i="1"/>
  <c r="AA226" i="1"/>
  <c r="X226" i="1"/>
  <c r="AD226" i="1" s="1"/>
  <c r="T226" i="1"/>
  <c r="S226" i="1"/>
  <c r="R226" i="1"/>
  <c r="Q226" i="1"/>
  <c r="P226" i="1"/>
  <c r="W226" i="1" s="1"/>
  <c r="O226" i="1"/>
  <c r="N226" i="1"/>
  <c r="AG225" i="1"/>
  <c r="AA225" i="1"/>
  <c r="X225" i="1"/>
  <c r="AD225" i="1" s="1"/>
  <c r="S225" i="1"/>
  <c r="R225" i="1"/>
  <c r="Q225" i="1"/>
  <c r="P225" i="1"/>
  <c r="W225" i="1" s="1"/>
  <c r="O225" i="1"/>
  <c r="N225" i="1"/>
  <c r="T225" i="1" s="1"/>
  <c r="AG224" i="1"/>
  <c r="AA224" i="1"/>
  <c r="X224" i="1"/>
  <c r="AD224" i="1" s="1"/>
  <c r="Q224" i="1"/>
  <c r="P224" i="1"/>
  <c r="O224" i="1"/>
  <c r="S224" i="1" s="1"/>
  <c r="N224" i="1"/>
  <c r="T224" i="1" s="1"/>
  <c r="AG223" i="1"/>
  <c r="AD223" i="1"/>
  <c r="AA223" i="1"/>
  <c r="X223" i="1"/>
  <c r="Q223" i="1"/>
  <c r="P223" i="1"/>
  <c r="O223" i="1"/>
  <c r="N223" i="1"/>
  <c r="AA222" i="1"/>
  <c r="AG222" i="1" s="1"/>
  <c r="X222" i="1"/>
  <c r="AD222" i="1" s="1"/>
  <c r="W222" i="1"/>
  <c r="V222" i="1"/>
  <c r="Q222" i="1"/>
  <c r="P222" i="1"/>
  <c r="O222" i="1"/>
  <c r="N222" i="1"/>
  <c r="T222" i="1" s="1"/>
  <c r="AD221" i="1"/>
  <c r="AA221" i="1"/>
  <c r="AG221" i="1" s="1"/>
  <c r="X221" i="1"/>
  <c r="W221" i="1"/>
  <c r="V221" i="1"/>
  <c r="U221" i="1"/>
  <c r="Q221" i="1"/>
  <c r="P221" i="1"/>
  <c r="O221" i="1"/>
  <c r="N221" i="1"/>
  <c r="AD220" i="1"/>
  <c r="AA220" i="1"/>
  <c r="AG220" i="1" s="1"/>
  <c r="X220" i="1"/>
  <c r="V220" i="1"/>
  <c r="U220" i="1"/>
  <c r="T220" i="1"/>
  <c r="S220" i="1"/>
  <c r="Q220" i="1"/>
  <c r="P220" i="1"/>
  <c r="W220" i="1" s="1"/>
  <c r="O220" i="1"/>
  <c r="N220" i="1"/>
  <c r="AA219" i="1"/>
  <c r="AG219" i="1" s="1"/>
  <c r="X219" i="1"/>
  <c r="AD219" i="1" s="1"/>
  <c r="U219" i="1"/>
  <c r="T219" i="1"/>
  <c r="S219" i="1"/>
  <c r="R219" i="1"/>
  <c r="Q219" i="1"/>
  <c r="V219" i="1" s="1"/>
  <c r="P219" i="1"/>
  <c r="W219" i="1" s="1"/>
  <c r="O219" i="1"/>
  <c r="N219" i="1"/>
  <c r="AG218" i="1"/>
  <c r="AA218" i="1"/>
  <c r="X218" i="1"/>
  <c r="AD218" i="1" s="1"/>
  <c r="T218" i="1"/>
  <c r="S218" i="1"/>
  <c r="R218" i="1"/>
  <c r="Q218" i="1"/>
  <c r="P218" i="1"/>
  <c r="W218" i="1" s="1"/>
  <c r="O218" i="1"/>
  <c r="N218" i="1"/>
  <c r="AG217" i="1"/>
  <c r="AA217" i="1"/>
  <c r="X217" i="1"/>
  <c r="AD217" i="1" s="1"/>
  <c r="S217" i="1"/>
  <c r="R217" i="1"/>
  <c r="Q217" i="1"/>
  <c r="P217" i="1"/>
  <c r="W217" i="1" s="1"/>
  <c r="O217" i="1"/>
  <c r="N217" i="1"/>
  <c r="T217" i="1" s="1"/>
  <c r="AG216" i="1"/>
  <c r="AA216" i="1"/>
  <c r="X216" i="1"/>
  <c r="AD216" i="1" s="1"/>
  <c r="Q216" i="1"/>
  <c r="P216" i="1"/>
  <c r="O216" i="1"/>
  <c r="S216" i="1" s="1"/>
  <c r="N216" i="1"/>
  <c r="T216" i="1" s="1"/>
  <c r="AG215" i="1"/>
  <c r="AD215" i="1"/>
  <c r="AA215" i="1"/>
  <c r="X215" i="1"/>
  <c r="W215" i="1"/>
  <c r="Q215" i="1"/>
  <c r="P215" i="1"/>
  <c r="O215" i="1"/>
  <c r="N215" i="1"/>
  <c r="AA214" i="1"/>
  <c r="AG214" i="1" s="1"/>
  <c r="X214" i="1"/>
  <c r="AD214" i="1" s="1"/>
  <c r="W214" i="1"/>
  <c r="V214" i="1"/>
  <c r="Q214" i="1"/>
  <c r="P214" i="1"/>
  <c r="O214" i="1"/>
  <c r="N214" i="1"/>
  <c r="AD213" i="1"/>
  <c r="AA213" i="1"/>
  <c r="AG213" i="1" s="1"/>
  <c r="X213" i="1"/>
  <c r="W213" i="1"/>
  <c r="V213" i="1"/>
  <c r="U213" i="1"/>
  <c r="Q213" i="1"/>
  <c r="P213" i="1"/>
  <c r="O213" i="1"/>
  <c r="N213" i="1"/>
  <c r="AD212" i="1"/>
  <c r="AA212" i="1"/>
  <c r="AG212" i="1" s="1"/>
  <c r="X212" i="1"/>
  <c r="V212" i="1"/>
  <c r="U212" i="1"/>
  <c r="T212" i="1"/>
  <c r="S212" i="1"/>
  <c r="Q212" i="1"/>
  <c r="P212" i="1"/>
  <c r="W212" i="1" s="1"/>
  <c r="O212" i="1"/>
  <c r="N212" i="1"/>
  <c r="R212" i="1" s="1"/>
  <c r="AA211" i="1"/>
  <c r="AG211" i="1" s="1"/>
  <c r="X211" i="1"/>
  <c r="AD211" i="1" s="1"/>
  <c r="U211" i="1"/>
  <c r="T211" i="1"/>
  <c r="S211" i="1"/>
  <c r="R211" i="1"/>
  <c r="Q211" i="1"/>
  <c r="V211" i="1" s="1"/>
  <c r="P211" i="1"/>
  <c r="W211" i="1" s="1"/>
  <c r="O211" i="1"/>
  <c r="N211" i="1"/>
  <c r="AG210" i="1"/>
  <c r="AA210" i="1"/>
  <c r="X210" i="1"/>
  <c r="AD210" i="1" s="1"/>
  <c r="T210" i="1"/>
  <c r="S210" i="1"/>
  <c r="R210" i="1"/>
  <c r="Q210" i="1"/>
  <c r="P210" i="1"/>
  <c r="W210" i="1" s="1"/>
  <c r="O210" i="1"/>
  <c r="N210" i="1"/>
  <c r="AG209" i="1"/>
  <c r="AA209" i="1"/>
  <c r="X209" i="1"/>
  <c r="AD209" i="1" s="1"/>
  <c r="W209" i="1"/>
  <c r="Q209" i="1"/>
  <c r="P209" i="1"/>
  <c r="O209" i="1"/>
  <c r="S209" i="1" s="1"/>
  <c r="N209" i="1"/>
  <c r="T209" i="1" s="1"/>
  <c r="AG208" i="1"/>
  <c r="AA208" i="1"/>
  <c r="X208" i="1"/>
  <c r="AD208" i="1" s="1"/>
  <c r="Q208" i="1"/>
  <c r="P208" i="1"/>
  <c r="O208" i="1"/>
  <c r="S208" i="1" s="1"/>
  <c r="N208" i="1"/>
  <c r="AG207" i="1"/>
  <c r="AA207" i="1"/>
  <c r="X207" i="1"/>
  <c r="AD207" i="1" s="1"/>
  <c r="W207" i="1"/>
  <c r="Q207" i="1"/>
  <c r="P207" i="1"/>
  <c r="O207" i="1"/>
  <c r="N207" i="1"/>
  <c r="AD206" i="1"/>
  <c r="AA206" i="1"/>
  <c r="AG206" i="1" s="1"/>
  <c r="X206" i="1"/>
  <c r="V206" i="1"/>
  <c r="T206" i="1"/>
  <c r="Q206" i="1"/>
  <c r="P206" i="1"/>
  <c r="O206" i="1"/>
  <c r="R206" i="1" s="1"/>
  <c r="N206" i="1"/>
  <c r="AD205" i="1"/>
  <c r="AA205" i="1"/>
  <c r="AG205" i="1" s="1"/>
  <c r="X205" i="1"/>
  <c r="W205" i="1"/>
  <c r="V205" i="1"/>
  <c r="U205" i="1"/>
  <c r="T205" i="1"/>
  <c r="Q205" i="1"/>
  <c r="P205" i="1"/>
  <c r="O205" i="1"/>
  <c r="S205" i="1" s="1"/>
  <c r="N205" i="1"/>
  <c r="AG204" i="1"/>
  <c r="AD204" i="1"/>
  <c r="AA204" i="1"/>
  <c r="X204" i="1"/>
  <c r="S204" i="1"/>
  <c r="Q204" i="1"/>
  <c r="P204" i="1"/>
  <c r="W204" i="1" s="1"/>
  <c r="O204" i="1"/>
  <c r="N204" i="1"/>
  <c r="T204" i="1" s="1"/>
  <c r="AA203" i="1"/>
  <c r="AG203" i="1" s="1"/>
  <c r="X203" i="1"/>
  <c r="AD203" i="1" s="1"/>
  <c r="T203" i="1"/>
  <c r="S203" i="1"/>
  <c r="R203" i="1"/>
  <c r="Q203" i="1"/>
  <c r="V203" i="1" s="1"/>
  <c r="P203" i="1"/>
  <c r="W203" i="1" s="1"/>
  <c r="O203" i="1"/>
  <c r="N203" i="1"/>
  <c r="AA202" i="1"/>
  <c r="AG202" i="1" s="1"/>
  <c r="X202" i="1"/>
  <c r="AD202" i="1" s="1"/>
  <c r="W202" i="1"/>
  <c r="T202" i="1"/>
  <c r="Q202" i="1"/>
  <c r="P202" i="1"/>
  <c r="O202" i="1"/>
  <c r="N202" i="1"/>
  <c r="AD201" i="1"/>
  <c r="AA201" i="1"/>
  <c r="AG201" i="1" s="1"/>
  <c r="X201" i="1"/>
  <c r="V201" i="1"/>
  <c r="S201" i="1"/>
  <c r="R201" i="1"/>
  <c r="Q201" i="1"/>
  <c r="U201" i="1" s="1"/>
  <c r="P201" i="1"/>
  <c r="O201" i="1"/>
  <c r="N201" i="1"/>
  <c r="T201" i="1" s="1"/>
  <c r="AG200" i="1"/>
  <c r="AA200" i="1"/>
  <c r="Y200" i="1"/>
  <c r="AF200" i="1" s="1"/>
  <c r="X200" i="1"/>
  <c r="AD200" i="1" s="1"/>
  <c r="T200" i="1"/>
  <c r="S200" i="1"/>
  <c r="Q200" i="1"/>
  <c r="P200" i="1"/>
  <c r="O200" i="1"/>
  <c r="N200" i="1"/>
  <c r="AA199" i="1"/>
  <c r="AG199" i="1" s="1"/>
  <c r="X199" i="1"/>
  <c r="AD199" i="1" s="1"/>
  <c r="V199" i="1"/>
  <c r="Q199" i="1"/>
  <c r="P199" i="1"/>
  <c r="O199" i="1"/>
  <c r="N199" i="1"/>
  <c r="T199" i="1" s="1"/>
  <c r="AG198" i="1"/>
  <c r="AD198" i="1"/>
  <c r="AA198" i="1"/>
  <c r="X198" i="1"/>
  <c r="W198" i="1"/>
  <c r="V198" i="1"/>
  <c r="Q198" i="1"/>
  <c r="U198" i="1" s="1"/>
  <c r="P198" i="1"/>
  <c r="O198" i="1"/>
  <c r="N198" i="1"/>
  <c r="AD197" i="1"/>
  <c r="AA197" i="1"/>
  <c r="AG197" i="1" s="1"/>
  <c r="X197" i="1"/>
  <c r="V197" i="1"/>
  <c r="U197" i="1"/>
  <c r="S197" i="1"/>
  <c r="Q197" i="1"/>
  <c r="P197" i="1"/>
  <c r="O197" i="1"/>
  <c r="N197" i="1"/>
  <c r="Y208" i="1" s="1"/>
  <c r="AA196" i="1"/>
  <c r="AG196" i="1" s="1"/>
  <c r="X196" i="1"/>
  <c r="AD196" i="1" s="1"/>
  <c r="W196" i="1"/>
  <c r="U196" i="1"/>
  <c r="T196" i="1"/>
  <c r="Q196" i="1"/>
  <c r="V196" i="1" s="1"/>
  <c r="P196" i="1"/>
  <c r="O196" i="1"/>
  <c r="S196" i="1" s="1"/>
  <c r="N196" i="1"/>
  <c r="AD195" i="1"/>
  <c r="AA195" i="1"/>
  <c r="AG195" i="1" s="1"/>
  <c r="X195" i="1"/>
  <c r="W195" i="1"/>
  <c r="V195" i="1"/>
  <c r="T195" i="1"/>
  <c r="S195" i="1"/>
  <c r="Q195" i="1"/>
  <c r="U195" i="1" s="1"/>
  <c r="P195" i="1"/>
  <c r="O195" i="1"/>
  <c r="N195" i="1"/>
  <c r="R195" i="1" s="1"/>
  <c r="AA194" i="1"/>
  <c r="AG194" i="1" s="1"/>
  <c r="X194" i="1"/>
  <c r="AD194" i="1" s="1"/>
  <c r="U194" i="1"/>
  <c r="S194" i="1"/>
  <c r="R194" i="1"/>
  <c r="Q194" i="1"/>
  <c r="V194" i="1" s="1"/>
  <c r="P194" i="1"/>
  <c r="W194" i="1" s="1"/>
  <c r="O194" i="1"/>
  <c r="N194" i="1"/>
  <c r="T194" i="1" s="1"/>
  <c r="AG193" i="1"/>
  <c r="AA193" i="1"/>
  <c r="X193" i="1"/>
  <c r="AD193" i="1" s="1"/>
  <c r="T193" i="1"/>
  <c r="R193" i="1"/>
  <c r="Q193" i="1"/>
  <c r="P193" i="1"/>
  <c r="W193" i="1" s="1"/>
  <c r="O193" i="1"/>
  <c r="N193" i="1"/>
  <c r="AG192" i="1"/>
  <c r="AA192" i="1"/>
  <c r="X192" i="1"/>
  <c r="AD192" i="1" s="1"/>
  <c r="T192" i="1"/>
  <c r="S192" i="1"/>
  <c r="Q192" i="1"/>
  <c r="P192" i="1"/>
  <c r="O192" i="1"/>
  <c r="N192" i="1"/>
  <c r="AA191" i="1"/>
  <c r="AG191" i="1" s="1"/>
  <c r="X191" i="1"/>
  <c r="AD191" i="1" s="1"/>
  <c r="W191" i="1"/>
  <c r="V191" i="1"/>
  <c r="Q191" i="1"/>
  <c r="P191" i="1"/>
  <c r="O191" i="1"/>
  <c r="N191" i="1"/>
  <c r="T191" i="1" s="1"/>
  <c r="AG190" i="1"/>
  <c r="AD190" i="1"/>
  <c r="AA190" i="1"/>
  <c r="X190" i="1"/>
  <c r="W190" i="1"/>
  <c r="V190" i="1"/>
  <c r="Q190" i="1"/>
  <c r="U190" i="1" s="1"/>
  <c r="P190" i="1"/>
  <c r="O190" i="1"/>
  <c r="N190" i="1"/>
  <c r="AD189" i="1"/>
  <c r="AA189" i="1"/>
  <c r="AG189" i="1" s="1"/>
  <c r="X189" i="1"/>
  <c r="V189" i="1"/>
  <c r="U189" i="1"/>
  <c r="S189" i="1"/>
  <c r="Q189" i="1"/>
  <c r="P189" i="1"/>
  <c r="O189" i="1"/>
  <c r="N189" i="1"/>
  <c r="AA188" i="1"/>
  <c r="AG188" i="1" s="1"/>
  <c r="X188" i="1"/>
  <c r="AD188" i="1" s="1"/>
  <c r="W188" i="1"/>
  <c r="U188" i="1"/>
  <c r="T188" i="1"/>
  <c r="Q188" i="1"/>
  <c r="V188" i="1" s="1"/>
  <c r="P188" i="1"/>
  <c r="O188" i="1"/>
  <c r="S188" i="1" s="1"/>
  <c r="N188" i="1"/>
  <c r="AD187" i="1"/>
  <c r="AA187" i="1"/>
  <c r="AG187" i="1" s="1"/>
  <c r="X187" i="1"/>
  <c r="W187" i="1"/>
  <c r="V187" i="1"/>
  <c r="T187" i="1"/>
  <c r="S187" i="1"/>
  <c r="Q187" i="1"/>
  <c r="U187" i="1" s="1"/>
  <c r="P187" i="1"/>
  <c r="O187" i="1"/>
  <c r="N187" i="1"/>
  <c r="R187" i="1" s="1"/>
  <c r="AA186" i="1"/>
  <c r="AG186" i="1" s="1"/>
  <c r="X186" i="1"/>
  <c r="AD186" i="1" s="1"/>
  <c r="U186" i="1"/>
  <c r="S186" i="1"/>
  <c r="R186" i="1"/>
  <c r="Q186" i="1"/>
  <c r="V186" i="1" s="1"/>
  <c r="P186" i="1"/>
  <c r="W186" i="1" s="1"/>
  <c r="O186" i="1"/>
  <c r="N186" i="1"/>
  <c r="T186" i="1" s="1"/>
  <c r="AG185" i="1"/>
  <c r="AA185" i="1"/>
  <c r="X185" i="1"/>
  <c r="AD185" i="1" s="1"/>
  <c r="T185" i="1"/>
  <c r="R185" i="1"/>
  <c r="Q185" i="1"/>
  <c r="P185" i="1"/>
  <c r="W185" i="1" s="1"/>
  <c r="O185" i="1"/>
  <c r="N185" i="1"/>
  <c r="AG184" i="1"/>
  <c r="AA184" i="1"/>
  <c r="X184" i="1"/>
  <c r="AD184" i="1" s="1"/>
  <c r="T184" i="1"/>
  <c r="S184" i="1"/>
  <c r="Q184" i="1"/>
  <c r="P184" i="1"/>
  <c r="O184" i="1"/>
  <c r="N184" i="1"/>
  <c r="AA183" i="1"/>
  <c r="AG183" i="1" s="1"/>
  <c r="X183" i="1"/>
  <c r="AD183" i="1" s="1"/>
  <c r="V183" i="1"/>
  <c r="Q183" i="1"/>
  <c r="P183" i="1"/>
  <c r="O183" i="1"/>
  <c r="N183" i="1"/>
  <c r="T183" i="1" s="1"/>
  <c r="AG182" i="1"/>
  <c r="AD182" i="1"/>
  <c r="AA182" i="1"/>
  <c r="X182" i="1"/>
  <c r="W182" i="1"/>
  <c r="V182" i="1"/>
  <c r="Q182" i="1"/>
  <c r="U182" i="1" s="1"/>
  <c r="P182" i="1"/>
  <c r="O182" i="1"/>
  <c r="N182" i="1"/>
  <c r="AD181" i="1"/>
  <c r="AA181" i="1"/>
  <c r="AG181" i="1" s="1"/>
  <c r="X181" i="1"/>
  <c r="V181" i="1"/>
  <c r="U181" i="1"/>
  <c r="S181" i="1"/>
  <c r="Q181" i="1"/>
  <c r="P181" i="1"/>
  <c r="O181" i="1"/>
  <c r="N181" i="1"/>
  <c r="AA180" i="1"/>
  <c r="AG180" i="1" s="1"/>
  <c r="X180" i="1"/>
  <c r="AD180" i="1" s="1"/>
  <c r="W180" i="1"/>
  <c r="U180" i="1"/>
  <c r="T180" i="1"/>
  <c r="Q180" i="1"/>
  <c r="V180" i="1" s="1"/>
  <c r="P180" i="1"/>
  <c r="O180" i="1"/>
  <c r="S180" i="1" s="1"/>
  <c r="N180" i="1"/>
  <c r="AD179" i="1"/>
  <c r="AA179" i="1"/>
  <c r="AG179" i="1" s="1"/>
  <c r="X179" i="1"/>
  <c r="W179" i="1"/>
  <c r="V179" i="1"/>
  <c r="T179" i="1"/>
  <c r="S179" i="1"/>
  <c r="Q179" i="1"/>
  <c r="U179" i="1" s="1"/>
  <c r="P179" i="1"/>
  <c r="O179" i="1"/>
  <c r="N179" i="1"/>
  <c r="R179" i="1" s="1"/>
  <c r="AA178" i="1"/>
  <c r="AG178" i="1" s="1"/>
  <c r="X178" i="1"/>
  <c r="AD178" i="1" s="1"/>
  <c r="U178" i="1"/>
  <c r="S178" i="1"/>
  <c r="R178" i="1"/>
  <c r="Q178" i="1"/>
  <c r="V178" i="1" s="1"/>
  <c r="P178" i="1"/>
  <c r="W178" i="1" s="1"/>
  <c r="O178" i="1"/>
  <c r="N178" i="1"/>
  <c r="AG177" i="1"/>
  <c r="AA177" i="1"/>
  <c r="X177" i="1"/>
  <c r="AD177" i="1" s="1"/>
  <c r="T177" i="1"/>
  <c r="R177" i="1"/>
  <c r="Q177" i="1"/>
  <c r="P177" i="1"/>
  <c r="W177" i="1" s="1"/>
  <c r="O177" i="1"/>
  <c r="N177" i="1"/>
  <c r="AG176" i="1"/>
  <c r="AA176" i="1"/>
  <c r="X176" i="1"/>
  <c r="AD176" i="1" s="1"/>
  <c r="T176" i="1"/>
  <c r="S176" i="1"/>
  <c r="Q176" i="1"/>
  <c r="P176" i="1"/>
  <c r="O176" i="1"/>
  <c r="N176" i="1"/>
  <c r="AA175" i="1"/>
  <c r="AG175" i="1" s="1"/>
  <c r="X175" i="1"/>
  <c r="AD175" i="1" s="1"/>
  <c r="W175" i="1"/>
  <c r="V175" i="1"/>
  <c r="Q175" i="1"/>
  <c r="P175" i="1"/>
  <c r="O175" i="1"/>
  <c r="N175" i="1"/>
  <c r="T175" i="1" s="1"/>
  <c r="AG174" i="1"/>
  <c r="AD174" i="1"/>
  <c r="AA174" i="1"/>
  <c r="X174" i="1"/>
  <c r="W174" i="1"/>
  <c r="V174" i="1"/>
  <c r="Q174" i="1"/>
  <c r="U174" i="1" s="1"/>
  <c r="P174" i="1"/>
  <c r="O174" i="1"/>
  <c r="N174" i="1"/>
  <c r="AD173" i="1"/>
  <c r="AA173" i="1"/>
  <c r="AG173" i="1" s="1"/>
  <c r="X173" i="1"/>
  <c r="V173" i="1"/>
  <c r="U173" i="1"/>
  <c r="S173" i="1"/>
  <c r="Q173" i="1"/>
  <c r="P173" i="1"/>
  <c r="O173" i="1"/>
  <c r="N173" i="1"/>
  <c r="AA172" i="1"/>
  <c r="AG172" i="1" s="1"/>
  <c r="X172" i="1"/>
  <c r="AD172" i="1" s="1"/>
  <c r="W172" i="1"/>
  <c r="U172" i="1"/>
  <c r="T172" i="1"/>
  <c r="Q172" i="1"/>
  <c r="V172" i="1" s="1"/>
  <c r="P172" i="1"/>
  <c r="O172" i="1"/>
  <c r="S172" i="1" s="1"/>
  <c r="N172" i="1"/>
  <c r="AD171" i="1"/>
  <c r="AA171" i="1"/>
  <c r="AG171" i="1" s="1"/>
  <c r="X171" i="1"/>
  <c r="W171" i="1"/>
  <c r="V171" i="1"/>
  <c r="T171" i="1"/>
  <c r="S171" i="1"/>
  <c r="Q171" i="1"/>
  <c r="U171" i="1" s="1"/>
  <c r="P171" i="1"/>
  <c r="O171" i="1"/>
  <c r="N171" i="1"/>
  <c r="R171" i="1" s="1"/>
  <c r="AA170" i="1"/>
  <c r="AG170" i="1" s="1"/>
  <c r="X170" i="1"/>
  <c r="AD170" i="1" s="1"/>
  <c r="U170" i="1"/>
  <c r="S170" i="1"/>
  <c r="R170" i="1"/>
  <c r="Q170" i="1"/>
  <c r="V170" i="1" s="1"/>
  <c r="P170" i="1"/>
  <c r="W170" i="1" s="1"/>
  <c r="O170" i="1"/>
  <c r="N170" i="1"/>
  <c r="AG169" i="1"/>
  <c r="AA169" i="1"/>
  <c r="Y169" i="1"/>
  <c r="AF169" i="1" s="1"/>
  <c r="X169" i="1"/>
  <c r="AD169" i="1" s="1"/>
  <c r="T169" i="1"/>
  <c r="R169" i="1"/>
  <c r="Q169" i="1"/>
  <c r="P169" i="1"/>
  <c r="W169" i="1" s="1"/>
  <c r="O169" i="1"/>
  <c r="N169" i="1"/>
  <c r="AG168" i="1"/>
  <c r="AA168" i="1"/>
  <c r="X168" i="1"/>
  <c r="AD168" i="1" s="1"/>
  <c r="T168" i="1"/>
  <c r="S168" i="1"/>
  <c r="Q168" i="1"/>
  <c r="P168" i="1"/>
  <c r="O168" i="1"/>
  <c r="N168" i="1"/>
  <c r="AA167" i="1"/>
  <c r="AG167" i="1" s="1"/>
  <c r="X167" i="1"/>
  <c r="AD167" i="1" s="1"/>
  <c r="W167" i="1"/>
  <c r="V167" i="1"/>
  <c r="Q167" i="1"/>
  <c r="P167" i="1"/>
  <c r="O167" i="1"/>
  <c r="N167" i="1"/>
  <c r="T167" i="1" s="1"/>
  <c r="AG166" i="1"/>
  <c r="AD166" i="1"/>
  <c r="AA166" i="1"/>
  <c r="X166" i="1"/>
  <c r="W166" i="1"/>
  <c r="V166" i="1"/>
  <c r="Q166" i="1"/>
  <c r="U166" i="1" s="1"/>
  <c r="P166" i="1"/>
  <c r="O166" i="1"/>
  <c r="N166" i="1"/>
  <c r="AG165" i="1"/>
  <c r="AD165" i="1"/>
  <c r="AA165" i="1"/>
  <c r="X165" i="1"/>
  <c r="V165" i="1"/>
  <c r="U165" i="1"/>
  <c r="S165" i="1"/>
  <c r="Q165" i="1"/>
  <c r="P165" i="1"/>
  <c r="O165" i="1"/>
  <c r="N165" i="1"/>
  <c r="AA164" i="1"/>
  <c r="AG164" i="1" s="1"/>
  <c r="X164" i="1"/>
  <c r="AD164" i="1" s="1"/>
  <c r="W164" i="1"/>
  <c r="U164" i="1"/>
  <c r="T164" i="1"/>
  <c r="Q164" i="1"/>
  <c r="V164" i="1" s="1"/>
  <c r="P164" i="1"/>
  <c r="O164" i="1"/>
  <c r="S164" i="1" s="1"/>
  <c r="N164" i="1"/>
  <c r="AD163" i="1"/>
  <c r="AA163" i="1"/>
  <c r="AG163" i="1" s="1"/>
  <c r="X163" i="1"/>
  <c r="W163" i="1"/>
  <c r="V163" i="1"/>
  <c r="T163" i="1"/>
  <c r="S163" i="1"/>
  <c r="Q163" i="1"/>
  <c r="U163" i="1" s="1"/>
  <c r="P163" i="1"/>
  <c r="O163" i="1"/>
  <c r="N163" i="1"/>
  <c r="R163" i="1" s="1"/>
  <c r="AA162" i="1"/>
  <c r="AG162" i="1" s="1"/>
  <c r="X162" i="1"/>
  <c r="AD162" i="1" s="1"/>
  <c r="U162" i="1"/>
  <c r="S162" i="1"/>
  <c r="R162" i="1"/>
  <c r="Q162" i="1"/>
  <c r="V162" i="1" s="1"/>
  <c r="P162" i="1"/>
  <c r="W162" i="1" s="1"/>
  <c r="O162" i="1"/>
  <c r="N162" i="1"/>
  <c r="AG161" i="1"/>
  <c r="AA161" i="1"/>
  <c r="X161" i="1"/>
  <c r="AD161" i="1" s="1"/>
  <c r="T161" i="1"/>
  <c r="R161" i="1"/>
  <c r="Q161" i="1"/>
  <c r="P161" i="1"/>
  <c r="W161" i="1" s="1"/>
  <c r="O161" i="1"/>
  <c r="N161" i="1"/>
  <c r="AG160" i="1"/>
  <c r="AA160" i="1"/>
  <c r="Y160" i="1"/>
  <c r="AF160" i="1" s="1"/>
  <c r="X160" i="1"/>
  <c r="AD160" i="1" s="1"/>
  <c r="T160" i="1"/>
  <c r="S160" i="1"/>
  <c r="Q160" i="1"/>
  <c r="P160" i="1"/>
  <c r="O160" i="1"/>
  <c r="N160" i="1"/>
  <c r="AA159" i="1"/>
  <c r="AG159" i="1" s="1"/>
  <c r="X159" i="1"/>
  <c r="AD159" i="1" s="1"/>
  <c r="V159" i="1"/>
  <c r="Q159" i="1"/>
  <c r="P159" i="1"/>
  <c r="O159" i="1"/>
  <c r="N159" i="1"/>
  <c r="T159" i="1" s="1"/>
  <c r="AG158" i="1"/>
  <c r="AD158" i="1"/>
  <c r="AA158" i="1"/>
  <c r="X158" i="1"/>
  <c r="W158" i="1"/>
  <c r="V158" i="1"/>
  <c r="Q158" i="1"/>
  <c r="U158" i="1" s="1"/>
  <c r="P158" i="1"/>
  <c r="O158" i="1"/>
  <c r="N158" i="1"/>
  <c r="AG157" i="1"/>
  <c r="AD157" i="1"/>
  <c r="AA157" i="1"/>
  <c r="X157" i="1"/>
  <c r="V157" i="1"/>
  <c r="U157" i="1"/>
  <c r="S157" i="1"/>
  <c r="Q157" i="1"/>
  <c r="P157" i="1"/>
  <c r="O157" i="1"/>
  <c r="N157" i="1"/>
  <c r="AA156" i="1"/>
  <c r="AG156" i="1" s="1"/>
  <c r="X156" i="1"/>
  <c r="AD156" i="1" s="1"/>
  <c r="W156" i="1"/>
  <c r="U156" i="1"/>
  <c r="T156" i="1"/>
  <c r="Q156" i="1"/>
  <c r="V156" i="1" s="1"/>
  <c r="P156" i="1"/>
  <c r="O156" i="1"/>
  <c r="S156" i="1" s="1"/>
  <c r="N156" i="1"/>
  <c r="AD155" i="1"/>
  <c r="AA155" i="1"/>
  <c r="AG155" i="1" s="1"/>
  <c r="X155" i="1"/>
  <c r="W155" i="1"/>
  <c r="V155" i="1"/>
  <c r="T155" i="1"/>
  <c r="S155" i="1"/>
  <c r="Q155" i="1"/>
  <c r="U155" i="1" s="1"/>
  <c r="P155" i="1"/>
  <c r="O155" i="1"/>
  <c r="N155" i="1"/>
  <c r="R155" i="1" s="1"/>
  <c r="AA154" i="1"/>
  <c r="AG154" i="1" s="1"/>
  <c r="X154" i="1"/>
  <c r="AD154" i="1" s="1"/>
  <c r="U154" i="1"/>
  <c r="S154" i="1"/>
  <c r="R154" i="1"/>
  <c r="Q154" i="1"/>
  <c r="V154" i="1" s="1"/>
  <c r="P154" i="1"/>
  <c r="W154" i="1" s="1"/>
  <c r="O154" i="1"/>
  <c r="N154" i="1"/>
  <c r="AG153" i="1"/>
  <c r="AA153" i="1"/>
  <c r="Y153" i="1"/>
  <c r="AF153" i="1" s="1"/>
  <c r="X153" i="1"/>
  <c r="AD153" i="1" s="1"/>
  <c r="T153" i="1"/>
  <c r="R153" i="1"/>
  <c r="Q153" i="1"/>
  <c r="P153" i="1"/>
  <c r="W153" i="1" s="1"/>
  <c r="O153" i="1"/>
  <c r="N153" i="1"/>
  <c r="AG152" i="1"/>
  <c r="AA152" i="1"/>
  <c r="X152" i="1"/>
  <c r="AD152" i="1" s="1"/>
  <c r="T152" i="1"/>
  <c r="S152" i="1"/>
  <c r="Q152" i="1"/>
  <c r="P152" i="1"/>
  <c r="O152" i="1"/>
  <c r="N152" i="1"/>
  <c r="AA151" i="1"/>
  <c r="AG151" i="1" s="1"/>
  <c r="X151" i="1"/>
  <c r="AD151" i="1" s="1"/>
  <c r="W151" i="1"/>
  <c r="V151" i="1"/>
  <c r="Q151" i="1"/>
  <c r="P151" i="1"/>
  <c r="O151" i="1"/>
  <c r="N151" i="1"/>
  <c r="T151" i="1" s="1"/>
  <c r="AG150" i="1"/>
  <c r="AD150" i="1"/>
  <c r="AA150" i="1"/>
  <c r="X150" i="1"/>
  <c r="W150" i="1"/>
  <c r="V150" i="1"/>
  <c r="Q150" i="1"/>
  <c r="U150" i="1" s="1"/>
  <c r="P150" i="1"/>
  <c r="O150" i="1"/>
  <c r="N150" i="1"/>
  <c r="AG149" i="1"/>
  <c r="AD149" i="1"/>
  <c r="AA149" i="1"/>
  <c r="X149" i="1"/>
  <c r="V149" i="1"/>
  <c r="U149" i="1"/>
  <c r="S149" i="1"/>
  <c r="Q149" i="1"/>
  <c r="P149" i="1"/>
  <c r="O149" i="1"/>
  <c r="N149" i="1"/>
  <c r="AA148" i="1"/>
  <c r="AG148" i="1" s="1"/>
  <c r="X148" i="1"/>
  <c r="AD148" i="1" s="1"/>
  <c r="W148" i="1"/>
  <c r="U148" i="1"/>
  <c r="T148" i="1"/>
  <c r="Q148" i="1"/>
  <c r="V148" i="1" s="1"/>
  <c r="P148" i="1"/>
  <c r="O148" i="1"/>
  <c r="S148" i="1" s="1"/>
  <c r="N148" i="1"/>
  <c r="AD147" i="1"/>
  <c r="AA147" i="1"/>
  <c r="AG147" i="1" s="1"/>
  <c r="X147" i="1"/>
  <c r="W147" i="1"/>
  <c r="V147" i="1"/>
  <c r="T147" i="1"/>
  <c r="S147" i="1"/>
  <c r="Q147" i="1"/>
  <c r="U147" i="1" s="1"/>
  <c r="P147" i="1"/>
  <c r="O147" i="1"/>
  <c r="N147" i="1"/>
  <c r="R147" i="1" s="1"/>
  <c r="AA146" i="1"/>
  <c r="AG146" i="1" s="1"/>
  <c r="X146" i="1"/>
  <c r="AD146" i="1" s="1"/>
  <c r="U146" i="1"/>
  <c r="S146" i="1"/>
  <c r="R146" i="1"/>
  <c r="Q146" i="1"/>
  <c r="V146" i="1" s="1"/>
  <c r="P146" i="1"/>
  <c r="W146" i="1" s="1"/>
  <c r="O146" i="1"/>
  <c r="N146" i="1"/>
  <c r="AG145" i="1"/>
  <c r="AA145" i="1"/>
  <c r="X145" i="1"/>
  <c r="AD145" i="1" s="1"/>
  <c r="T145" i="1"/>
  <c r="R145" i="1"/>
  <c r="Q145" i="1"/>
  <c r="P145" i="1"/>
  <c r="W145" i="1" s="1"/>
  <c r="O145" i="1"/>
  <c r="N145" i="1"/>
  <c r="AG144" i="1"/>
  <c r="AA144" i="1"/>
  <c r="Y144" i="1"/>
  <c r="AF144" i="1" s="1"/>
  <c r="X144" i="1"/>
  <c r="AD144" i="1" s="1"/>
  <c r="T144" i="1"/>
  <c r="S144" i="1"/>
  <c r="Q144" i="1"/>
  <c r="P144" i="1"/>
  <c r="O144" i="1"/>
  <c r="N144" i="1"/>
  <c r="AA143" i="1"/>
  <c r="AG143" i="1" s="1"/>
  <c r="X143" i="1"/>
  <c r="AD143" i="1" s="1"/>
  <c r="V143" i="1"/>
  <c r="Q143" i="1"/>
  <c r="P143" i="1"/>
  <c r="O143" i="1"/>
  <c r="N143" i="1"/>
  <c r="T143" i="1" s="1"/>
  <c r="AG142" i="1"/>
  <c r="AD142" i="1"/>
  <c r="AA142" i="1"/>
  <c r="X142" i="1"/>
  <c r="W142" i="1"/>
  <c r="V142" i="1"/>
  <c r="Q142" i="1"/>
  <c r="U142" i="1" s="1"/>
  <c r="P142" i="1"/>
  <c r="O142" i="1"/>
  <c r="N142" i="1"/>
  <c r="AG141" i="1"/>
  <c r="AD141" i="1"/>
  <c r="AA141" i="1"/>
  <c r="X141" i="1"/>
  <c r="V141" i="1"/>
  <c r="U141" i="1"/>
  <c r="S141" i="1"/>
  <c r="Q141" i="1"/>
  <c r="P141" i="1"/>
  <c r="O141" i="1"/>
  <c r="N141" i="1"/>
  <c r="AA140" i="1"/>
  <c r="AG140" i="1" s="1"/>
  <c r="X140" i="1"/>
  <c r="AD140" i="1" s="1"/>
  <c r="W140" i="1"/>
  <c r="U140" i="1"/>
  <c r="T140" i="1"/>
  <c r="Q140" i="1"/>
  <c r="V140" i="1" s="1"/>
  <c r="P140" i="1"/>
  <c r="O140" i="1"/>
  <c r="S140" i="1" s="1"/>
  <c r="N140" i="1"/>
  <c r="AD139" i="1"/>
  <c r="AA139" i="1"/>
  <c r="AG139" i="1" s="1"/>
  <c r="X139" i="1"/>
  <c r="W139" i="1"/>
  <c r="V139" i="1"/>
  <c r="T139" i="1"/>
  <c r="S139" i="1"/>
  <c r="Q139" i="1"/>
  <c r="U139" i="1" s="1"/>
  <c r="P139" i="1"/>
  <c r="O139" i="1"/>
  <c r="N139" i="1"/>
  <c r="R139" i="1" s="1"/>
  <c r="AA138" i="1"/>
  <c r="AG138" i="1" s="1"/>
  <c r="X138" i="1"/>
  <c r="AD138" i="1" s="1"/>
  <c r="U138" i="1"/>
  <c r="S138" i="1"/>
  <c r="R138" i="1"/>
  <c r="Q138" i="1"/>
  <c r="V138" i="1" s="1"/>
  <c r="P138" i="1"/>
  <c r="W138" i="1" s="1"/>
  <c r="O138" i="1"/>
  <c r="N138" i="1"/>
  <c r="AG137" i="1"/>
  <c r="AA137" i="1"/>
  <c r="Y137" i="1"/>
  <c r="AF137" i="1" s="1"/>
  <c r="X137" i="1"/>
  <c r="AD137" i="1" s="1"/>
  <c r="T137" i="1"/>
  <c r="R137" i="1"/>
  <c r="Q137" i="1"/>
  <c r="P137" i="1"/>
  <c r="W137" i="1" s="1"/>
  <c r="O137" i="1"/>
  <c r="N137" i="1"/>
  <c r="AG136" i="1"/>
  <c r="AA136" i="1"/>
  <c r="X136" i="1"/>
  <c r="AD136" i="1" s="1"/>
  <c r="T136" i="1"/>
  <c r="S136" i="1"/>
  <c r="Q136" i="1"/>
  <c r="P136" i="1"/>
  <c r="AB148" i="1" s="1"/>
  <c r="AI148" i="1" s="1"/>
  <c r="O136" i="1"/>
  <c r="N136" i="1"/>
  <c r="AA135" i="1"/>
  <c r="AG135" i="1" s="1"/>
  <c r="X135" i="1"/>
  <c r="AD135" i="1" s="1"/>
  <c r="W135" i="1"/>
  <c r="V135" i="1"/>
  <c r="Q135" i="1"/>
  <c r="P135" i="1"/>
  <c r="AB187" i="1" s="1"/>
  <c r="AI187" i="1" s="1"/>
  <c r="O135" i="1"/>
  <c r="N135" i="1"/>
  <c r="T135" i="1" s="1"/>
  <c r="AG134" i="1"/>
  <c r="AD134" i="1"/>
  <c r="AA134" i="1"/>
  <c r="X134" i="1"/>
  <c r="W134" i="1"/>
  <c r="V134" i="1"/>
  <c r="Q134" i="1"/>
  <c r="U134" i="1" s="1"/>
  <c r="P134" i="1"/>
  <c r="O134" i="1"/>
  <c r="Z170" i="1" s="1"/>
  <c r="N134" i="1"/>
  <c r="AG133" i="1"/>
  <c r="AD133" i="1"/>
  <c r="AA133" i="1"/>
  <c r="X133" i="1"/>
  <c r="V133" i="1"/>
  <c r="U133" i="1"/>
  <c r="S133" i="1"/>
  <c r="Q133" i="1"/>
  <c r="P133" i="1"/>
  <c r="O133" i="1"/>
  <c r="N133" i="1"/>
  <c r="AA132" i="1"/>
  <c r="AG132" i="1" s="1"/>
  <c r="X132" i="1"/>
  <c r="AD132" i="1" s="1"/>
  <c r="W132" i="1"/>
  <c r="U132" i="1"/>
  <c r="T132" i="1"/>
  <c r="Q132" i="1"/>
  <c r="V132" i="1" s="1"/>
  <c r="P132" i="1"/>
  <c r="O132" i="1"/>
  <c r="S132" i="1" s="1"/>
  <c r="N132" i="1"/>
  <c r="AD131" i="1"/>
  <c r="AA131" i="1"/>
  <c r="AG131" i="1" s="1"/>
  <c r="X131" i="1"/>
  <c r="W131" i="1"/>
  <c r="V131" i="1"/>
  <c r="T131" i="1"/>
  <c r="S131" i="1"/>
  <c r="Q131" i="1"/>
  <c r="U131" i="1" s="1"/>
  <c r="P131" i="1"/>
  <c r="O131" i="1"/>
  <c r="N131" i="1"/>
  <c r="R131" i="1" s="1"/>
  <c r="AA130" i="1"/>
  <c r="AG130" i="1" s="1"/>
  <c r="X130" i="1"/>
  <c r="AD130" i="1" s="1"/>
  <c r="U130" i="1"/>
  <c r="S130" i="1"/>
  <c r="R130" i="1"/>
  <c r="Q130" i="1"/>
  <c r="V130" i="1" s="1"/>
  <c r="P130" i="1"/>
  <c r="W130" i="1" s="1"/>
  <c r="O130" i="1"/>
  <c r="N130" i="1"/>
  <c r="AG129" i="1"/>
  <c r="AA129" i="1"/>
  <c r="X129" i="1"/>
  <c r="AD129" i="1" s="1"/>
  <c r="T129" i="1"/>
  <c r="R129" i="1"/>
  <c r="Q129" i="1"/>
  <c r="P129" i="1"/>
  <c r="O129" i="1"/>
  <c r="N129" i="1"/>
  <c r="AG128" i="1"/>
  <c r="AA128" i="1"/>
  <c r="X128" i="1"/>
  <c r="AD128" i="1" s="1"/>
  <c r="T128" i="1"/>
  <c r="S128" i="1"/>
  <c r="Q128" i="1"/>
  <c r="P128" i="1"/>
  <c r="O128" i="1"/>
  <c r="N128" i="1"/>
  <c r="AA127" i="1"/>
  <c r="AG127" i="1" s="1"/>
  <c r="X127" i="1"/>
  <c r="AD127" i="1" s="1"/>
  <c r="V127" i="1"/>
  <c r="Q127" i="1"/>
  <c r="P127" i="1"/>
  <c r="O127" i="1"/>
  <c r="N127" i="1"/>
  <c r="T127" i="1" s="1"/>
  <c r="AG126" i="1"/>
  <c r="AD126" i="1"/>
  <c r="AA126" i="1"/>
  <c r="X126" i="1"/>
  <c r="W126" i="1"/>
  <c r="V126" i="1"/>
  <c r="Q126" i="1"/>
  <c r="U126" i="1" s="1"/>
  <c r="P126" i="1"/>
  <c r="O126" i="1"/>
  <c r="N126" i="1"/>
  <c r="AG125" i="1"/>
  <c r="AD125" i="1"/>
  <c r="AA125" i="1"/>
  <c r="X125" i="1"/>
  <c r="V125" i="1"/>
  <c r="U125" i="1"/>
  <c r="S125" i="1"/>
  <c r="Q125" i="1"/>
  <c r="P125" i="1"/>
  <c r="O125" i="1"/>
  <c r="N125" i="1"/>
  <c r="AA124" i="1"/>
  <c r="AG124" i="1" s="1"/>
  <c r="X124" i="1"/>
  <c r="AD124" i="1" s="1"/>
  <c r="W124" i="1"/>
  <c r="U124" i="1"/>
  <c r="T124" i="1"/>
  <c r="Q124" i="1"/>
  <c r="V124" i="1" s="1"/>
  <c r="P124" i="1"/>
  <c r="O124" i="1"/>
  <c r="S124" i="1" s="1"/>
  <c r="N124" i="1"/>
  <c r="AD123" i="1"/>
  <c r="AA123" i="1"/>
  <c r="AG123" i="1" s="1"/>
  <c r="X123" i="1"/>
  <c r="W123" i="1"/>
  <c r="V123" i="1"/>
  <c r="T123" i="1"/>
  <c r="S123" i="1"/>
  <c r="Q123" i="1"/>
  <c r="U123" i="1" s="1"/>
  <c r="P123" i="1"/>
  <c r="O123" i="1"/>
  <c r="N123" i="1"/>
  <c r="R123" i="1" s="1"/>
  <c r="AA122" i="1"/>
  <c r="AG122" i="1" s="1"/>
  <c r="X122" i="1"/>
  <c r="AD122" i="1" s="1"/>
  <c r="U122" i="1"/>
  <c r="S122" i="1"/>
  <c r="R122" i="1"/>
  <c r="Q122" i="1"/>
  <c r="V122" i="1" s="1"/>
  <c r="P122" i="1"/>
  <c r="W122" i="1" s="1"/>
  <c r="O122" i="1"/>
  <c r="N122" i="1"/>
  <c r="AG121" i="1"/>
  <c r="AA121" i="1"/>
  <c r="X121" i="1"/>
  <c r="AD121" i="1" s="1"/>
  <c r="T121" i="1"/>
  <c r="R121" i="1"/>
  <c r="Q121" i="1"/>
  <c r="P121" i="1"/>
  <c r="W121" i="1" s="1"/>
  <c r="O121" i="1"/>
  <c r="N121" i="1"/>
  <c r="AG120" i="1"/>
  <c r="AA120" i="1"/>
  <c r="X120" i="1"/>
  <c r="AD120" i="1" s="1"/>
  <c r="T120" i="1"/>
  <c r="S120" i="1"/>
  <c r="Q120" i="1"/>
  <c r="P120" i="1"/>
  <c r="O120" i="1"/>
  <c r="N120" i="1"/>
  <c r="AA119" i="1"/>
  <c r="AG119" i="1" s="1"/>
  <c r="X119" i="1"/>
  <c r="AD119" i="1" s="1"/>
  <c r="W119" i="1"/>
  <c r="V119" i="1"/>
  <c r="Q119" i="1"/>
  <c r="P119" i="1"/>
  <c r="O119" i="1"/>
  <c r="N119" i="1"/>
  <c r="T119" i="1" s="1"/>
  <c r="AG118" i="1"/>
  <c r="AD118" i="1"/>
  <c r="AA118" i="1"/>
  <c r="X118" i="1"/>
  <c r="W118" i="1"/>
  <c r="V118" i="1"/>
  <c r="Q118" i="1"/>
  <c r="U118" i="1" s="1"/>
  <c r="P118" i="1"/>
  <c r="O118" i="1"/>
  <c r="N118" i="1"/>
  <c r="AG117" i="1"/>
  <c r="AD117" i="1"/>
  <c r="AA117" i="1"/>
  <c r="X117" i="1"/>
  <c r="V117" i="1"/>
  <c r="U117" i="1"/>
  <c r="S117" i="1"/>
  <c r="Q117" i="1"/>
  <c r="P117" i="1"/>
  <c r="O117" i="1"/>
  <c r="N117" i="1"/>
  <c r="AA116" i="1"/>
  <c r="AG116" i="1" s="1"/>
  <c r="X116" i="1"/>
  <c r="AD116" i="1" s="1"/>
  <c r="W116" i="1"/>
  <c r="U116" i="1"/>
  <c r="T116" i="1"/>
  <c r="Q116" i="1"/>
  <c r="V116" i="1" s="1"/>
  <c r="P116" i="1"/>
  <c r="O116" i="1"/>
  <c r="S116" i="1" s="1"/>
  <c r="N116" i="1"/>
  <c r="AD115" i="1"/>
  <c r="AA115" i="1"/>
  <c r="AG115" i="1" s="1"/>
  <c r="X115" i="1"/>
  <c r="W115" i="1"/>
  <c r="V115" i="1"/>
  <c r="T115" i="1"/>
  <c r="S115" i="1"/>
  <c r="Q115" i="1"/>
  <c r="U115" i="1" s="1"/>
  <c r="P115" i="1"/>
  <c r="O115" i="1"/>
  <c r="N115" i="1"/>
  <c r="R115" i="1" s="1"/>
  <c r="AA114" i="1"/>
  <c r="AG114" i="1" s="1"/>
  <c r="X114" i="1"/>
  <c r="AD114" i="1" s="1"/>
  <c r="U114" i="1"/>
  <c r="S114" i="1"/>
  <c r="R114" i="1"/>
  <c r="Q114" i="1"/>
  <c r="V114" i="1" s="1"/>
  <c r="P114" i="1"/>
  <c r="W114" i="1" s="1"/>
  <c r="O114" i="1"/>
  <c r="N114" i="1"/>
  <c r="AG113" i="1"/>
  <c r="AA113" i="1"/>
  <c r="X113" i="1"/>
  <c r="AD113" i="1" s="1"/>
  <c r="T113" i="1"/>
  <c r="R113" i="1"/>
  <c r="Q113" i="1"/>
  <c r="P113" i="1"/>
  <c r="W113" i="1" s="1"/>
  <c r="O113" i="1"/>
  <c r="N113" i="1"/>
  <c r="AG112" i="1"/>
  <c r="AA112" i="1"/>
  <c r="X112" i="1"/>
  <c r="AD112" i="1" s="1"/>
  <c r="T112" i="1"/>
  <c r="S112" i="1"/>
  <c r="Q112" i="1"/>
  <c r="P112" i="1"/>
  <c r="O112" i="1"/>
  <c r="N112" i="1"/>
  <c r="AA111" i="1"/>
  <c r="AG111" i="1" s="1"/>
  <c r="X111" i="1"/>
  <c r="AD111" i="1" s="1"/>
  <c r="V111" i="1"/>
  <c r="R111" i="1"/>
  <c r="Q111" i="1"/>
  <c r="P111" i="1"/>
  <c r="W111" i="1" s="1"/>
  <c r="O111" i="1"/>
  <c r="S111" i="1" s="1"/>
  <c r="N111" i="1"/>
  <c r="T111" i="1" s="1"/>
  <c r="AG110" i="1"/>
  <c r="AD110" i="1"/>
  <c r="AA110" i="1"/>
  <c r="X110" i="1"/>
  <c r="W110" i="1"/>
  <c r="Q110" i="1"/>
  <c r="P110" i="1"/>
  <c r="O110" i="1"/>
  <c r="N110" i="1"/>
  <c r="AG109" i="1"/>
  <c r="AA109" i="1"/>
  <c r="X109" i="1"/>
  <c r="AD109" i="1" s="1"/>
  <c r="V109" i="1"/>
  <c r="U109" i="1"/>
  <c r="S109" i="1"/>
  <c r="Q109" i="1"/>
  <c r="P109" i="1"/>
  <c r="O109" i="1"/>
  <c r="N109" i="1"/>
  <c r="AA108" i="1"/>
  <c r="AG108" i="1" s="1"/>
  <c r="X108" i="1"/>
  <c r="AD108" i="1" s="1"/>
  <c r="W108" i="1"/>
  <c r="U108" i="1"/>
  <c r="T108" i="1"/>
  <c r="Q108" i="1"/>
  <c r="V108" i="1" s="1"/>
  <c r="P108" i="1"/>
  <c r="O108" i="1"/>
  <c r="N108" i="1"/>
  <c r="AD107" i="1"/>
  <c r="AA107" i="1"/>
  <c r="AG107" i="1" s="1"/>
  <c r="X107" i="1"/>
  <c r="W107" i="1"/>
  <c r="V107" i="1"/>
  <c r="S107" i="1"/>
  <c r="Q107" i="1"/>
  <c r="U107" i="1" s="1"/>
  <c r="P107" i="1"/>
  <c r="O107" i="1"/>
  <c r="N107" i="1"/>
  <c r="T107" i="1" s="1"/>
  <c r="AA106" i="1"/>
  <c r="AG106" i="1" s="1"/>
  <c r="X106" i="1"/>
  <c r="AD106" i="1" s="1"/>
  <c r="U106" i="1"/>
  <c r="S106" i="1"/>
  <c r="R106" i="1"/>
  <c r="Q106" i="1"/>
  <c r="V106" i="1" s="1"/>
  <c r="P106" i="1"/>
  <c r="W106" i="1" s="1"/>
  <c r="O106" i="1"/>
  <c r="N106" i="1"/>
  <c r="AG105" i="1"/>
  <c r="AA105" i="1"/>
  <c r="X105" i="1"/>
  <c r="AD105" i="1" s="1"/>
  <c r="T105" i="1"/>
  <c r="R105" i="1"/>
  <c r="Q105" i="1"/>
  <c r="P105" i="1"/>
  <c r="W105" i="1" s="1"/>
  <c r="O105" i="1"/>
  <c r="N105" i="1"/>
  <c r="AG104" i="1"/>
  <c r="AA104" i="1"/>
  <c r="X104" i="1"/>
  <c r="AD104" i="1" s="1"/>
  <c r="T104" i="1"/>
  <c r="S104" i="1"/>
  <c r="Q104" i="1"/>
  <c r="P104" i="1"/>
  <c r="W104" i="1" s="1"/>
  <c r="O104" i="1"/>
  <c r="N104" i="1"/>
  <c r="AA103" i="1"/>
  <c r="AG103" i="1" s="1"/>
  <c r="X103" i="1"/>
  <c r="AD103" i="1" s="1"/>
  <c r="V103" i="1"/>
  <c r="Q103" i="1"/>
  <c r="P103" i="1"/>
  <c r="O103" i="1"/>
  <c r="S103" i="1" s="1"/>
  <c r="N103" i="1"/>
  <c r="T103" i="1" s="1"/>
  <c r="AG102" i="1"/>
  <c r="AD102" i="1"/>
  <c r="AA102" i="1"/>
  <c r="X102" i="1"/>
  <c r="W102" i="1"/>
  <c r="V102" i="1"/>
  <c r="Q102" i="1"/>
  <c r="P102" i="1"/>
  <c r="O102" i="1"/>
  <c r="N102" i="1"/>
  <c r="AG101" i="1"/>
  <c r="AD101" i="1"/>
  <c r="AA101" i="1"/>
  <c r="X101" i="1"/>
  <c r="S101" i="1"/>
  <c r="Q101" i="1"/>
  <c r="P101" i="1"/>
  <c r="O101" i="1"/>
  <c r="R101" i="1" s="1"/>
  <c r="N101" i="1"/>
  <c r="T101" i="1" s="1"/>
  <c r="AA100" i="1"/>
  <c r="AG100" i="1" s="1"/>
  <c r="X100" i="1"/>
  <c r="AD100" i="1" s="1"/>
  <c r="T100" i="1"/>
  <c r="S100" i="1"/>
  <c r="Q100" i="1"/>
  <c r="V100" i="1" s="1"/>
  <c r="P100" i="1"/>
  <c r="O100" i="1"/>
  <c r="R100" i="1" s="1"/>
  <c r="N100" i="1"/>
  <c r="AD99" i="1"/>
  <c r="AA99" i="1"/>
  <c r="AG99" i="1" s="1"/>
  <c r="X99" i="1"/>
  <c r="W99" i="1"/>
  <c r="V99" i="1"/>
  <c r="T99" i="1"/>
  <c r="S99" i="1"/>
  <c r="R99" i="1"/>
  <c r="Q99" i="1"/>
  <c r="U99" i="1" s="1"/>
  <c r="P99" i="1"/>
  <c r="O99" i="1"/>
  <c r="N99" i="1"/>
  <c r="AG98" i="1"/>
  <c r="AD98" i="1"/>
  <c r="AA98" i="1"/>
  <c r="X98" i="1"/>
  <c r="V98" i="1"/>
  <c r="U98" i="1"/>
  <c r="S98" i="1"/>
  <c r="Q98" i="1"/>
  <c r="P98" i="1"/>
  <c r="W98" i="1" s="1"/>
  <c r="O98" i="1"/>
  <c r="N98" i="1"/>
  <c r="AG97" i="1"/>
  <c r="AA97" i="1"/>
  <c r="X97" i="1"/>
  <c r="AD97" i="1" s="1"/>
  <c r="U97" i="1"/>
  <c r="T97" i="1"/>
  <c r="R97" i="1"/>
  <c r="Q97" i="1"/>
  <c r="V97" i="1" s="1"/>
  <c r="P97" i="1"/>
  <c r="O97" i="1"/>
  <c r="N97" i="1"/>
  <c r="AA96" i="1"/>
  <c r="AG96" i="1" s="1"/>
  <c r="X96" i="1"/>
  <c r="AD96" i="1" s="1"/>
  <c r="W96" i="1"/>
  <c r="T96" i="1"/>
  <c r="Q96" i="1"/>
  <c r="P96" i="1"/>
  <c r="O96" i="1"/>
  <c r="R96" i="1" s="1"/>
  <c r="N96" i="1"/>
  <c r="AA95" i="1"/>
  <c r="AG95" i="1" s="1"/>
  <c r="X95" i="1"/>
  <c r="AD95" i="1" s="1"/>
  <c r="V95" i="1"/>
  <c r="Q95" i="1"/>
  <c r="P95" i="1"/>
  <c r="O95" i="1"/>
  <c r="N95" i="1"/>
  <c r="T95" i="1" s="1"/>
  <c r="AG94" i="1"/>
  <c r="AD94" i="1"/>
  <c r="AA94" i="1"/>
  <c r="X94" i="1"/>
  <c r="W94" i="1"/>
  <c r="V94" i="1"/>
  <c r="U94" i="1"/>
  <c r="T94" i="1"/>
  <c r="R94" i="1"/>
  <c r="Q94" i="1"/>
  <c r="P94" i="1"/>
  <c r="O94" i="1"/>
  <c r="S94" i="1" s="1"/>
  <c r="N94" i="1"/>
  <c r="AG93" i="1"/>
  <c r="AA93" i="1"/>
  <c r="X93" i="1"/>
  <c r="AD93" i="1" s="1"/>
  <c r="V93" i="1"/>
  <c r="U93" i="1"/>
  <c r="S93" i="1"/>
  <c r="Q93" i="1"/>
  <c r="P93" i="1"/>
  <c r="W93" i="1" s="1"/>
  <c r="O93" i="1"/>
  <c r="N93" i="1"/>
  <c r="AA92" i="1"/>
  <c r="AG92" i="1" s="1"/>
  <c r="X92" i="1"/>
  <c r="AD92" i="1" s="1"/>
  <c r="T92" i="1"/>
  <c r="R92" i="1"/>
  <c r="Q92" i="1"/>
  <c r="V92" i="1" s="1"/>
  <c r="P92" i="1"/>
  <c r="O92" i="1"/>
  <c r="N92" i="1"/>
  <c r="AG91" i="1"/>
  <c r="AD91" i="1"/>
  <c r="AA91" i="1"/>
  <c r="X91" i="1"/>
  <c r="W91" i="1"/>
  <c r="V91" i="1"/>
  <c r="T91" i="1"/>
  <c r="S91" i="1"/>
  <c r="Q91" i="1"/>
  <c r="U91" i="1" s="1"/>
  <c r="P91" i="1"/>
  <c r="O91" i="1"/>
  <c r="R91" i="1" s="1"/>
  <c r="N91" i="1"/>
  <c r="AA90" i="1"/>
  <c r="AG90" i="1" s="1"/>
  <c r="X90" i="1"/>
  <c r="AD90" i="1" s="1"/>
  <c r="S90" i="1"/>
  <c r="Q90" i="1"/>
  <c r="P90" i="1"/>
  <c r="W90" i="1" s="1"/>
  <c r="O90" i="1"/>
  <c r="N90" i="1"/>
  <c r="T90" i="1" s="1"/>
  <c r="AG89" i="1"/>
  <c r="AA89" i="1"/>
  <c r="X89" i="1"/>
  <c r="AD89" i="1" s="1"/>
  <c r="W89" i="1"/>
  <c r="U89" i="1"/>
  <c r="T89" i="1"/>
  <c r="R89" i="1"/>
  <c r="Q89" i="1"/>
  <c r="V89" i="1" s="1"/>
  <c r="P89" i="1"/>
  <c r="O89" i="1"/>
  <c r="S89" i="1" s="1"/>
  <c r="N89" i="1"/>
  <c r="AG88" i="1"/>
  <c r="AA88" i="1"/>
  <c r="X88" i="1"/>
  <c r="AD88" i="1" s="1"/>
  <c r="W88" i="1"/>
  <c r="V88" i="1"/>
  <c r="Q88" i="1"/>
  <c r="P88" i="1"/>
  <c r="O88" i="1"/>
  <c r="N88" i="1"/>
  <c r="T88" i="1" s="1"/>
  <c r="AA87" i="1"/>
  <c r="AG87" i="1" s="1"/>
  <c r="X87" i="1"/>
  <c r="AD87" i="1" s="1"/>
  <c r="V87" i="1"/>
  <c r="Q87" i="1"/>
  <c r="P87" i="1"/>
  <c r="W87" i="1" s="1"/>
  <c r="O87" i="1"/>
  <c r="N87" i="1"/>
  <c r="T87" i="1" s="1"/>
  <c r="AG86" i="1"/>
  <c r="AD86" i="1"/>
  <c r="AA86" i="1"/>
  <c r="X86" i="1"/>
  <c r="W86" i="1"/>
  <c r="V86" i="1"/>
  <c r="U86" i="1"/>
  <c r="T86" i="1"/>
  <c r="R86" i="1"/>
  <c r="Q86" i="1"/>
  <c r="P86" i="1"/>
  <c r="O86" i="1"/>
  <c r="S86" i="1" s="1"/>
  <c r="N86" i="1"/>
  <c r="AG85" i="1"/>
  <c r="AA85" i="1"/>
  <c r="X85" i="1"/>
  <c r="AD85" i="1" s="1"/>
  <c r="V85" i="1"/>
  <c r="S85" i="1"/>
  <c r="Q85" i="1"/>
  <c r="P85" i="1"/>
  <c r="W85" i="1" s="1"/>
  <c r="O85" i="1"/>
  <c r="N85" i="1"/>
  <c r="AA84" i="1"/>
  <c r="AG84" i="1" s="1"/>
  <c r="X84" i="1"/>
  <c r="AD84" i="1" s="1"/>
  <c r="V84" i="1"/>
  <c r="T84" i="1"/>
  <c r="S84" i="1"/>
  <c r="R84" i="1"/>
  <c r="Q84" i="1"/>
  <c r="P84" i="1"/>
  <c r="O84" i="1"/>
  <c r="N84" i="1"/>
  <c r="AG83" i="1"/>
  <c r="AD83" i="1"/>
  <c r="AA83" i="1"/>
  <c r="X83" i="1"/>
  <c r="W83" i="1"/>
  <c r="V83" i="1"/>
  <c r="Q83" i="1"/>
  <c r="U83" i="1" s="1"/>
  <c r="P83" i="1"/>
  <c r="O83" i="1"/>
  <c r="S83" i="1" s="1"/>
  <c r="N83" i="1"/>
  <c r="AD82" i="1"/>
  <c r="AA82" i="1"/>
  <c r="AG82" i="1" s="1"/>
  <c r="X82" i="1"/>
  <c r="T82" i="1"/>
  <c r="S82" i="1"/>
  <c r="R82" i="1"/>
  <c r="Q82" i="1"/>
  <c r="P82" i="1"/>
  <c r="W82" i="1" s="1"/>
  <c r="O82" i="1"/>
  <c r="N82" i="1"/>
  <c r="AG81" i="1"/>
  <c r="AA81" i="1"/>
  <c r="X81" i="1"/>
  <c r="AD81" i="1" s="1"/>
  <c r="W81" i="1"/>
  <c r="T81" i="1"/>
  <c r="Q81" i="1"/>
  <c r="V81" i="1" s="1"/>
  <c r="P81" i="1"/>
  <c r="O81" i="1"/>
  <c r="N81" i="1"/>
  <c r="AD80" i="1"/>
  <c r="AA80" i="1"/>
  <c r="AG80" i="1" s="1"/>
  <c r="X80" i="1"/>
  <c r="W80" i="1"/>
  <c r="V80" i="1"/>
  <c r="U80" i="1"/>
  <c r="T80" i="1"/>
  <c r="Q80" i="1"/>
  <c r="P80" i="1"/>
  <c r="O80" i="1"/>
  <c r="S80" i="1" s="1"/>
  <c r="N80" i="1"/>
  <c r="AD79" i="1"/>
  <c r="AA79" i="1"/>
  <c r="AG79" i="1" s="1"/>
  <c r="X79" i="1"/>
  <c r="W79" i="1"/>
  <c r="V79" i="1"/>
  <c r="U79" i="1"/>
  <c r="T79" i="1"/>
  <c r="S79" i="1"/>
  <c r="R79" i="1"/>
  <c r="Q79" i="1"/>
  <c r="P79" i="1"/>
  <c r="O79" i="1"/>
  <c r="N79" i="1"/>
  <c r="AA78" i="1"/>
  <c r="AG78" i="1" s="1"/>
  <c r="X78" i="1"/>
  <c r="AD78" i="1" s="1"/>
  <c r="T78" i="1"/>
  <c r="S78" i="1"/>
  <c r="R78" i="1"/>
  <c r="Q78" i="1"/>
  <c r="V78" i="1" s="1"/>
  <c r="P78" i="1"/>
  <c r="W78" i="1" s="1"/>
  <c r="O78" i="1"/>
  <c r="N78" i="1"/>
  <c r="AG77" i="1"/>
  <c r="AA77" i="1"/>
  <c r="X77" i="1"/>
  <c r="AD77" i="1" s="1"/>
  <c r="T77" i="1"/>
  <c r="S77" i="1"/>
  <c r="R77" i="1"/>
  <c r="Q77" i="1"/>
  <c r="V77" i="1" s="1"/>
  <c r="P77" i="1"/>
  <c r="W77" i="1" s="1"/>
  <c r="O77" i="1"/>
  <c r="N77" i="1"/>
  <c r="AG76" i="1"/>
  <c r="AA76" i="1"/>
  <c r="X76" i="1"/>
  <c r="AD76" i="1" s="1"/>
  <c r="S76" i="1"/>
  <c r="R76" i="1"/>
  <c r="Q76" i="1"/>
  <c r="V76" i="1" s="1"/>
  <c r="P76" i="1"/>
  <c r="W76" i="1" s="1"/>
  <c r="O76" i="1"/>
  <c r="N76" i="1"/>
  <c r="T76" i="1" s="1"/>
  <c r="AG75" i="1"/>
  <c r="AA75" i="1"/>
  <c r="X75" i="1"/>
  <c r="AD75" i="1" s="1"/>
  <c r="W75" i="1"/>
  <c r="Q75" i="1"/>
  <c r="V75" i="1" s="1"/>
  <c r="P75" i="1"/>
  <c r="O75" i="1"/>
  <c r="S75" i="1" s="1"/>
  <c r="N75" i="1"/>
  <c r="T75" i="1" s="1"/>
  <c r="AG74" i="1"/>
  <c r="AD74" i="1"/>
  <c r="AA74" i="1"/>
  <c r="X74" i="1"/>
  <c r="W74" i="1"/>
  <c r="V74" i="1"/>
  <c r="Q74" i="1"/>
  <c r="U74" i="1" s="1"/>
  <c r="P74" i="1"/>
  <c r="O74" i="1"/>
  <c r="S74" i="1" s="1"/>
  <c r="N74" i="1"/>
  <c r="T74" i="1" s="1"/>
  <c r="AD73" i="1"/>
  <c r="AA73" i="1"/>
  <c r="AG73" i="1" s="1"/>
  <c r="X73" i="1"/>
  <c r="W73" i="1"/>
  <c r="V73" i="1"/>
  <c r="U73" i="1"/>
  <c r="Q73" i="1"/>
  <c r="P73" i="1"/>
  <c r="O73" i="1"/>
  <c r="S73" i="1" s="1"/>
  <c r="N73" i="1"/>
  <c r="T73" i="1" s="1"/>
  <c r="AD72" i="1"/>
  <c r="AA72" i="1"/>
  <c r="AG72" i="1" s="1"/>
  <c r="X72" i="1"/>
  <c r="W72" i="1"/>
  <c r="V72" i="1"/>
  <c r="U72" i="1"/>
  <c r="T72" i="1"/>
  <c r="Q72" i="1"/>
  <c r="P72" i="1"/>
  <c r="O72" i="1"/>
  <c r="S72" i="1" s="1"/>
  <c r="N72" i="1"/>
  <c r="AD71" i="1"/>
  <c r="AA71" i="1"/>
  <c r="AG71" i="1" s="1"/>
  <c r="X71" i="1"/>
  <c r="V71" i="1"/>
  <c r="U71" i="1"/>
  <c r="T71" i="1"/>
  <c r="S71" i="1"/>
  <c r="Q71" i="1"/>
  <c r="P71" i="1"/>
  <c r="W71" i="1" s="1"/>
  <c r="O71" i="1"/>
  <c r="N71" i="1"/>
  <c r="R71" i="1" s="1"/>
  <c r="AA70" i="1"/>
  <c r="AG70" i="1" s="1"/>
  <c r="Z70" i="1"/>
  <c r="X70" i="1"/>
  <c r="AD70" i="1" s="1"/>
  <c r="U70" i="1"/>
  <c r="T70" i="1"/>
  <c r="S70" i="1"/>
  <c r="R70" i="1"/>
  <c r="Q70" i="1"/>
  <c r="V70" i="1" s="1"/>
  <c r="P70" i="1"/>
  <c r="W70" i="1" s="1"/>
  <c r="O70" i="1"/>
  <c r="AE70" i="1" s="1"/>
  <c r="N70" i="1"/>
  <c r="AG69" i="1"/>
  <c r="AA69" i="1"/>
  <c r="Y69" i="1"/>
  <c r="AF69" i="1" s="1"/>
  <c r="X69" i="1"/>
  <c r="AD69" i="1" s="1"/>
  <c r="T69" i="1"/>
  <c r="S69" i="1"/>
  <c r="R69" i="1"/>
  <c r="Q69" i="1"/>
  <c r="V69" i="1" s="1"/>
  <c r="P69" i="1"/>
  <c r="W69" i="1" s="1"/>
  <c r="O69" i="1"/>
  <c r="N69" i="1"/>
  <c r="AG68" i="1"/>
  <c r="AA68" i="1"/>
  <c r="X68" i="1"/>
  <c r="AD68" i="1" s="1"/>
  <c r="S68" i="1"/>
  <c r="R68" i="1"/>
  <c r="Q68" i="1"/>
  <c r="V68" i="1" s="1"/>
  <c r="P68" i="1"/>
  <c r="W68" i="1" s="1"/>
  <c r="O68" i="1"/>
  <c r="N68" i="1"/>
  <c r="T68" i="1" s="1"/>
  <c r="AG67" i="1"/>
  <c r="AA67" i="1"/>
  <c r="X67" i="1"/>
  <c r="AD67" i="1" s="1"/>
  <c r="W67" i="1"/>
  <c r="Q67" i="1"/>
  <c r="V67" i="1" s="1"/>
  <c r="P67" i="1"/>
  <c r="O67" i="1"/>
  <c r="N67" i="1"/>
  <c r="T67" i="1" s="1"/>
  <c r="AG66" i="1"/>
  <c r="AD66" i="1"/>
  <c r="AA66" i="1"/>
  <c r="X66" i="1"/>
  <c r="W66" i="1"/>
  <c r="V66" i="1"/>
  <c r="Q66" i="1"/>
  <c r="P66" i="1"/>
  <c r="AB115" i="1" s="1"/>
  <c r="AI115" i="1" s="1"/>
  <c r="O66" i="1"/>
  <c r="Z103" i="1" s="1"/>
  <c r="N66" i="1"/>
  <c r="Y120" i="1" s="1"/>
  <c r="AF120" i="1" s="1"/>
  <c r="AD65" i="1"/>
  <c r="AA65" i="1"/>
  <c r="AG65" i="1" s="1"/>
  <c r="X65" i="1"/>
  <c r="W65" i="1"/>
  <c r="V65" i="1"/>
  <c r="U65" i="1"/>
  <c r="Q65" i="1"/>
  <c r="P65" i="1"/>
  <c r="O65" i="1"/>
  <c r="S65" i="1" s="1"/>
  <c r="N65" i="1"/>
  <c r="T65" i="1" s="1"/>
  <c r="AD64" i="1"/>
  <c r="AA64" i="1"/>
  <c r="AG64" i="1" s="1"/>
  <c r="X64" i="1"/>
  <c r="W64" i="1"/>
  <c r="V64" i="1"/>
  <c r="U64" i="1"/>
  <c r="T64" i="1"/>
  <c r="Q64" i="1"/>
  <c r="P64" i="1"/>
  <c r="O64" i="1"/>
  <c r="S64" i="1" s="1"/>
  <c r="N64" i="1"/>
  <c r="AD63" i="1"/>
  <c r="AA63" i="1"/>
  <c r="AG63" i="1" s="1"/>
  <c r="X63" i="1"/>
  <c r="V63" i="1"/>
  <c r="U63" i="1"/>
  <c r="T63" i="1"/>
  <c r="S63" i="1"/>
  <c r="Q63" i="1"/>
  <c r="P63" i="1"/>
  <c r="W63" i="1" s="1"/>
  <c r="O63" i="1"/>
  <c r="N63" i="1"/>
  <c r="R63" i="1" s="1"/>
  <c r="AA62" i="1"/>
  <c r="AG62" i="1" s="1"/>
  <c r="X62" i="1"/>
  <c r="AD62" i="1" s="1"/>
  <c r="U62" i="1"/>
  <c r="T62" i="1"/>
  <c r="S62" i="1"/>
  <c r="R62" i="1"/>
  <c r="Q62" i="1"/>
  <c r="V62" i="1" s="1"/>
  <c r="P62" i="1"/>
  <c r="W62" i="1" s="1"/>
  <c r="O62" i="1"/>
  <c r="N62" i="1"/>
  <c r="AG61" i="1"/>
  <c r="AA61" i="1"/>
  <c r="X61" i="1"/>
  <c r="AD61" i="1" s="1"/>
  <c r="T61" i="1"/>
  <c r="S61" i="1"/>
  <c r="R61" i="1"/>
  <c r="Q61" i="1"/>
  <c r="V61" i="1" s="1"/>
  <c r="P61" i="1"/>
  <c r="W61" i="1" s="1"/>
  <c r="O61" i="1"/>
  <c r="N61" i="1"/>
  <c r="AG60" i="1"/>
  <c r="AA60" i="1"/>
  <c r="X60" i="1"/>
  <c r="AD60" i="1" s="1"/>
  <c r="S60" i="1"/>
  <c r="R60" i="1"/>
  <c r="Q60" i="1"/>
  <c r="V60" i="1" s="1"/>
  <c r="P60" i="1"/>
  <c r="W60" i="1" s="1"/>
  <c r="O60" i="1"/>
  <c r="N60" i="1"/>
  <c r="T60" i="1" s="1"/>
  <c r="AG59" i="1"/>
  <c r="AA59" i="1"/>
  <c r="X59" i="1"/>
  <c r="AD59" i="1" s="1"/>
  <c r="W59" i="1"/>
  <c r="Q59" i="1"/>
  <c r="V59" i="1" s="1"/>
  <c r="P59" i="1"/>
  <c r="O59" i="1"/>
  <c r="S59" i="1" s="1"/>
  <c r="N59" i="1"/>
  <c r="T59" i="1" s="1"/>
  <c r="AG58" i="1"/>
  <c r="AD58" i="1"/>
  <c r="AA58" i="1"/>
  <c r="X58" i="1"/>
  <c r="W58" i="1"/>
  <c r="V58" i="1"/>
  <c r="Q58" i="1"/>
  <c r="U58" i="1" s="1"/>
  <c r="P58" i="1"/>
  <c r="O58" i="1"/>
  <c r="S58" i="1" s="1"/>
  <c r="N58" i="1"/>
  <c r="T58" i="1" s="1"/>
  <c r="AD57" i="1"/>
  <c r="AA57" i="1"/>
  <c r="AG57" i="1" s="1"/>
  <c r="X57" i="1"/>
  <c r="W57" i="1"/>
  <c r="V57" i="1"/>
  <c r="U57" i="1"/>
  <c r="Q57" i="1"/>
  <c r="P57" i="1"/>
  <c r="O57" i="1"/>
  <c r="S57" i="1" s="1"/>
  <c r="N57" i="1"/>
  <c r="T57" i="1" s="1"/>
  <c r="AD56" i="1"/>
  <c r="AA56" i="1"/>
  <c r="AG56" i="1" s="1"/>
  <c r="X56" i="1"/>
  <c r="W56" i="1"/>
  <c r="V56" i="1"/>
  <c r="U56" i="1"/>
  <c r="T56" i="1"/>
  <c r="Q56" i="1"/>
  <c r="P56" i="1"/>
  <c r="O56" i="1"/>
  <c r="S56" i="1" s="1"/>
  <c r="N56" i="1"/>
  <c r="AD55" i="1"/>
  <c r="AA55" i="1"/>
  <c r="AG55" i="1" s="1"/>
  <c r="X55" i="1"/>
  <c r="V55" i="1"/>
  <c r="U55" i="1"/>
  <c r="T55" i="1"/>
  <c r="S55" i="1"/>
  <c r="Q55" i="1"/>
  <c r="P55" i="1"/>
  <c r="W55" i="1" s="1"/>
  <c r="O55" i="1"/>
  <c r="N55" i="1"/>
  <c r="R55" i="1" s="1"/>
  <c r="AA54" i="1"/>
  <c r="AG54" i="1" s="1"/>
  <c r="X54" i="1"/>
  <c r="AD54" i="1" s="1"/>
  <c r="U54" i="1"/>
  <c r="T54" i="1"/>
  <c r="S54" i="1"/>
  <c r="R54" i="1"/>
  <c r="Q54" i="1"/>
  <c r="V54" i="1" s="1"/>
  <c r="P54" i="1"/>
  <c r="W54" i="1" s="1"/>
  <c r="O54" i="1"/>
  <c r="N54" i="1"/>
  <c r="AG53" i="1"/>
  <c r="AA53" i="1"/>
  <c r="X53" i="1"/>
  <c r="AD53" i="1" s="1"/>
  <c r="T53" i="1"/>
  <c r="S53" i="1"/>
  <c r="R53" i="1"/>
  <c r="Q53" i="1"/>
  <c r="V53" i="1" s="1"/>
  <c r="P53" i="1"/>
  <c r="W53" i="1" s="1"/>
  <c r="O53" i="1"/>
  <c r="N53" i="1"/>
  <c r="AG52" i="1"/>
  <c r="AA52" i="1"/>
  <c r="X52" i="1"/>
  <c r="AD52" i="1" s="1"/>
  <c r="S52" i="1"/>
  <c r="R52" i="1"/>
  <c r="Q52" i="1"/>
  <c r="V52" i="1" s="1"/>
  <c r="P52" i="1"/>
  <c r="W52" i="1" s="1"/>
  <c r="O52" i="1"/>
  <c r="N52" i="1"/>
  <c r="T52" i="1" s="1"/>
  <c r="AG51" i="1"/>
  <c r="AA51" i="1"/>
  <c r="X51" i="1"/>
  <c r="AD51" i="1" s="1"/>
  <c r="W51" i="1"/>
  <c r="Q51" i="1"/>
  <c r="V51" i="1" s="1"/>
  <c r="P51" i="1"/>
  <c r="O51" i="1"/>
  <c r="S51" i="1" s="1"/>
  <c r="N51" i="1"/>
  <c r="T51" i="1" s="1"/>
  <c r="AG50" i="1"/>
  <c r="AD50" i="1"/>
  <c r="AA50" i="1"/>
  <c r="X50" i="1"/>
  <c r="W50" i="1"/>
  <c r="V50" i="1"/>
  <c r="Q50" i="1"/>
  <c r="U50" i="1" s="1"/>
  <c r="P50" i="1"/>
  <c r="O50" i="1"/>
  <c r="S50" i="1" s="1"/>
  <c r="N50" i="1"/>
  <c r="T50" i="1" s="1"/>
  <c r="AD49" i="1"/>
  <c r="AA49" i="1"/>
  <c r="AG49" i="1" s="1"/>
  <c r="X49" i="1"/>
  <c r="W49" i="1"/>
  <c r="V49" i="1"/>
  <c r="U49" i="1"/>
  <c r="Q49" i="1"/>
  <c r="P49" i="1"/>
  <c r="O49" i="1"/>
  <c r="S49" i="1" s="1"/>
  <c r="N49" i="1"/>
  <c r="T49" i="1" s="1"/>
  <c r="AD48" i="1"/>
  <c r="AA48" i="1"/>
  <c r="AG48" i="1" s="1"/>
  <c r="X48" i="1"/>
  <c r="W48" i="1"/>
  <c r="V48" i="1"/>
  <c r="U48" i="1"/>
  <c r="T48" i="1"/>
  <c r="Q48" i="1"/>
  <c r="P48" i="1"/>
  <c r="O48" i="1"/>
  <c r="S48" i="1" s="1"/>
  <c r="N48" i="1"/>
  <c r="AD47" i="1"/>
  <c r="AA47" i="1"/>
  <c r="AG47" i="1" s="1"/>
  <c r="X47" i="1"/>
  <c r="V47" i="1"/>
  <c r="U47" i="1"/>
  <c r="T47" i="1"/>
  <c r="S47" i="1"/>
  <c r="Q47" i="1"/>
  <c r="P47" i="1"/>
  <c r="W47" i="1" s="1"/>
  <c r="O47" i="1"/>
  <c r="N47" i="1"/>
  <c r="R47" i="1" s="1"/>
  <c r="AA46" i="1"/>
  <c r="AG46" i="1" s="1"/>
  <c r="X46" i="1"/>
  <c r="AD46" i="1" s="1"/>
  <c r="U46" i="1"/>
  <c r="T46" i="1"/>
  <c r="S46" i="1"/>
  <c r="R46" i="1"/>
  <c r="Q46" i="1"/>
  <c r="V46" i="1" s="1"/>
  <c r="P46" i="1"/>
  <c r="W46" i="1" s="1"/>
  <c r="O46" i="1"/>
  <c r="N46" i="1"/>
  <c r="AG45" i="1"/>
  <c r="AA45" i="1"/>
  <c r="X45" i="1"/>
  <c r="AD45" i="1" s="1"/>
  <c r="T45" i="1"/>
  <c r="S45" i="1"/>
  <c r="R45" i="1"/>
  <c r="Q45" i="1"/>
  <c r="V45" i="1" s="1"/>
  <c r="P45" i="1"/>
  <c r="W45" i="1" s="1"/>
  <c r="O45" i="1"/>
  <c r="N45" i="1"/>
  <c r="AG44" i="1"/>
  <c r="AA44" i="1"/>
  <c r="X44" i="1"/>
  <c r="AD44" i="1" s="1"/>
  <c r="S44" i="1"/>
  <c r="R44" i="1"/>
  <c r="Q44" i="1"/>
  <c r="V44" i="1" s="1"/>
  <c r="P44" i="1"/>
  <c r="W44" i="1" s="1"/>
  <c r="O44" i="1"/>
  <c r="N44" i="1"/>
  <c r="T44" i="1" s="1"/>
  <c r="AG43" i="1"/>
  <c r="AA43" i="1"/>
  <c r="X43" i="1"/>
  <c r="AD43" i="1" s="1"/>
  <c r="W43" i="1"/>
  <c r="Q43" i="1"/>
  <c r="V43" i="1" s="1"/>
  <c r="P43" i="1"/>
  <c r="O43" i="1"/>
  <c r="S43" i="1" s="1"/>
  <c r="N43" i="1"/>
  <c r="T43" i="1" s="1"/>
  <c r="AG42" i="1"/>
  <c r="AD42" i="1"/>
  <c r="AA42" i="1"/>
  <c r="X42" i="1"/>
  <c r="W42" i="1"/>
  <c r="V42" i="1"/>
  <c r="Q42" i="1"/>
  <c r="U42" i="1" s="1"/>
  <c r="P42" i="1"/>
  <c r="O42" i="1"/>
  <c r="S42" i="1" s="1"/>
  <c r="N42" i="1"/>
  <c r="T42" i="1" s="1"/>
  <c r="AD41" i="1"/>
  <c r="AA41" i="1"/>
  <c r="AG41" i="1" s="1"/>
  <c r="X41" i="1"/>
  <c r="W41" i="1"/>
  <c r="V41" i="1"/>
  <c r="U41" i="1"/>
  <c r="Q41" i="1"/>
  <c r="P41" i="1"/>
  <c r="O41" i="1"/>
  <c r="S41" i="1" s="1"/>
  <c r="N41" i="1"/>
  <c r="T41" i="1" s="1"/>
  <c r="AD40" i="1"/>
  <c r="AA40" i="1"/>
  <c r="AG40" i="1" s="1"/>
  <c r="X40" i="1"/>
  <c r="W40" i="1"/>
  <c r="V40" i="1"/>
  <c r="U40" i="1"/>
  <c r="T40" i="1"/>
  <c r="Q40" i="1"/>
  <c r="P40" i="1"/>
  <c r="O40" i="1"/>
  <c r="S40" i="1" s="1"/>
  <c r="N40" i="1"/>
  <c r="AD39" i="1"/>
  <c r="AA39" i="1"/>
  <c r="AG39" i="1" s="1"/>
  <c r="X39" i="1"/>
  <c r="V39" i="1"/>
  <c r="U39" i="1"/>
  <c r="T39" i="1"/>
  <c r="S39" i="1"/>
  <c r="Q39" i="1"/>
  <c r="P39" i="1"/>
  <c r="W39" i="1" s="1"/>
  <c r="O39" i="1"/>
  <c r="N39" i="1"/>
  <c r="R39" i="1" s="1"/>
  <c r="AA38" i="1"/>
  <c r="AG38" i="1" s="1"/>
  <c r="X38" i="1"/>
  <c r="AD38" i="1" s="1"/>
  <c r="U38" i="1"/>
  <c r="T38" i="1"/>
  <c r="S38" i="1"/>
  <c r="R38" i="1"/>
  <c r="Q38" i="1"/>
  <c r="V38" i="1" s="1"/>
  <c r="P38" i="1"/>
  <c r="W38" i="1" s="1"/>
  <c r="O38" i="1"/>
  <c r="N38" i="1"/>
  <c r="AG37" i="1"/>
  <c r="AA37" i="1"/>
  <c r="X37" i="1"/>
  <c r="AD37" i="1" s="1"/>
  <c r="T37" i="1"/>
  <c r="S37" i="1"/>
  <c r="R37" i="1"/>
  <c r="Q37" i="1"/>
  <c r="V37" i="1" s="1"/>
  <c r="P37" i="1"/>
  <c r="W37" i="1" s="1"/>
  <c r="O37" i="1"/>
  <c r="N37" i="1"/>
  <c r="AG36" i="1"/>
  <c r="AA36" i="1"/>
  <c r="X36" i="1"/>
  <c r="AD36" i="1" s="1"/>
  <c r="S36" i="1"/>
  <c r="R36" i="1"/>
  <c r="Q36" i="1"/>
  <c r="V36" i="1" s="1"/>
  <c r="P36" i="1"/>
  <c r="W36" i="1" s="1"/>
  <c r="O36" i="1"/>
  <c r="N36" i="1"/>
  <c r="T36" i="1" s="1"/>
  <c r="AG35" i="1"/>
  <c r="AA35" i="1"/>
  <c r="X35" i="1"/>
  <c r="AD35" i="1" s="1"/>
  <c r="W35" i="1"/>
  <c r="Q35" i="1"/>
  <c r="V35" i="1" s="1"/>
  <c r="P35" i="1"/>
  <c r="O35" i="1"/>
  <c r="N35" i="1"/>
  <c r="T35" i="1" s="1"/>
  <c r="AG34" i="1"/>
  <c r="AD34" i="1"/>
  <c r="AA34" i="1"/>
  <c r="X34" i="1"/>
  <c r="W34" i="1"/>
  <c r="V34" i="1"/>
  <c r="Q34" i="1"/>
  <c r="U34" i="1" s="1"/>
  <c r="P34" i="1"/>
  <c r="O34" i="1"/>
  <c r="N34" i="1"/>
  <c r="T34" i="1" s="1"/>
  <c r="AD33" i="1"/>
  <c r="AA33" i="1"/>
  <c r="AG33" i="1" s="1"/>
  <c r="X33" i="1"/>
  <c r="W33" i="1"/>
  <c r="V33" i="1"/>
  <c r="U33" i="1"/>
  <c r="Q33" i="1"/>
  <c r="P33" i="1"/>
  <c r="O33" i="1"/>
  <c r="S33" i="1" s="1"/>
  <c r="N33" i="1"/>
  <c r="T33" i="1" s="1"/>
  <c r="AD32" i="1"/>
  <c r="AA32" i="1"/>
  <c r="AG32" i="1" s="1"/>
  <c r="X32" i="1"/>
  <c r="W32" i="1"/>
  <c r="V32" i="1"/>
  <c r="U32" i="1"/>
  <c r="T32" i="1"/>
  <c r="Q32" i="1"/>
  <c r="P32" i="1"/>
  <c r="O32" i="1"/>
  <c r="S32" i="1" s="1"/>
  <c r="N32" i="1"/>
  <c r="AD31" i="1"/>
  <c r="AA31" i="1"/>
  <c r="AG31" i="1" s="1"/>
  <c r="X31" i="1"/>
  <c r="V31" i="1"/>
  <c r="U31" i="1"/>
  <c r="T31" i="1"/>
  <c r="S31" i="1"/>
  <c r="Q31" i="1"/>
  <c r="P31" i="1"/>
  <c r="W31" i="1" s="1"/>
  <c r="O31" i="1"/>
  <c r="N31" i="1"/>
  <c r="R31" i="1" s="1"/>
  <c r="AA30" i="1"/>
  <c r="AG30" i="1" s="1"/>
  <c r="X30" i="1"/>
  <c r="AD30" i="1" s="1"/>
  <c r="U30" i="1"/>
  <c r="T30" i="1"/>
  <c r="S30" i="1"/>
  <c r="R30" i="1"/>
  <c r="Q30" i="1"/>
  <c r="V30" i="1" s="1"/>
  <c r="P30" i="1"/>
  <c r="W30" i="1" s="1"/>
  <c r="O30" i="1"/>
  <c r="N30" i="1"/>
  <c r="AG29" i="1"/>
  <c r="AA29" i="1"/>
  <c r="X29" i="1"/>
  <c r="AD29" i="1" s="1"/>
  <c r="T29" i="1"/>
  <c r="S29" i="1"/>
  <c r="R29" i="1"/>
  <c r="Q29" i="1"/>
  <c r="P29" i="1"/>
  <c r="W29" i="1" s="1"/>
  <c r="O29" i="1"/>
  <c r="N29" i="1"/>
  <c r="AG28" i="1"/>
  <c r="AA28" i="1"/>
  <c r="X28" i="1"/>
  <c r="AD28" i="1" s="1"/>
  <c r="S28" i="1"/>
  <c r="R28" i="1"/>
  <c r="Q28" i="1"/>
  <c r="V28" i="1" s="1"/>
  <c r="P28" i="1"/>
  <c r="O28" i="1"/>
  <c r="N28" i="1"/>
  <c r="T28" i="1" s="1"/>
  <c r="AG27" i="1"/>
  <c r="AA27" i="1"/>
  <c r="X27" i="1"/>
  <c r="AD27" i="1" s="1"/>
  <c r="W27" i="1"/>
  <c r="Q27" i="1"/>
  <c r="V27" i="1" s="1"/>
  <c r="P27" i="1"/>
  <c r="O27" i="1"/>
  <c r="N27" i="1"/>
  <c r="T27" i="1" s="1"/>
  <c r="AG26" i="1"/>
  <c r="AD26" i="1"/>
  <c r="AA26" i="1"/>
  <c r="X26" i="1"/>
  <c r="W26" i="1"/>
  <c r="V26" i="1"/>
  <c r="Q26" i="1"/>
  <c r="U26" i="1" s="1"/>
  <c r="P26" i="1"/>
  <c r="O26" i="1"/>
  <c r="N26" i="1"/>
  <c r="AD25" i="1"/>
  <c r="AA25" i="1"/>
  <c r="AG25" i="1" s="1"/>
  <c r="X25" i="1"/>
  <c r="W25" i="1"/>
  <c r="V25" i="1"/>
  <c r="U25" i="1"/>
  <c r="Q25" i="1"/>
  <c r="P25" i="1"/>
  <c r="O25" i="1"/>
  <c r="N25" i="1"/>
  <c r="T25" i="1" s="1"/>
  <c r="AD24" i="1"/>
  <c r="AA24" i="1"/>
  <c r="AG24" i="1" s="1"/>
  <c r="X24" i="1"/>
  <c r="W24" i="1"/>
  <c r="V24" i="1"/>
  <c r="U24" i="1"/>
  <c r="T24" i="1"/>
  <c r="Q24" i="1"/>
  <c r="P24" i="1"/>
  <c r="O24" i="1"/>
  <c r="S24" i="1" s="1"/>
  <c r="N24" i="1"/>
  <c r="AD23" i="1"/>
  <c r="AA23" i="1"/>
  <c r="AG23" i="1" s="1"/>
  <c r="X23" i="1"/>
  <c r="V23" i="1"/>
  <c r="U23" i="1"/>
  <c r="T23" i="1"/>
  <c r="S23" i="1"/>
  <c r="Q23" i="1"/>
  <c r="P23" i="1"/>
  <c r="W23" i="1" s="1"/>
  <c r="O23" i="1"/>
  <c r="N23" i="1"/>
  <c r="R23" i="1" s="1"/>
  <c r="AA22" i="1"/>
  <c r="AG22" i="1" s="1"/>
  <c r="X22" i="1"/>
  <c r="AD22" i="1" s="1"/>
  <c r="U22" i="1"/>
  <c r="T22" i="1"/>
  <c r="S22" i="1"/>
  <c r="R22" i="1"/>
  <c r="Q22" i="1"/>
  <c r="V22" i="1" s="1"/>
  <c r="P22" i="1"/>
  <c r="W22" i="1" s="1"/>
  <c r="O22" i="1"/>
  <c r="N22" i="1"/>
  <c r="AG21" i="1"/>
  <c r="AA21" i="1"/>
  <c r="X21" i="1"/>
  <c r="AD21" i="1" s="1"/>
  <c r="T21" i="1"/>
  <c r="S21" i="1"/>
  <c r="R21" i="1"/>
  <c r="Q21" i="1"/>
  <c r="P21" i="1"/>
  <c r="W21" i="1" s="1"/>
  <c r="O21" i="1"/>
  <c r="N21" i="1"/>
  <c r="AG20" i="1"/>
  <c r="AA20" i="1"/>
  <c r="X20" i="1"/>
  <c r="AD20" i="1" s="1"/>
  <c r="S20" i="1"/>
  <c r="R20" i="1"/>
  <c r="Q20" i="1"/>
  <c r="V20" i="1" s="1"/>
  <c r="P20" i="1"/>
  <c r="O20" i="1"/>
  <c r="N20" i="1"/>
  <c r="T20" i="1" s="1"/>
  <c r="AG19" i="1"/>
  <c r="AA19" i="1"/>
  <c r="X19" i="1"/>
  <c r="AD19" i="1" s="1"/>
  <c r="W19" i="1"/>
  <c r="Q19" i="1"/>
  <c r="V19" i="1" s="1"/>
  <c r="P19" i="1"/>
  <c r="O19" i="1"/>
  <c r="N19" i="1"/>
  <c r="T19" i="1" s="1"/>
  <c r="AG18" i="1"/>
  <c r="AD18" i="1"/>
  <c r="AA18" i="1"/>
  <c r="X18" i="1"/>
  <c r="W18" i="1"/>
  <c r="V18" i="1"/>
  <c r="Q18" i="1"/>
  <c r="U18" i="1" s="1"/>
  <c r="P18" i="1"/>
  <c r="O18" i="1"/>
  <c r="S18" i="1" s="1"/>
  <c r="N18" i="1"/>
  <c r="AD17" i="1"/>
  <c r="AA17" i="1"/>
  <c r="AG17" i="1" s="1"/>
  <c r="X17" i="1"/>
  <c r="W17" i="1"/>
  <c r="V17" i="1"/>
  <c r="U17" i="1"/>
  <c r="Q17" i="1"/>
  <c r="P17" i="1"/>
  <c r="O17" i="1"/>
  <c r="N17" i="1"/>
  <c r="T17" i="1" s="1"/>
  <c r="AD16" i="1"/>
  <c r="AA16" i="1"/>
  <c r="AG16" i="1" s="1"/>
  <c r="X16" i="1"/>
  <c r="W16" i="1"/>
  <c r="V16" i="1"/>
  <c r="U16" i="1"/>
  <c r="T16" i="1"/>
  <c r="Q16" i="1"/>
  <c r="P16" i="1"/>
  <c r="O16" i="1"/>
  <c r="S16" i="1" s="1"/>
  <c r="N16" i="1"/>
  <c r="AD15" i="1"/>
  <c r="AA15" i="1"/>
  <c r="AG15" i="1" s="1"/>
  <c r="X15" i="1"/>
  <c r="V15" i="1"/>
  <c r="U15" i="1"/>
  <c r="T15" i="1"/>
  <c r="S15" i="1"/>
  <c r="Q15" i="1"/>
  <c r="P15" i="1"/>
  <c r="W15" i="1" s="1"/>
  <c r="O15" i="1"/>
  <c r="N15" i="1"/>
  <c r="R15" i="1" s="1"/>
  <c r="AA14" i="1"/>
  <c r="AG14" i="1" s="1"/>
  <c r="X14" i="1"/>
  <c r="AD14" i="1" s="1"/>
  <c r="U14" i="1"/>
  <c r="T14" i="1"/>
  <c r="S14" i="1"/>
  <c r="R14" i="1"/>
  <c r="Q14" i="1"/>
  <c r="V14" i="1" s="1"/>
  <c r="P14" i="1"/>
  <c r="W14" i="1" s="1"/>
  <c r="O14" i="1"/>
  <c r="N14" i="1"/>
  <c r="AG13" i="1"/>
  <c r="AA13" i="1"/>
  <c r="X13" i="1"/>
  <c r="AD13" i="1" s="1"/>
  <c r="T13" i="1"/>
  <c r="S13" i="1"/>
  <c r="R13" i="1"/>
  <c r="Q13" i="1"/>
  <c r="P13" i="1"/>
  <c r="W13" i="1" s="1"/>
  <c r="O13" i="1"/>
  <c r="N13" i="1"/>
  <c r="AG12" i="1"/>
  <c r="AA12" i="1"/>
  <c r="X12" i="1"/>
  <c r="AD12" i="1" s="1"/>
  <c r="S12" i="1"/>
  <c r="R12" i="1"/>
  <c r="Q12" i="1"/>
  <c r="V12" i="1" s="1"/>
  <c r="P12" i="1"/>
  <c r="O12" i="1"/>
  <c r="N12" i="1"/>
  <c r="T12" i="1" s="1"/>
  <c r="AG11" i="1"/>
  <c r="AA11" i="1"/>
  <c r="X11" i="1"/>
  <c r="AD11" i="1" s="1"/>
  <c r="W11" i="1"/>
  <c r="Q11" i="1"/>
  <c r="V11" i="1" s="1"/>
  <c r="P11" i="1"/>
  <c r="O11" i="1"/>
  <c r="N11" i="1"/>
  <c r="T11" i="1" s="1"/>
  <c r="AG10" i="1"/>
  <c r="AD10" i="1"/>
  <c r="AA10" i="1"/>
  <c r="X10" i="1"/>
  <c r="W10" i="1"/>
  <c r="V10" i="1"/>
  <c r="Q10" i="1"/>
  <c r="U10" i="1" s="1"/>
  <c r="P10" i="1"/>
  <c r="O10" i="1"/>
  <c r="S10" i="1" s="1"/>
  <c r="N10" i="1"/>
  <c r="AD9" i="1"/>
  <c r="AA9" i="1"/>
  <c r="AG9" i="1" s="1"/>
  <c r="X9" i="1"/>
  <c r="W9" i="1"/>
  <c r="V9" i="1"/>
  <c r="U9" i="1"/>
  <c r="Q9" i="1"/>
  <c r="P9" i="1"/>
  <c r="O9" i="1"/>
  <c r="S9" i="1" s="1"/>
  <c r="N9" i="1"/>
  <c r="T9" i="1" s="1"/>
  <c r="AD8" i="1"/>
  <c r="AA8" i="1"/>
  <c r="AG8" i="1" s="1"/>
  <c r="X8" i="1"/>
  <c r="W8" i="1"/>
  <c r="V8" i="1"/>
  <c r="U8" i="1"/>
  <c r="T8" i="1"/>
  <c r="Q8" i="1"/>
  <c r="P8" i="1"/>
  <c r="O8" i="1"/>
  <c r="S8" i="1" s="1"/>
  <c r="N8" i="1"/>
  <c r="AD7" i="1"/>
  <c r="AA7" i="1"/>
  <c r="AG7" i="1" s="1"/>
  <c r="X7" i="1"/>
  <c r="V7" i="1"/>
  <c r="U7" i="1"/>
  <c r="T7" i="1"/>
  <c r="S7" i="1"/>
  <c r="Q7" i="1"/>
  <c r="P7" i="1"/>
  <c r="W7" i="1" s="1"/>
  <c r="O7" i="1"/>
  <c r="N7" i="1"/>
  <c r="R7" i="1" s="1"/>
  <c r="AA6" i="1"/>
  <c r="AG6" i="1" s="1"/>
  <c r="Z6" i="1"/>
  <c r="X6" i="1"/>
  <c r="AD6" i="1" s="1"/>
  <c r="U6" i="1"/>
  <c r="T6" i="1"/>
  <c r="S6" i="1"/>
  <c r="R6" i="1"/>
  <c r="Q6" i="1"/>
  <c r="V6" i="1" s="1"/>
  <c r="P6" i="1"/>
  <c r="W6" i="1" s="1"/>
  <c r="O6" i="1"/>
  <c r="AE6" i="1" s="1"/>
  <c r="N6" i="1"/>
  <c r="AG5" i="1"/>
  <c r="AA5" i="1"/>
  <c r="X5" i="1"/>
  <c r="AD5" i="1" s="1"/>
  <c r="T5" i="1"/>
  <c r="S5" i="1"/>
  <c r="R5" i="1"/>
  <c r="Q5" i="1"/>
  <c r="AC25" i="1" s="1"/>
  <c r="P5" i="1"/>
  <c r="W5" i="1" s="1"/>
  <c r="O5" i="1"/>
  <c r="N5" i="1"/>
  <c r="AG4" i="1"/>
  <c r="AA4" i="1"/>
  <c r="X4" i="1"/>
  <c r="AD4" i="1" s="1"/>
  <c r="S4" i="1"/>
  <c r="R4" i="1"/>
  <c r="Q4" i="1"/>
  <c r="AC48" i="1" s="1"/>
  <c r="AH48" i="1" s="1"/>
  <c r="P4" i="1"/>
  <c r="AB24" i="1" s="1"/>
  <c r="AI24" i="1" s="1"/>
  <c r="O4" i="1"/>
  <c r="N4" i="1"/>
  <c r="T4" i="1" s="1"/>
  <c r="AG3" i="1"/>
  <c r="AA3" i="1"/>
  <c r="X3" i="1"/>
  <c r="AD3" i="1" s="1"/>
  <c r="W3" i="1"/>
  <c r="Q3" i="1"/>
  <c r="V3" i="1" s="1"/>
  <c r="P3" i="1"/>
  <c r="AB47" i="1" s="1"/>
  <c r="AI47" i="1" s="1"/>
  <c r="O3" i="1"/>
  <c r="Z22" i="1" s="1"/>
  <c r="N3" i="1"/>
  <c r="T3" i="1" s="1"/>
  <c r="AG2" i="1"/>
  <c r="AD2" i="1"/>
  <c r="AA2" i="1"/>
  <c r="X2" i="1"/>
  <c r="W2" i="1"/>
  <c r="V2" i="1"/>
  <c r="Q2" i="1"/>
  <c r="AC58" i="1" s="1"/>
  <c r="P2" i="1"/>
  <c r="AB65" i="1" s="1"/>
  <c r="O2" i="1"/>
  <c r="Z63" i="1" s="1"/>
  <c r="N2" i="1"/>
  <c r="Y13" i="1" s="1"/>
  <c r="AF13" i="1" s="1"/>
  <c r="V13" i="1" l="1"/>
  <c r="U13" i="1"/>
  <c r="S19" i="1"/>
  <c r="R19" i="1"/>
  <c r="AI65" i="1"/>
  <c r="AC65" i="1"/>
  <c r="V5" i="1"/>
  <c r="AC8" i="1"/>
  <c r="AH8" i="1" s="1"/>
  <c r="AC33" i="1"/>
  <c r="U5" i="1"/>
  <c r="AC41" i="1"/>
  <c r="AC57" i="1"/>
  <c r="AC49" i="1"/>
  <c r="S11" i="1"/>
  <c r="R11" i="1"/>
  <c r="AC17" i="1"/>
  <c r="AH17" i="1" s="1"/>
  <c r="AE22" i="1"/>
  <c r="AH65" i="1"/>
  <c r="Z46" i="1"/>
  <c r="Z62" i="1"/>
  <c r="Z54" i="1"/>
  <c r="AE54" i="1" s="1"/>
  <c r="S3" i="1"/>
  <c r="R3" i="1"/>
  <c r="Z30" i="1"/>
  <c r="AE30" i="1" s="1"/>
  <c r="Z5" i="1"/>
  <c r="Z38" i="1"/>
  <c r="AC9" i="1"/>
  <c r="AE14" i="1"/>
  <c r="Z14" i="1"/>
  <c r="AH25" i="1"/>
  <c r="W28" i="1"/>
  <c r="AH57" i="1"/>
  <c r="AF16" i="1"/>
  <c r="W20" i="1"/>
  <c r="T26" i="1"/>
  <c r="Y29" i="1"/>
  <c r="AF29" i="1" s="1"/>
  <c r="AH49" i="1"/>
  <c r="AH9" i="1"/>
  <c r="W12" i="1"/>
  <c r="T18" i="1"/>
  <c r="Y21" i="1"/>
  <c r="AF21" i="1" s="1"/>
  <c r="AH41" i="1"/>
  <c r="AE62" i="1"/>
  <c r="W4" i="1"/>
  <c r="AB40" i="1"/>
  <c r="AI40" i="1" s="1"/>
  <c r="AB32" i="1"/>
  <c r="AI32" i="1" s="1"/>
  <c r="AB56" i="1"/>
  <c r="AI56" i="1" s="1"/>
  <c r="AB7" i="1"/>
  <c r="AI7" i="1" s="1"/>
  <c r="AB64" i="1"/>
  <c r="AI64" i="1" s="1"/>
  <c r="AB48" i="1"/>
  <c r="AI48" i="1" s="1"/>
  <c r="T10" i="1"/>
  <c r="AB16" i="1"/>
  <c r="AI16" i="1" s="1"/>
  <c r="AH33" i="1"/>
  <c r="Y62" i="1"/>
  <c r="AF62" i="1" s="1"/>
  <c r="Y54" i="1"/>
  <c r="AF54" i="1" s="1"/>
  <c r="Y46" i="1"/>
  <c r="AF46" i="1" s="1"/>
  <c r="Y38" i="1"/>
  <c r="AF38" i="1" s="1"/>
  <c r="Y30" i="1"/>
  <c r="AF30" i="1" s="1"/>
  <c r="Y22" i="1"/>
  <c r="AF22" i="1" s="1"/>
  <c r="Y14" i="1"/>
  <c r="AF14" i="1" s="1"/>
  <c r="Y6" i="1"/>
  <c r="AF6" i="1" s="1"/>
  <c r="Y12" i="1"/>
  <c r="AF12" i="1" s="1"/>
  <c r="Y63" i="1"/>
  <c r="Y55" i="1"/>
  <c r="Y47" i="1"/>
  <c r="Y39" i="1"/>
  <c r="Y31" i="1"/>
  <c r="Y23" i="1"/>
  <c r="Y15" i="1"/>
  <c r="Y7" i="1"/>
  <c r="T2" i="1"/>
  <c r="Y35" i="1"/>
  <c r="AF35" i="1" s="1"/>
  <c r="AF2" i="1"/>
  <c r="Y52" i="1"/>
  <c r="AF52" i="1" s="1"/>
  <c r="Y37" i="1"/>
  <c r="AF37" i="1" s="1"/>
  <c r="Y64" i="1"/>
  <c r="AF64" i="1" s="1"/>
  <c r="Y56" i="1"/>
  <c r="AF56" i="1" s="1"/>
  <c r="Y48" i="1"/>
  <c r="AF48" i="1" s="1"/>
  <c r="Y40" i="1"/>
  <c r="AF40" i="1" s="1"/>
  <c r="Y32" i="1"/>
  <c r="Y24" i="1"/>
  <c r="AF24" i="1" s="1"/>
  <c r="Y16" i="1"/>
  <c r="Y8" i="1"/>
  <c r="AF8" i="1" s="1"/>
  <c r="Y27" i="1"/>
  <c r="AF27" i="1" s="1"/>
  <c r="Y19" i="1"/>
  <c r="AF19" i="1" s="1"/>
  <c r="Y45" i="1"/>
  <c r="AF45" i="1" s="1"/>
  <c r="Y65" i="1"/>
  <c r="Y57" i="1"/>
  <c r="Y49" i="1"/>
  <c r="Y41" i="1"/>
  <c r="Y33" i="1"/>
  <c r="Y25" i="1"/>
  <c r="Y17" i="1"/>
  <c r="Y9" i="1"/>
  <c r="Y2" i="1"/>
  <c r="Y44" i="1"/>
  <c r="AF44" i="1" s="1"/>
  <c r="Y58" i="1"/>
  <c r="Y50" i="1"/>
  <c r="Y42" i="1"/>
  <c r="Y34" i="1"/>
  <c r="Y26" i="1"/>
  <c r="AF26" i="1" s="1"/>
  <c r="Y18" i="1"/>
  <c r="AF18" i="1" s="1"/>
  <c r="Y10" i="1"/>
  <c r="AF10" i="1" s="1"/>
  <c r="Y28" i="1"/>
  <c r="AF28" i="1" s="1"/>
  <c r="Y20" i="1"/>
  <c r="AF20" i="1" s="1"/>
  <c r="Y53" i="1"/>
  <c r="AF53" i="1" s="1"/>
  <c r="Y59" i="1"/>
  <c r="AF59" i="1" s="1"/>
  <c r="Y51" i="1"/>
  <c r="AF51" i="1" s="1"/>
  <c r="Y43" i="1"/>
  <c r="AF43" i="1" s="1"/>
  <c r="Y11" i="1"/>
  <c r="AF11" i="1" s="1"/>
  <c r="Y3" i="1"/>
  <c r="AF3" i="1" s="1"/>
  <c r="Y60" i="1"/>
  <c r="AF60" i="1" s="1"/>
  <c r="Y36" i="1"/>
  <c r="AF36" i="1" s="1"/>
  <c r="Y4" i="1"/>
  <c r="AF4" i="1" s="1"/>
  <c r="Y61" i="1"/>
  <c r="AF61" i="1" s="1"/>
  <c r="Y5" i="1"/>
  <c r="AF5" i="1" s="1"/>
  <c r="AB8" i="1"/>
  <c r="AI8" i="1" s="1"/>
  <c r="V29" i="1"/>
  <c r="U29" i="1"/>
  <c r="AF32" i="1"/>
  <c r="AE46" i="1"/>
  <c r="AE5" i="1"/>
  <c r="V21" i="1"/>
  <c r="U21" i="1"/>
  <c r="S27" i="1"/>
  <c r="R27" i="1"/>
  <c r="AE38" i="1"/>
  <c r="AE63" i="1"/>
  <c r="AB72" i="1"/>
  <c r="AI72" i="1" s="1"/>
  <c r="AC73" i="1"/>
  <c r="AH73" i="1" s="1"/>
  <c r="Y77" i="1"/>
  <c r="AF77" i="1" s="1"/>
  <c r="Z78" i="1"/>
  <c r="AE78" i="1" s="1"/>
  <c r="AB80" i="1"/>
  <c r="AI80" i="1" s="1"/>
  <c r="Z82" i="1"/>
  <c r="Z84" i="1"/>
  <c r="AE84" i="1" s="1"/>
  <c r="AB86" i="1"/>
  <c r="AB89" i="1"/>
  <c r="Y90" i="1"/>
  <c r="Z92" i="1"/>
  <c r="AE92" i="1" s="1"/>
  <c r="AB94" i="1"/>
  <c r="AB99" i="1"/>
  <c r="AI99" i="1" s="1"/>
  <c r="AB100" i="1"/>
  <c r="AI100" i="1" s="1"/>
  <c r="T110" i="1"/>
  <c r="Y112" i="1"/>
  <c r="AF112" i="1" s="1"/>
  <c r="V113" i="1"/>
  <c r="U113" i="1"/>
  <c r="V120" i="1"/>
  <c r="U120" i="1"/>
  <c r="Y121" i="1"/>
  <c r="AF121" i="1" s="1"/>
  <c r="U127" i="1"/>
  <c r="Y128" i="1"/>
  <c r="AF128" i="1" s="1"/>
  <c r="AC190" i="1"/>
  <c r="AC182" i="1"/>
  <c r="AC174" i="1"/>
  <c r="AC166" i="1"/>
  <c r="AC158" i="1"/>
  <c r="AC150" i="1"/>
  <c r="AC142" i="1"/>
  <c r="AC134" i="1"/>
  <c r="AC191" i="1"/>
  <c r="AH191" i="1" s="1"/>
  <c r="AC183" i="1"/>
  <c r="AH183" i="1" s="1"/>
  <c r="AC175" i="1"/>
  <c r="AH175" i="1" s="1"/>
  <c r="AC167" i="1"/>
  <c r="AH167" i="1" s="1"/>
  <c r="AC159" i="1"/>
  <c r="AH159" i="1" s="1"/>
  <c r="AC151" i="1"/>
  <c r="AH151" i="1" s="1"/>
  <c r="AC143" i="1"/>
  <c r="AH143" i="1" s="1"/>
  <c r="AC135" i="1"/>
  <c r="AH135" i="1" s="1"/>
  <c r="AC184" i="1"/>
  <c r="AC176" i="1"/>
  <c r="AC168" i="1"/>
  <c r="AC160" i="1"/>
  <c r="AC152" i="1"/>
  <c r="AC144" i="1"/>
  <c r="AC136" i="1"/>
  <c r="V129" i="1"/>
  <c r="AC185" i="1"/>
  <c r="AC177" i="1"/>
  <c r="AC169" i="1"/>
  <c r="AC161" i="1"/>
  <c r="AC153" i="1"/>
  <c r="AC145" i="1"/>
  <c r="AH145" i="1" s="1"/>
  <c r="AC137" i="1"/>
  <c r="AC129" i="1"/>
  <c r="U129" i="1"/>
  <c r="AC186" i="1"/>
  <c r="AH186" i="1" s="1"/>
  <c r="AC178" i="1"/>
  <c r="AH178" i="1" s="1"/>
  <c r="AC170" i="1"/>
  <c r="AH170" i="1" s="1"/>
  <c r="AC162" i="1"/>
  <c r="AH162" i="1" s="1"/>
  <c r="AC154" i="1"/>
  <c r="AH154" i="1" s="1"/>
  <c r="AC146" i="1"/>
  <c r="AH146" i="1" s="1"/>
  <c r="AC138" i="1"/>
  <c r="AH138" i="1" s="1"/>
  <c r="AC130" i="1"/>
  <c r="AH130" i="1" s="1"/>
  <c r="AC187" i="1"/>
  <c r="AH187" i="1" s="1"/>
  <c r="AC179" i="1"/>
  <c r="AH179" i="1" s="1"/>
  <c r="AC171" i="1"/>
  <c r="AH171" i="1" s="1"/>
  <c r="AC163" i="1"/>
  <c r="AH163" i="1" s="1"/>
  <c r="AC155" i="1"/>
  <c r="AH155" i="1" s="1"/>
  <c r="AC147" i="1"/>
  <c r="AH147" i="1" s="1"/>
  <c r="AC139" i="1"/>
  <c r="AH139" i="1" s="1"/>
  <c r="AC131" i="1"/>
  <c r="AH131" i="1" s="1"/>
  <c r="AH129" i="1"/>
  <c r="V136" i="1"/>
  <c r="U136" i="1"/>
  <c r="AH136" i="1"/>
  <c r="U143" i="1"/>
  <c r="V145" i="1"/>
  <c r="U145" i="1"/>
  <c r="V152" i="1"/>
  <c r="U152" i="1"/>
  <c r="AH152" i="1"/>
  <c r="U159" i="1"/>
  <c r="V161" i="1"/>
  <c r="U161" i="1"/>
  <c r="AH161" i="1"/>
  <c r="V168" i="1"/>
  <c r="U168" i="1"/>
  <c r="AH168" i="1"/>
  <c r="AB179" i="1"/>
  <c r="AI179" i="1" s="1"/>
  <c r="T181" i="1"/>
  <c r="R181" i="1"/>
  <c r="AB188" i="1"/>
  <c r="AI188" i="1" s="1"/>
  <c r="S190" i="1"/>
  <c r="R190" i="1"/>
  <c r="AB246" i="1"/>
  <c r="AB238" i="1"/>
  <c r="AB230" i="1"/>
  <c r="AB222" i="1"/>
  <c r="AB214" i="1"/>
  <c r="AB247" i="1"/>
  <c r="AB239" i="1"/>
  <c r="AB231" i="1"/>
  <c r="AB223" i="1"/>
  <c r="AB215" i="1"/>
  <c r="AB207" i="1"/>
  <c r="AB248" i="1"/>
  <c r="AB240" i="1"/>
  <c r="AB232" i="1"/>
  <c r="AB224" i="1"/>
  <c r="AB216" i="1"/>
  <c r="AB208" i="1"/>
  <c r="AB200" i="1"/>
  <c r="AB241" i="1"/>
  <c r="AB233" i="1"/>
  <c r="AB225" i="1"/>
  <c r="AB217" i="1"/>
  <c r="AB209" i="1"/>
  <c r="AI209" i="1" s="1"/>
  <c r="AB201" i="1"/>
  <c r="AB243" i="1"/>
  <c r="AI243" i="1" s="1"/>
  <c r="AB235" i="1"/>
  <c r="AI235" i="1" s="1"/>
  <c r="AB227" i="1"/>
  <c r="AI227" i="1" s="1"/>
  <c r="AB244" i="1"/>
  <c r="AI244" i="1" s="1"/>
  <c r="AB236" i="1"/>
  <c r="AI236" i="1" s="1"/>
  <c r="AB226" i="1"/>
  <c r="AI226" i="1" s="1"/>
  <c r="AB219" i="1"/>
  <c r="AI219" i="1" s="1"/>
  <c r="AB218" i="1"/>
  <c r="AI218" i="1" s="1"/>
  <c r="AB205" i="1"/>
  <c r="AI205" i="1" s="1"/>
  <c r="AB203" i="1"/>
  <c r="AI203" i="1" s="1"/>
  <c r="AB197" i="1"/>
  <c r="W192" i="1"/>
  <c r="AB242" i="1"/>
  <c r="AI242" i="1" s="1"/>
  <c r="AB220" i="1"/>
  <c r="AI220" i="1" s="1"/>
  <c r="AB210" i="1"/>
  <c r="AB198" i="1"/>
  <c r="AB245" i="1"/>
  <c r="AI245" i="1" s="1"/>
  <c r="AB228" i="1"/>
  <c r="AI228" i="1" s="1"/>
  <c r="AB221" i="1"/>
  <c r="AI221" i="1" s="1"/>
  <c r="AB199" i="1"/>
  <c r="AB202" i="1"/>
  <c r="AI202" i="1" s="1"/>
  <c r="AB192" i="1"/>
  <c r="AB229" i="1"/>
  <c r="AI229" i="1" s="1"/>
  <c r="AB213" i="1"/>
  <c r="AI213" i="1" s="1"/>
  <c r="AB204" i="1"/>
  <c r="AI204" i="1" s="1"/>
  <c r="AB193" i="1"/>
  <c r="AI192" i="1"/>
  <c r="AB234" i="1"/>
  <c r="AI234" i="1" s="1"/>
  <c r="AB212" i="1"/>
  <c r="AI212" i="1" s="1"/>
  <c r="AB194" i="1"/>
  <c r="AI194" i="1" s="1"/>
  <c r="AI197" i="1"/>
  <c r="U199" i="1"/>
  <c r="AI199" i="1"/>
  <c r="T223" i="1"/>
  <c r="Y234" i="1"/>
  <c r="AF234" i="1" s="1"/>
  <c r="S264" i="1"/>
  <c r="R264" i="1"/>
  <c r="S317" i="1"/>
  <c r="R317" i="1"/>
  <c r="S329" i="1"/>
  <c r="R329" i="1"/>
  <c r="Z13" i="1"/>
  <c r="AE13" i="1" s="1"/>
  <c r="AB31" i="1"/>
  <c r="AI31" i="1" s="1"/>
  <c r="AC40" i="1"/>
  <c r="AH40" i="1" s="1"/>
  <c r="AC56" i="1"/>
  <c r="AH56" i="1" s="1"/>
  <c r="AB63" i="1"/>
  <c r="AI63" i="1" s="1"/>
  <c r="AC64" i="1"/>
  <c r="AH64" i="1" s="1"/>
  <c r="Z123" i="1"/>
  <c r="Z115" i="1"/>
  <c r="AE115" i="1" s="1"/>
  <c r="Z107" i="1"/>
  <c r="AE107" i="1" s="1"/>
  <c r="Z124" i="1"/>
  <c r="Z116" i="1"/>
  <c r="Z108" i="1"/>
  <c r="AE108" i="1" s="1"/>
  <c r="Z100" i="1"/>
  <c r="AE100" i="1" s="1"/>
  <c r="Z125" i="1"/>
  <c r="Z117" i="1"/>
  <c r="Z109" i="1"/>
  <c r="Z101" i="1"/>
  <c r="Z93" i="1"/>
  <c r="Z85" i="1"/>
  <c r="Z126" i="1"/>
  <c r="Z118" i="1"/>
  <c r="Z110" i="1"/>
  <c r="Z102" i="1"/>
  <c r="Z127" i="1"/>
  <c r="AE127" i="1" s="1"/>
  <c r="Z119" i="1"/>
  <c r="AE119" i="1" s="1"/>
  <c r="Z111" i="1"/>
  <c r="Z128" i="1"/>
  <c r="Z120" i="1"/>
  <c r="Z112" i="1"/>
  <c r="Z104" i="1"/>
  <c r="Z96" i="1"/>
  <c r="Z88" i="1"/>
  <c r="AE88" i="1" s="1"/>
  <c r="Y68" i="1"/>
  <c r="AF68" i="1" s="1"/>
  <c r="Z69" i="1"/>
  <c r="AE69" i="1" s="1"/>
  <c r="AB71" i="1"/>
  <c r="AI71" i="1" s="1"/>
  <c r="AC72" i="1"/>
  <c r="AH72" i="1" s="1"/>
  <c r="Y76" i="1"/>
  <c r="AF76" i="1" s="1"/>
  <c r="Z77" i="1"/>
  <c r="AE77" i="1" s="1"/>
  <c r="AB79" i="1"/>
  <c r="AI79" i="1" s="1"/>
  <c r="AC86" i="1"/>
  <c r="AH86" i="1" s="1"/>
  <c r="Z87" i="1"/>
  <c r="AE87" i="1" s="1"/>
  <c r="AC89" i="1"/>
  <c r="Z90" i="1"/>
  <c r="AE90" i="1" s="1"/>
  <c r="AC94" i="1"/>
  <c r="AH94" i="1" s="1"/>
  <c r="Z95" i="1"/>
  <c r="AE95" i="1" s="1"/>
  <c r="Y96" i="1"/>
  <c r="AF96" i="1" s="1"/>
  <c r="Y97" i="1"/>
  <c r="AF97" i="1" s="1"/>
  <c r="AC100" i="1"/>
  <c r="AH100" i="1" s="1"/>
  <c r="V104" i="1"/>
  <c r="U104" i="1"/>
  <c r="Z106" i="1"/>
  <c r="AB107" i="1"/>
  <c r="AI107" i="1" s="1"/>
  <c r="S110" i="1"/>
  <c r="R110" i="1"/>
  <c r="T117" i="1"/>
  <c r="R117" i="1"/>
  <c r="Z121" i="1"/>
  <c r="AB131" i="1"/>
  <c r="AI131" i="1" s="1"/>
  <c r="T133" i="1"/>
  <c r="R133" i="1"/>
  <c r="Z137" i="1"/>
  <c r="AB147" i="1"/>
  <c r="AI147" i="1" s="1"/>
  <c r="T149" i="1"/>
  <c r="R149" i="1"/>
  <c r="Z153" i="1"/>
  <c r="AB163" i="1"/>
  <c r="AI163" i="1" s="1"/>
  <c r="T165" i="1"/>
  <c r="R165" i="1"/>
  <c r="Z169" i="1"/>
  <c r="T174" i="1"/>
  <c r="Z178" i="1"/>
  <c r="AC181" i="1"/>
  <c r="S183" i="1"/>
  <c r="R183" i="1"/>
  <c r="AC188" i="1"/>
  <c r="AH188" i="1" s="1"/>
  <c r="AC247" i="1"/>
  <c r="AC239" i="1"/>
  <c r="AC231" i="1"/>
  <c r="AC223" i="1"/>
  <c r="AC215" i="1"/>
  <c r="AC248" i="1"/>
  <c r="AH248" i="1" s="1"/>
  <c r="AC240" i="1"/>
  <c r="AH240" i="1" s="1"/>
  <c r="AC232" i="1"/>
  <c r="AH232" i="1" s="1"/>
  <c r="AC224" i="1"/>
  <c r="AC216" i="1"/>
  <c r="AC208" i="1"/>
  <c r="AH208" i="1" s="1"/>
  <c r="AC241" i="1"/>
  <c r="AC233" i="1"/>
  <c r="AC225" i="1"/>
  <c r="AH225" i="1" s="1"/>
  <c r="AC217" i="1"/>
  <c r="AH217" i="1" s="1"/>
  <c r="AC209" i="1"/>
  <c r="AH209" i="1" s="1"/>
  <c r="AC201" i="1"/>
  <c r="AC242" i="1"/>
  <c r="AC234" i="1"/>
  <c r="AC226" i="1"/>
  <c r="AH226" i="1" s="1"/>
  <c r="AC218" i="1"/>
  <c r="AH218" i="1" s="1"/>
  <c r="AC210" i="1"/>
  <c r="AH210" i="1" s="1"/>
  <c r="AC202" i="1"/>
  <c r="AH202" i="1" s="1"/>
  <c r="AC244" i="1"/>
  <c r="AH244" i="1" s="1"/>
  <c r="AC236" i="1"/>
  <c r="AH236" i="1" s="1"/>
  <c r="AC228" i="1"/>
  <c r="AH228" i="1" s="1"/>
  <c r="AC245" i="1"/>
  <c r="AH245" i="1" s="1"/>
  <c r="AC237" i="1"/>
  <c r="AH237" i="1" s="1"/>
  <c r="AC227" i="1"/>
  <c r="AH227" i="1" s="1"/>
  <c r="AC220" i="1"/>
  <c r="AH220" i="1" s="1"/>
  <c r="AC198" i="1"/>
  <c r="AC221" i="1"/>
  <c r="AH221" i="1" s="1"/>
  <c r="AC199" i="1"/>
  <c r="AH199" i="1" s="1"/>
  <c r="V192" i="1"/>
  <c r="AC238" i="1"/>
  <c r="AC192" i="1"/>
  <c r="AH192" i="1" s="1"/>
  <c r="U192" i="1"/>
  <c r="AC243" i="1"/>
  <c r="AH243" i="1" s="1"/>
  <c r="AC229" i="1"/>
  <c r="AH229" i="1" s="1"/>
  <c r="AC213" i="1"/>
  <c r="AH213" i="1" s="1"/>
  <c r="AC204" i="1"/>
  <c r="AC200" i="1"/>
  <c r="AH200" i="1" s="1"/>
  <c r="AC193" i="1"/>
  <c r="AC222" i="1"/>
  <c r="AC214" i="1"/>
  <c r="AC212" i="1"/>
  <c r="AH212" i="1" s="1"/>
  <c r="AC207" i="1"/>
  <c r="AC194" i="1"/>
  <c r="AH194" i="1" s="1"/>
  <c r="AC206" i="1"/>
  <c r="AC195" i="1"/>
  <c r="AH195" i="1" s="1"/>
  <c r="Y193" i="1"/>
  <c r="AF193" i="1" s="1"/>
  <c r="S202" i="1"/>
  <c r="R202" i="1"/>
  <c r="S223" i="1"/>
  <c r="R223" i="1"/>
  <c r="T287" i="1"/>
  <c r="S301" i="1"/>
  <c r="R301" i="1"/>
  <c r="S312" i="1"/>
  <c r="Z315" i="1"/>
  <c r="R312" i="1"/>
  <c r="Z307" i="1"/>
  <c r="Z45" i="1"/>
  <c r="AE45" i="1" s="1"/>
  <c r="AB38" i="1"/>
  <c r="AI38" i="1" s="1"/>
  <c r="AC39" i="1"/>
  <c r="AH39" i="1" s="1"/>
  <c r="AF42" i="1"/>
  <c r="Z44" i="1"/>
  <c r="AE44" i="1" s="1"/>
  <c r="AB46" i="1"/>
  <c r="AI46" i="1" s="1"/>
  <c r="AC47" i="1"/>
  <c r="AH47" i="1" s="1"/>
  <c r="AF50" i="1"/>
  <c r="Z52" i="1"/>
  <c r="AE52" i="1" s="1"/>
  <c r="AB54" i="1"/>
  <c r="AI54" i="1" s="1"/>
  <c r="AC55" i="1"/>
  <c r="AH55" i="1" s="1"/>
  <c r="AF58" i="1"/>
  <c r="Z60" i="1"/>
  <c r="AE60" i="1" s="1"/>
  <c r="AB62" i="1"/>
  <c r="AI62" i="1" s="1"/>
  <c r="AC63" i="1"/>
  <c r="AH63" i="1" s="1"/>
  <c r="AB125" i="1"/>
  <c r="AB117" i="1"/>
  <c r="AB109" i="1"/>
  <c r="AB101" i="1"/>
  <c r="AB126" i="1"/>
  <c r="AB118" i="1"/>
  <c r="AI118" i="1" s="1"/>
  <c r="AB110" i="1"/>
  <c r="AB102" i="1"/>
  <c r="AB127" i="1"/>
  <c r="AI127" i="1" s="1"/>
  <c r="AB119" i="1"/>
  <c r="AB111" i="1"/>
  <c r="AB103" i="1"/>
  <c r="AB95" i="1"/>
  <c r="AI95" i="1" s="1"/>
  <c r="AB87" i="1"/>
  <c r="AI87" i="1" s="1"/>
  <c r="AB128" i="1"/>
  <c r="AB120" i="1"/>
  <c r="AB112" i="1"/>
  <c r="AB104" i="1"/>
  <c r="AI104" i="1" s="1"/>
  <c r="AB121" i="1"/>
  <c r="AB113" i="1"/>
  <c r="AB122" i="1"/>
  <c r="AI122" i="1" s="1"/>
  <c r="AB114" i="1"/>
  <c r="AI114" i="1" s="1"/>
  <c r="AB106" i="1"/>
  <c r="AI106" i="1" s="1"/>
  <c r="AB98" i="1"/>
  <c r="AI98" i="1" s="1"/>
  <c r="AB90" i="1"/>
  <c r="AI90" i="1" s="1"/>
  <c r="AB82" i="1"/>
  <c r="Y67" i="1"/>
  <c r="AF67" i="1" s="1"/>
  <c r="Z68" i="1"/>
  <c r="AE68" i="1" s="1"/>
  <c r="AB70" i="1"/>
  <c r="AI70" i="1" s="1"/>
  <c r="AC71" i="1"/>
  <c r="AH71" i="1" s="1"/>
  <c r="Y75" i="1"/>
  <c r="AF75" i="1" s="1"/>
  <c r="Z76" i="1"/>
  <c r="AE76" i="1" s="1"/>
  <c r="AB78" i="1"/>
  <c r="AI78" i="1" s="1"/>
  <c r="AC79" i="1"/>
  <c r="AH79" i="1" s="1"/>
  <c r="Y81" i="1"/>
  <c r="AF81" i="1" s="1"/>
  <c r="AC82" i="1"/>
  <c r="AH82" i="1" s="1"/>
  <c r="AB84" i="1"/>
  <c r="AI84" i="1" s="1"/>
  <c r="R85" i="1"/>
  <c r="Y85" i="1"/>
  <c r="AF85" i="1" s="1"/>
  <c r="AB92" i="1"/>
  <c r="AI92" i="1" s="1"/>
  <c r="R93" i="1"/>
  <c r="Y93" i="1"/>
  <c r="AF93" i="1" s="1"/>
  <c r="AE97" i="1"/>
  <c r="Z97" i="1"/>
  <c r="T98" i="1"/>
  <c r="U101" i="1"/>
  <c r="Y102" i="1"/>
  <c r="U103" i="1"/>
  <c r="AI103" i="1"/>
  <c r="AE103" i="1"/>
  <c r="Y105" i="1"/>
  <c r="AF105" i="1" s="1"/>
  <c r="AE106" i="1"/>
  <c r="T109" i="1"/>
  <c r="R109" i="1"/>
  <c r="AI110" i="1"/>
  <c r="AE110" i="1"/>
  <c r="AE112" i="1"/>
  <c r="Z114" i="1"/>
  <c r="AE117" i="1"/>
  <c r="AC117" i="1"/>
  <c r="AE121" i="1"/>
  <c r="AB124" i="1"/>
  <c r="AI124" i="1" s="1"/>
  <c r="T126" i="1"/>
  <c r="AE128" i="1"/>
  <c r="Y146" i="1"/>
  <c r="AF146" i="1" s="1"/>
  <c r="Z130" i="1"/>
  <c r="AC133" i="1"/>
  <c r="AE137" i="1"/>
  <c r="AB140" i="1"/>
  <c r="AI140" i="1" s="1"/>
  <c r="T142" i="1"/>
  <c r="Z146" i="1"/>
  <c r="AC149" i="1"/>
  <c r="AE153" i="1"/>
  <c r="AB156" i="1"/>
  <c r="AI156" i="1" s="1"/>
  <c r="T158" i="1"/>
  <c r="Z162" i="1"/>
  <c r="AC165" i="1"/>
  <c r="AE169" i="1"/>
  <c r="AB172" i="1"/>
  <c r="AI172" i="1" s="1"/>
  <c r="S174" i="1"/>
  <c r="R174" i="1"/>
  <c r="W176" i="1"/>
  <c r="AE178" i="1"/>
  <c r="U183" i="1"/>
  <c r="Y184" i="1"/>
  <c r="AF184" i="1" s="1"/>
  <c r="V185" i="1"/>
  <c r="U185" i="1"/>
  <c r="AH185" i="1"/>
  <c r="Z193" i="1"/>
  <c r="T198" i="1"/>
  <c r="AB206" i="1"/>
  <c r="AB211" i="1"/>
  <c r="AI211" i="1" s="1"/>
  <c r="T213" i="1"/>
  <c r="AI216" i="1"/>
  <c r="W216" i="1"/>
  <c r="T239" i="1"/>
  <c r="S253" i="1"/>
  <c r="R253" i="1"/>
  <c r="Z257" i="1"/>
  <c r="Z249" i="1"/>
  <c r="Z258" i="1"/>
  <c r="Z250" i="1"/>
  <c r="Z296" i="1"/>
  <c r="AE296" i="1" s="1"/>
  <c r="Z280" i="1"/>
  <c r="AE280" i="1" s="1"/>
  <c r="Z264" i="1"/>
  <c r="Z299" i="1"/>
  <c r="Z283" i="1"/>
  <c r="Z267" i="1"/>
  <c r="Z251" i="1"/>
  <c r="Z304" i="1"/>
  <c r="Z288" i="1"/>
  <c r="Z272" i="1"/>
  <c r="Z256" i="1"/>
  <c r="Z291" i="1"/>
  <c r="Z275" i="1"/>
  <c r="Z259" i="1"/>
  <c r="Y266" i="1"/>
  <c r="AF266" i="1" s="1"/>
  <c r="S296" i="1"/>
  <c r="R296" i="1"/>
  <c r="S352" i="1"/>
  <c r="R352" i="1"/>
  <c r="Z37" i="1"/>
  <c r="AE37" i="1" s="1"/>
  <c r="AB55" i="1"/>
  <c r="AI55" i="1" s="1"/>
  <c r="Z4" i="1"/>
  <c r="AE4" i="1" s="1"/>
  <c r="AB14" i="1"/>
  <c r="AI14" i="1" s="1"/>
  <c r="Z20" i="1"/>
  <c r="AE20" i="1" s="1"/>
  <c r="Z28" i="1"/>
  <c r="AE28" i="1" s="1"/>
  <c r="AB5" i="1"/>
  <c r="AI5" i="1" s="1"/>
  <c r="AC6" i="1"/>
  <c r="AH6" i="1" s="1"/>
  <c r="AF9" i="1"/>
  <c r="Z11" i="1"/>
  <c r="AE11" i="1" s="1"/>
  <c r="AB13" i="1"/>
  <c r="AI13" i="1" s="1"/>
  <c r="AC14" i="1"/>
  <c r="AH14" i="1" s="1"/>
  <c r="AF17" i="1"/>
  <c r="Z19" i="1"/>
  <c r="AE19" i="1" s="1"/>
  <c r="AB21" i="1"/>
  <c r="AI21" i="1" s="1"/>
  <c r="AC22" i="1"/>
  <c r="AH22" i="1" s="1"/>
  <c r="AF25" i="1"/>
  <c r="Z27" i="1"/>
  <c r="AE27" i="1" s="1"/>
  <c r="AB29" i="1"/>
  <c r="AI29" i="1" s="1"/>
  <c r="AC30" i="1"/>
  <c r="AH30" i="1" s="1"/>
  <c r="AF33" i="1"/>
  <c r="R35" i="1"/>
  <c r="Z35" i="1"/>
  <c r="AE35" i="1" s="1"/>
  <c r="AB37" i="1"/>
  <c r="AI37" i="1" s="1"/>
  <c r="AC38" i="1"/>
  <c r="AH38" i="1" s="1"/>
  <c r="AF41" i="1"/>
  <c r="R43" i="1"/>
  <c r="Z43" i="1"/>
  <c r="AB45" i="1"/>
  <c r="AI45" i="1" s="1"/>
  <c r="AC46" i="1"/>
  <c r="AH46" i="1" s="1"/>
  <c r="AF49" i="1"/>
  <c r="R51" i="1"/>
  <c r="Z51" i="1"/>
  <c r="AE51" i="1" s="1"/>
  <c r="AB53" i="1"/>
  <c r="AI53" i="1" s="1"/>
  <c r="AC54" i="1"/>
  <c r="AH54" i="1" s="1"/>
  <c r="AF57" i="1"/>
  <c r="R59" i="1"/>
  <c r="Z59" i="1"/>
  <c r="AE59" i="1" s="1"/>
  <c r="AB61" i="1"/>
  <c r="AI61" i="1" s="1"/>
  <c r="AC62" i="1"/>
  <c r="AH62" i="1" s="1"/>
  <c r="AF65" i="1"/>
  <c r="AC126" i="1"/>
  <c r="AC118" i="1"/>
  <c r="AC110" i="1"/>
  <c r="AC102" i="1"/>
  <c r="AC127" i="1"/>
  <c r="AH127" i="1" s="1"/>
  <c r="AC119" i="1"/>
  <c r="AH119" i="1" s="1"/>
  <c r="AC111" i="1"/>
  <c r="AH111" i="1" s="1"/>
  <c r="AC103" i="1"/>
  <c r="AH103" i="1" s="1"/>
  <c r="AC95" i="1"/>
  <c r="AH95" i="1" s="1"/>
  <c r="AC128" i="1"/>
  <c r="AC120" i="1"/>
  <c r="AH120" i="1" s="1"/>
  <c r="AC112" i="1"/>
  <c r="AC104" i="1"/>
  <c r="AH104" i="1" s="1"/>
  <c r="AC96" i="1"/>
  <c r="AC88" i="1"/>
  <c r="AC80" i="1"/>
  <c r="AH80" i="1" s="1"/>
  <c r="AC121" i="1"/>
  <c r="AC113" i="1"/>
  <c r="AH113" i="1" s="1"/>
  <c r="AC105" i="1"/>
  <c r="AH105" i="1" s="1"/>
  <c r="AC122" i="1"/>
  <c r="AH122" i="1" s="1"/>
  <c r="AC114" i="1"/>
  <c r="AH114" i="1" s="1"/>
  <c r="AC123" i="1"/>
  <c r="AH123" i="1" s="1"/>
  <c r="AC115" i="1"/>
  <c r="AH115" i="1" s="1"/>
  <c r="AC107" i="1"/>
  <c r="AH107" i="1" s="1"/>
  <c r="AC99" i="1"/>
  <c r="AH99" i="1" s="1"/>
  <c r="AC91" i="1"/>
  <c r="AH91" i="1" s="1"/>
  <c r="AC83" i="1"/>
  <c r="AH83" i="1" s="1"/>
  <c r="Y66" i="1"/>
  <c r="AF66" i="1" s="1"/>
  <c r="R67" i="1"/>
  <c r="Z67" i="1"/>
  <c r="AE67" i="1" s="1"/>
  <c r="AB69" i="1"/>
  <c r="AI69" i="1" s="1"/>
  <c r="AC70" i="1"/>
  <c r="AH70" i="1" s="1"/>
  <c r="Y74" i="1"/>
  <c r="AF74" i="1" s="1"/>
  <c r="R75" i="1"/>
  <c r="Z75" i="1"/>
  <c r="AE75" i="1" s="1"/>
  <c r="AB77" i="1"/>
  <c r="AI77" i="1" s="1"/>
  <c r="U78" i="1"/>
  <c r="AC78" i="1"/>
  <c r="AH78" i="1" s="1"/>
  <c r="Z81" i="1"/>
  <c r="AE81" i="1" s="1"/>
  <c r="Y83" i="1"/>
  <c r="AF83" i="1" s="1"/>
  <c r="AC84" i="1"/>
  <c r="AH84" i="1" s="1"/>
  <c r="R87" i="1"/>
  <c r="AC87" i="1"/>
  <c r="AH87" i="1" s="1"/>
  <c r="R88" i="1"/>
  <c r="Y88" i="1"/>
  <c r="AF88" i="1" s="1"/>
  <c r="R90" i="1"/>
  <c r="AC90" i="1"/>
  <c r="AH90" i="1" s="1"/>
  <c r="S92" i="1"/>
  <c r="AC92" i="1"/>
  <c r="AH92" i="1" s="1"/>
  <c r="R95" i="1"/>
  <c r="AB96" i="1"/>
  <c r="AI96" i="1" s="1"/>
  <c r="W97" i="1"/>
  <c r="Y98" i="1"/>
  <c r="AF98" i="1" s="1"/>
  <c r="V101" i="1"/>
  <c r="T102" i="1"/>
  <c r="AF102" i="1"/>
  <c r="Z105" i="1"/>
  <c r="AC106" i="1"/>
  <c r="AH106" i="1" s="1"/>
  <c r="AE109" i="1"/>
  <c r="AC109" i="1"/>
  <c r="U110" i="1"/>
  <c r="AH110" i="1"/>
  <c r="W112" i="1"/>
  <c r="AI112" i="1"/>
  <c r="AE114" i="1"/>
  <c r="AI117" i="1"/>
  <c r="S119" i="1"/>
  <c r="R119" i="1"/>
  <c r="AC124" i="1"/>
  <c r="AH124" i="1" s="1"/>
  <c r="S126" i="1"/>
  <c r="R126" i="1"/>
  <c r="AE126" i="1"/>
  <c r="W127" i="1"/>
  <c r="W128" i="1"/>
  <c r="AI128" i="1"/>
  <c r="AE130" i="1"/>
  <c r="S135" i="1"/>
  <c r="R135" i="1"/>
  <c r="AC140" i="1"/>
  <c r="AH140" i="1" s="1"/>
  <c r="S142" i="1"/>
  <c r="R142" i="1"/>
  <c r="W143" i="1"/>
  <c r="W144" i="1"/>
  <c r="AE146" i="1"/>
  <c r="S151" i="1"/>
  <c r="R151" i="1"/>
  <c r="AC156" i="1"/>
  <c r="AH156" i="1" s="1"/>
  <c r="S158" i="1"/>
  <c r="R158" i="1"/>
  <c r="W159" i="1"/>
  <c r="W160" i="1"/>
  <c r="AE162" i="1"/>
  <c r="S167" i="1"/>
  <c r="R167" i="1"/>
  <c r="AC172" i="1"/>
  <c r="AH172" i="1" s="1"/>
  <c r="V176" i="1"/>
  <c r="U176" i="1"/>
  <c r="AH176" i="1"/>
  <c r="Y177" i="1"/>
  <c r="AF177" i="1" s="1"/>
  <c r="AH181" i="1"/>
  <c r="T189" i="1"/>
  <c r="R189" i="1"/>
  <c r="AE193" i="1"/>
  <c r="AB196" i="1"/>
  <c r="AI196" i="1" s="1"/>
  <c r="S198" i="1"/>
  <c r="R198" i="1"/>
  <c r="W199" i="1"/>
  <c r="W200" i="1"/>
  <c r="AI200" i="1"/>
  <c r="AH204" i="1"/>
  <c r="V204" i="1"/>
  <c r="U204" i="1"/>
  <c r="Y207" i="1"/>
  <c r="AC211" i="1"/>
  <c r="AH211" i="1" s="1"/>
  <c r="R213" i="1"/>
  <c r="S213" i="1"/>
  <c r="V216" i="1"/>
  <c r="U216" i="1"/>
  <c r="AH216" i="1"/>
  <c r="AC219" i="1"/>
  <c r="AH219" i="1" s="1"/>
  <c r="AI224" i="1"/>
  <c r="W224" i="1"/>
  <c r="S248" i="1"/>
  <c r="R248" i="1"/>
  <c r="V387" i="1"/>
  <c r="U387" i="1"/>
  <c r="AE43" i="1"/>
  <c r="AB15" i="1"/>
  <c r="AI15" i="1" s="1"/>
  <c r="AB23" i="1"/>
  <c r="AI23" i="1" s="1"/>
  <c r="AB6" i="1"/>
  <c r="AI6" i="1" s="1"/>
  <c r="Z12" i="1"/>
  <c r="AE12" i="1" s="1"/>
  <c r="AB22" i="1"/>
  <c r="AI22" i="1" s="1"/>
  <c r="AB30" i="1"/>
  <c r="AI30" i="1" s="1"/>
  <c r="Z36" i="1"/>
  <c r="AE36" i="1" s="1"/>
  <c r="R2" i="1"/>
  <c r="Z2" i="1"/>
  <c r="AE2" i="1" s="1"/>
  <c r="AB4" i="1"/>
  <c r="AI4" i="1" s="1"/>
  <c r="AC5" i="1"/>
  <c r="AH5" i="1" s="1"/>
  <c r="R10" i="1"/>
  <c r="Z10" i="1"/>
  <c r="AB12" i="1"/>
  <c r="AI12" i="1" s="1"/>
  <c r="AC13" i="1"/>
  <c r="AH13" i="1" s="1"/>
  <c r="R18" i="1"/>
  <c r="Z18" i="1"/>
  <c r="AE18" i="1" s="1"/>
  <c r="AB20" i="1"/>
  <c r="AI20" i="1" s="1"/>
  <c r="AC21" i="1"/>
  <c r="AH21" i="1" s="1"/>
  <c r="R26" i="1"/>
  <c r="Z26" i="1"/>
  <c r="AE26" i="1" s="1"/>
  <c r="AB28" i="1"/>
  <c r="AI28" i="1" s="1"/>
  <c r="AC29" i="1"/>
  <c r="AH29" i="1" s="1"/>
  <c r="R34" i="1"/>
  <c r="Z34" i="1"/>
  <c r="AE34" i="1" s="1"/>
  <c r="S35" i="1"/>
  <c r="AB36" i="1"/>
  <c r="AI36" i="1" s="1"/>
  <c r="U37" i="1"/>
  <c r="AC37" i="1"/>
  <c r="AH37" i="1" s="1"/>
  <c r="R42" i="1"/>
  <c r="Z42" i="1"/>
  <c r="AE42" i="1" s="1"/>
  <c r="AB44" i="1"/>
  <c r="AI44" i="1" s="1"/>
  <c r="U45" i="1"/>
  <c r="AC45" i="1"/>
  <c r="AH45" i="1" s="1"/>
  <c r="R50" i="1"/>
  <c r="Z50" i="1"/>
  <c r="AE50" i="1" s="1"/>
  <c r="AB52" i="1"/>
  <c r="AI52" i="1" s="1"/>
  <c r="U53" i="1"/>
  <c r="AC53" i="1"/>
  <c r="R58" i="1"/>
  <c r="Z58" i="1"/>
  <c r="AE58" i="1" s="1"/>
  <c r="AH58" i="1"/>
  <c r="AB60" i="1"/>
  <c r="AI60" i="1" s="1"/>
  <c r="U61" i="1"/>
  <c r="AC61" i="1"/>
  <c r="AH61" i="1" s="1"/>
  <c r="R66" i="1"/>
  <c r="Z66" i="1"/>
  <c r="AE66" i="1" s="1"/>
  <c r="S67" i="1"/>
  <c r="AB68" i="1"/>
  <c r="AI68" i="1" s="1"/>
  <c r="U69" i="1"/>
  <c r="AC69" i="1"/>
  <c r="AH69" i="1" s="1"/>
  <c r="Y73" i="1"/>
  <c r="AF73" i="1" s="1"/>
  <c r="R74" i="1"/>
  <c r="Z74" i="1"/>
  <c r="AE74" i="1" s="1"/>
  <c r="AB76" i="1"/>
  <c r="AI76" i="1" s="1"/>
  <c r="U77" i="1"/>
  <c r="AC77" i="1"/>
  <c r="AH77" i="1" s="1"/>
  <c r="R81" i="1"/>
  <c r="U82" i="1"/>
  <c r="Z83" i="1"/>
  <c r="AE83" i="1" s="1"/>
  <c r="U84" i="1"/>
  <c r="AB85" i="1"/>
  <c r="AI85" i="1" s="1"/>
  <c r="S87" i="1"/>
  <c r="Y91" i="1"/>
  <c r="AF91" i="1" s="1"/>
  <c r="AB93" i="1"/>
  <c r="AI93" i="1" s="1"/>
  <c r="S95" i="1"/>
  <c r="V96" i="1"/>
  <c r="U96" i="1"/>
  <c r="AH96" i="1"/>
  <c r="AE96" i="1"/>
  <c r="AB97" i="1"/>
  <c r="AI97" i="1" s="1"/>
  <c r="Z98" i="1"/>
  <c r="AE98" i="1" s="1"/>
  <c r="U100" i="1"/>
  <c r="S102" i="1"/>
  <c r="R102" i="1"/>
  <c r="R103" i="1"/>
  <c r="AE105" i="1"/>
  <c r="AI109" i="1"/>
  <c r="W109" i="1"/>
  <c r="V110" i="1"/>
  <c r="V112" i="1"/>
  <c r="U112" i="1"/>
  <c r="AH112" i="1"/>
  <c r="Y113" i="1"/>
  <c r="AF113" i="1" s="1"/>
  <c r="AH117" i="1"/>
  <c r="U119" i="1"/>
  <c r="AI119" i="1"/>
  <c r="V121" i="1"/>
  <c r="U121" i="1"/>
  <c r="AH121" i="1"/>
  <c r="AE123" i="1"/>
  <c r="AI126" i="1"/>
  <c r="V128" i="1"/>
  <c r="U128" i="1"/>
  <c r="AH128" i="1"/>
  <c r="Y129" i="1"/>
  <c r="AF129" i="1" s="1"/>
  <c r="AH133" i="1"/>
  <c r="U135" i="1"/>
  <c r="AB129" i="1"/>
  <c r="Y136" i="1"/>
  <c r="AF136" i="1" s="1"/>
  <c r="V137" i="1"/>
  <c r="U137" i="1"/>
  <c r="AH137" i="1"/>
  <c r="V144" i="1"/>
  <c r="U144" i="1"/>
  <c r="AH144" i="1"/>
  <c r="Y145" i="1"/>
  <c r="AF145" i="1" s="1"/>
  <c r="AH149" i="1"/>
  <c r="U151" i="1"/>
  <c r="Y152" i="1"/>
  <c r="AF152" i="1" s="1"/>
  <c r="V153" i="1"/>
  <c r="U153" i="1"/>
  <c r="AH153" i="1"/>
  <c r="V160" i="1"/>
  <c r="U160" i="1"/>
  <c r="AH160" i="1"/>
  <c r="Y161" i="1"/>
  <c r="AF161" i="1" s="1"/>
  <c r="AH165" i="1"/>
  <c r="U167" i="1"/>
  <c r="Y168" i="1"/>
  <c r="AF168" i="1" s="1"/>
  <c r="V169" i="1"/>
  <c r="U169" i="1"/>
  <c r="AH169" i="1"/>
  <c r="Z177" i="1"/>
  <c r="T182" i="1"/>
  <c r="Z186" i="1"/>
  <c r="AC189" i="1"/>
  <c r="S191" i="1"/>
  <c r="R191" i="1"/>
  <c r="AC196" i="1"/>
  <c r="AH196" i="1" s="1"/>
  <c r="AI198" i="1"/>
  <c r="V200" i="1"/>
  <c r="U200" i="1"/>
  <c r="AI206" i="1"/>
  <c r="W206" i="1"/>
  <c r="U206" i="1"/>
  <c r="V224" i="1"/>
  <c r="U224" i="1"/>
  <c r="AH224" i="1"/>
  <c r="AH238" i="1"/>
  <c r="T271" i="1"/>
  <c r="S285" i="1"/>
  <c r="R285" i="1"/>
  <c r="Y298" i="1"/>
  <c r="AF298" i="1" s="1"/>
  <c r="Y122" i="1"/>
  <c r="Y114" i="1"/>
  <c r="AF114" i="1" s="1"/>
  <c r="Y106" i="1"/>
  <c r="AF106" i="1" s="1"/>
  <c r="Y123" i="1"/>
  <c r="Y115" i="1"/>
  <c r="Y107" i="1"/>
  <c r="Y99" i="1"/>
  <c r="AF99" i="1" s="1"/>
  <c r="Y124" i="1"/>
  <c r="AF124" i="1" s="1"/>
  <c r="Y116" i="1"/>
  <c r="AF116" i="1" s="1"/>
  <c r="Y108" i="1"/>
  <c r="AF108" i="1" s="1"/>
  <c r="Y100" i="1"/>
  <c r="AF100" i="1" s="1"/>
  <c r="Y92" i="1"/>
  <c r="AF92" i="1" s="1"/>
  <c r="Y84" i="1"/>
  <c r="AF84" i="1" s="1"/>
  <c r="Y125" i="1"/>
  <c r="Y117" i="1"/>
  <c r="AF117" i="1" s="1"/>
  <c r="Y109" i="1"/>
  <c r="AF109" i="1" s="1"/>
  <c r="Y101" i="1"/>
  <c r="AF101" i="1" s="1"/>
  <c r="Y126" i="1"/>
  <c r="AF126" i="1" s="1"/>
  <c r="Y118" i="1"/>
  <c r="Y127" i="1"/>
  <c r="AF127" i="1" s="1"/>
  <c r="Y119" i="1"/>
  <c r="AF119" i="1" s="1"/>
  <c r="Y111" i="1"/>
  <c r="AF111" i="1" s="1"/>
  <c r="Y103" i="1"/>
  <c r="AF103" i="1" s="1"/>
  <c r="Y95" i="1"/>
  <c r="Y87" i="1"/>
  <c r="AE10" i="1"/>
  <c r="AB39" i="1"/>
  <c r="AI39" i="1" s="1"/>
  <c r="Z53" i="1"/>
  <c r="AE53" i="1" s="1"/>
  <c r="AH53" i="1"/>
  <c r="AH28" i="1"/>
  <c r="AC31" i="1"/>
  <c r="AH31" i="1" s="1"/>
  <c r="AF34" i="1"/>
  <c r="Z3" i="1"/>
  <c r="AE3" i="1" s="1"/>
  <c r="S2" i="1"/>
  <c r="AB3" i="1"/>
  <c r="AI3" i="1" s="1"/>
  <c r="U4" i="1"/>
  <c r="AC4" i="1"/>
  <c r="AH4" i="1" s="1"/>
  <c r="AF7" i="1"/>
  <c r="R9" i="1"/>
  <c r="Z9" i="1"/>
  <c r="AB11" i="1"/>
  <c r="AI11" i="1" s="1"/>
  <c r="U12" i="1"/>
  <c r="AC12" i="1"/>
  <c r="AH12" i="1" s="1"/>
  <c r="AF15" i="1"/>
  <c r="R17" i="1"/>
  <c r="Z17" i="1"/>
  <c r="AE17" i="1" s="1"/>
  <c r="AB19" i="1"/>
  <c r="AI19" i="1" s="1"/>
  <c r="U20" i="1"/>
  <c r="AC20" i="1"/>
  <c r="AH20" i="1" s="1"/>
  <c r="AF23" i="1"/>
  <c r="R25" i="1"/>
  <c r="Z25" i="1"/>
  <c r="AE25" i="1" s="1"/>
  <c r="S26" i="1"/>
  <c r="AB27" i="1"/>
  <c r="AI27" i="1" s="1"/>
  <c r="U28" i="1"/>
  <c r="AC28" i="1"/>
  <c r="AF31" i="1"/>
  <c r="R33" i="1"/>
  <c r="Z33" i="1"/>
  <c r="AE33" i="1" s="1"/>
  <c r="S34" i="1"/>
  <c r="AB35" i="1"/>
  <c r="AI35" i="1" s="1"/>
  <c r="U36" i="1"/>
  <c r="AC36" i="1"/>
  <c r="AH36" i="1" s="1"/>
  <c r="AF39" i="1"/>
  <c r="R41" i="1"/>
  <c r="Z41" i="1"/>
  <c r="AE41" i="1" s="1"/>
  <c r="AB43" i="1"/>
  <c r="AI43" i="1" s="1"/>
  <c r="U44" i="1"/>
  <c r="AC44" i="1"/>
  <c r="AH44" i="1" s="1"/>
  <c r="AF47" i="1"/>
  <c r="R49" i="1"/>
  <c r="Z49" i="1"/>
  <c r="AE49" i="1" s="1"/>
  <c r="AB51" i="1"/>
  <c r="AI51" i="1" s="1"/>
  <c r="U52" i="1"/>
  <c r="AC52" i="1"/>
  <c r="AH52" i="1" s="1"/>
  <c r="AF55" i="1"/>
  <c r="R57" i="1"/>
  <c r="Z57" i="1"/>
  <c r="AE57" i="1" s="1"/>
  <c r="AB59" i="1"/>
  <c r="AI59" i="1" s="1"/>
  <c r="U60" i="1"/>
  <c r="AC60" i="1"/>
  <c r="AH60" i="1" s="1"/>
  <c r="AF63" i="1"/>
  <c r="R65" i="1"/>
  <c r="Z65" i="1"/>
  <c r="AE65" i="1" s="1"/>
  <c r="S66" i="1"/>
  <c r="AB67" i="1"/>
  <c r="AI67" i="1" s="1"/>
  <c r="U68" i="1"/>
  <c r="AC68" i="1"/>
  <c r="AH68" i="1" s="1"/>
  <c r="Y72" i="1"/>
  <c r="AF72" i="1" s="1"/>
  <c r="R73" i="1"/>
  <c r="Z73" i="1"/>
  <c r="AE73" i="1" s="1"/>
  <c r="AB75" i="1"/>
  <c r="AI75" i="1" s="1"/>
  <c r="U76" i="1"/>
  <c r="AC76" i="1"/>
  <c r="AH76" i="1" s="1"/>
  <c r="Y80" i="1"/>
  <c r="AF80" i="1" s="1"/>
  <c r="S81" i="1"/>
  <c r="AB81" i="1"/>
  <c r="AI81" i="1" s="1"/>
  <c r="V82" i="1"/>
  <c r="R83" i="1"/>
  <c r="AC85" i="1"/>
  <c r="AH85" i="1" s="1"/>
  <c r="AI86" i="1"/>
  <c r="Y86" i="1"/>
  <c r="AF86" i="1" s="1"/>
  <c r="U87" i="1"/>
  <c r="U88" i="1"/>
  <c r="AH88" i="1"/>
  <c r="AB88" i="1"/>
  <c r="AI88" i="1" s="1"/>
  <c r="Y89" i="1"/>
  <c r="AF89" i="1" s="1"/>
  <c r="AH89" i="1"/>
  <c r="U90" i="1"/>
  <c r="AF90" i="1"/>
  <c r="Z91" i="1"/>
  <c r="AE91" i="1" s="1"/>
  <c r="U92" i="1"/>
  <c r="AC93" i="1"/>
  <c r="AH93" i="1" s="1"/>
  <c r="AI94" i="1"/>
  <c r="Y94" i="1"/>
  <c r="AF94" i="1" s="1"/>
  <c r="U95" i="1"/>
  <c r="AF95" i="1"/>
  <c r="S96" i="1"/>
  <c r="AC97" i="1"/>
  <c r="AH97" i="1" s="1"/>
  <c r="W100" i="1"/>
  <c r="AI102" i="1"/>
  <c r="AE102" i="1"/>
  <c r="Y104" i="1"/>
  <c r="AF104" i="1" s="1"/>
  <c r="AB105" i="1"/>
  <c r="AH109" i="1"/>
  <c r="Z113" i="1"/>
  <c r="AE113" i="1" s="1"/>
  <c r="AB123" i="1"/>
  <c r="AI123" i="1" s="1"/>
  <c r="T125" i="1"/>
  <c r="R125" i="1"/>
  <c r="AF125" i="1"/>
  <c r="Y186" i="1"/>
  <c r="AF186" i="1" s="1"/>
  <c r="Z129" i="1"/>
  <c r="AB139" i="1"/>
  <c r="AI139" i="1" s="1"/>
  <c r="T141" i="1"/>
  <c r="R141" i="1"/>
  <c r="Z145" i="1"/>
  <c r="AB155" i="1"/>
  <c r="AI155" i="1" s="1"/>
  <c r="T157" i="1"/>
  <c r="R157" i="1"/>
  <c r="Z161" i="1"/>
  <c r="AB171" i="1"/>
  <c r="AI171" i="1" s="1"/>
  <c r="T173" i="1"/>
  <c r="R173" i="1"/>
  <c r="AE177" i="1"/>
  <c r="AB180" i="1"/>
  <c r="AI180" i="1" s="1"/>
  <c r="S182" i="1"/>
  <c r="R182" i="1"/>
  <c r="W183" i="1"/>
  <c r="W184" i="1"/>
  <c r="AE186" i="1"/>
  <c r="U191" i="1"/>
  <c r="Y192" i="1"/>
  <c r="AF192" i="1" s="1"/>
  <c r="V193" i="1"/>
  <c r="U193" i="1"/>
  <c r="AH193" i="1"/>
  <c r="AC203" i="1"/>
  <c r="AH203" i="1" s="1"/>
  <c r="AH206" i="1"/>
  <c r="AF207" i="1"/>
  <c r="T207" i="1"/>
  <c r="T214" i="1"/>
  <c r="V217" i="1"/>
  <c r="U217" i="1"/>
  <c r="S237" i="1"/>
  <c r="R237" i="1"/>
  <c r="AC246" i="1"/>
  <c r="S280" i="1"/>
  <c r="R280" i="1"/>
  <c r="W324" i="1"/>
  <c r="U324" i="1"/>
  <c r="AE348" i="1"/>
  <c r="Z348" i="1"/>
  <c r="AC16" i="1"/>
  <c r="AH16" i="1" s="1"/>
  <c r="AC24" i="1"/>
  <c r="AH24" i="1" s="1"/>
  <c r="AC32" i="1"/>
  <c r="AH32" i="1" s="1"/>
  <c r="AC7" i="1"/>
  <c r="AH7" i="1" s="1"/>
  <c r="AE9" i="1"/>
  <c r="AB2" i="1"/>
  <c r="AI2" i="1" s="1"/>
  <c r="U3" i="1"/>
  <c r="AC3" i="1"/>
  <c r="AH3" i="1" s="1"/>
  <c r="V4" i="1"/>
  <c r="R8" i="1"/>
  <c r="Z8" i="1"/>
  <c r="AE8" i="1" s="1"/>
  <c r="AB10" i="1"/>
  <c r="AI10" i="1" s="1"/>
  <c r="U11" i="1"/>
  <c r="AC11" i="1"/>
  <c r="AH11" i="1" s="1"/>
  <c r="R16" i="1"/>
  <c r="Z16" i="1"/>
  <c r="AE16" i="1" s="1"/>
  <c r="S17" i="1"/>
  <c r="AB18" i="1"/>
  <c r="AI18" i="1" s="1"/>
  <c r="U19" i="1"/>
  <c r="AC19" i="1"/>
  <c r="AH19" i="1" s="1"/>
  <c r="R24" i="1"/>
  <c r="Z24" i="1"/>
  <c r="AE24" i="1" s="1"/>
  <c r="S25" i="1"/>
  <c r="AB26" i="1"/>
  <c r="AI26" i="1" s="1"/>
  <c r="U27" i="1"/>
  <c r="AC27" i="1"/>
  <c r="AH27" i="1" s="1"/>
  <c r="R32" i="1"/>
  <c r="Z32" i="1"/>
  <c r="AE32" i="1" s="1"/>
  <c r="AB34" i="1"/>
  <c r="AI34" i="1" s="1"/>
  <c r="U35" i="1"/>
  <c r="AC35" i="1"/>
  <c r="AH35" i="1" s="1"/>
  <c r="R40" i="1"/>
  <c r="Z40" i="1"/>
  <c r="AE40" i="1" s="1"/>
  <c r="AB42" i="1"/>
  <c r="AI42" i="1" s="1"/>
  <c r="U43" i="1"/>
  <c r="AC43" i="1"/>
  <c r="AH43" i="1" s="1"/>
  <c r="R48" i="1"/>
  <c r="Z48" i="1"/>
  <c r="AE48" i="1" s="1"/>
  <c r="AB50" i="1"/>
  <c r="AI50" i="1" s="1"/>
  <c r="U51" i="1"/>
  <c r="AC51" i="1"/>
  <c r="AH51" i="1" s="1"/>
  <c r="R56" i="1"/>
  <c r="Z56" i="1"/>
  <c r="AE56" i="1" s="1"/>
  <c r="AB58" i="1"/>
  <c r="AI58" i="1" s="1"/>
  <c r="U59" i="1"/>
  <c r="AC59" i="1"/>
  <c r="AH59" i="1" s="1"/>
  <c r="R64" i="1"/>
  <c r="Z64" i="1"/>
  <c r="AE64" i="1" s="1"/>
  <c r="T66" i="1"/>
  <c r="AB66" i="1"/>
  <c r="AI66" i="1" s="1"/>
  <c r="U67" i="1"/>
  <c r="AC67" i="1"/>
  <c r="AH67" i="1" s="1"/>
  <c r="Y71" i="1"/>
  <c r="AF71" i="1" s="1"/>
  <c r="R72" i="1"/>
  <c r="Z72" i="1"/>
  <c r="AE72" i="1" s="1"/>
  <c r="AB74" i="1"/>
  <c r="AI74" i="1" s="1"/>
  <c r="U75" i="1"/>
  <c r="AC75" i="1"/>
  <c r="AH75" i="1" s="1"/>
  <c r="Y79" i="1"/>
  <c r="AF79" i="1" s="1"/>
  <c r="R80" i="1"/>
  <c r="Z80" i="1"/>
  <c r="AE80" i="1" s="1"/>
  <c r="AC81" i="1"/>
  <c r="AH81" i="1" s="1"/>
  <c r="AE82" i="1"/>
  <c r="AB83" i="1"/>
  <c r="AI83" i="1" s="1"/>
  <c r="W84" i="1"/>
  <c r="T85" i="1"/>
  <c r="Z86" i="1"/>
  <c r="AE86" i="1" s="1"/>
  <c r="AF87" i="1"/>
  <c r="S88" i="1"/>
  <c r="AI89" i="1"/>
  <c r="Z89" i="1"/>
  <c r="AE89" i="1" s="1"/>
  <c r="V90" i="1"/>
  <c r="W92" i="1"/>
  <c r="T93" i="1"/>
  <c r="Z94" i="1"/>
  <c r="AE94" i="1" s="1"/>
  <c r="R98" i="1"/>
  <c r="AC98" i="1"/>
  <c r="AH98" i="1" s="1"/>
  <c r="Z99" i="1"/>
  <c r="AE99" i="1" s="1"/>
  <c r="AC101" i="1"/>
  <c r="AH101" i="1" s="1"/>
  <c r="U102" i="1"/>
  <c r="AH102" i="1"/>
  <c r="W103" i="1"/>
  <c r="V105" i="1"/>
  <c r="U105" i="1"/>
  <c r="S108" i="1"/>
  <c r="R108" i="1"/>
  <c r="AB108" i="1"/>
  <c r="AI108" i="1" s="1"/>
  <c r="AE111" i="1"/>
  <c r="AB116" i="1"/>
  <c r="AI116" i="1" s="1"/>
  <c r="T118" i="1"/>
  <c r="AF118" i="1"/>
  <c r="AE120" i="1"/>
  <c r="AF122" i="1"/>
  <c r="Z122" i="1"/>
  <c r="AE125" i="1"/>
  <c r="AC125" i="1"/>
  <c r="AH125" i="1" s="1"/>
  <c r="Z187" i="1"/>
  <c r="AE187" i="1" s="1"/>
  <c r="AB132" i="1"/>
  <c r="AI132" i="1" s="1"/>
  <c r="T134" i="1"/>
  <c r="Z138" i="1"/>
  <c r="AC141" i="1"/>
  <c r="AH141" i="1" s="1"/>
  <c r="AE145" i="1"/>
  <c r="T150" i="1"/>
  <c r="Z154" i="1"/>
  <c r="AE154" i="1" s="1"/>
  <c r="AC157" i="1"/>
  <c r="AH157" i="1" s="1"/>
  <c r="AE161" i="1"/>
  <c r="AB164" i="1"/>
  <c r="AI164" i="1" s="1"/>
  <c r="T166" i="1"/>
  <c r="AC173" i="1"/>
  <c r="AH173" i="1" s="1"/>
  <c r="S175" i="1"/>
  <c r="R175" i="1"/>
  <c r="AC180" i="1"/>
  <c r="AH180" i="1" s="1"/>
  <c r="V184" i="1"/>
  <c r="U184" i="1"/>
  <c r="AH184" i="1"/>
  <c r="Y185" i="1"/>
  <c r="AF185" i="1" s="1"/>
  <c r="AH189" i="1"/>
  <c r="Y224" i="1"/>
  <c r="AF224" i="1" s="1"/>
  <c r="AB195" i="1"/>
  <c r="AI195" i="1" s="1"/>
  <c r="T197" i="1"/>
  <c r="R197" i="1"/>
  <c r="Y204" i="1"/>
  <c r="S207" i="1"/>
  <c r="R207" i="1"/>
  <c r="Z212" i="1"/>
  <c r="T215" i="1"/>
  <c r="V225" i="1"/>
  <c r="U225" i="1"/>
  <c r="S232" i="1"/>
  <c r="R232" i="1"/>
  <c r="AC235" i="1"/>
  <c r="AH235" i="1" s="1"/>
  <c r="AB237" i="1"/>
  <c r="AI237" i="1" s="1"/>
  <c r="AE250" i="1"/>
  <c r="AE264" i="1"/>
  <c r="T303" i="1"/>
  <c r="Z21" i="1"/>
  <c r="AE21" i="1" s="1"/>
  <c r="Z29" i="1"/>
  <c r="AE29" i="1" s="1"/>
  <c r="Z61" i="1"/>
  <c r="AE61" i="1" s="1"/>
  <c r="AC15" i="1"/>
  <c r="AH15" i="1" s="1"/>
  <c r="AC23" i="1"/>
  <c r="AH23" i="1" s="1"/>
  <c r="U2" i="1"/>
  <c r="AC2" i="1"/>
  <c r="AH2" i="1" s="1"/>
  <c r="Z7" i="1"/>
  <c r="AE7" i="1" s="1"/>
  <c r="AB9" i="1"/>
  <c r="AI9" i="1" s="1"/>
  <c r="AC10" i="1"/>
  <c r="AH10" i="1" s="1"/>
  <c r="Z15" i="1"/>
  <c r="AE15" i="1" s="1"/>
  <c r="AB17" i="1"/>
  <c r="AI17" i="1" s="1"/>
  <c r="AC18" i="1"/>
  <c r="AH18" i="1" s="1"/>
  <c r="Z23" i="1"/>
  <c r="AE23" i="1" s="1"/>
  <c r="AB25" i="1"/>
  <c r="AI25" i="1" s="1"/>
  <c r="AC26" i="1"/>
  <c r="AH26" i="1" s="1"/>
  <c r="Z31" i="1"/>
  <c r="AE31" i="1" s="1"/>
  <c r="AB33" i="1"/>
  <c r="AI33" i="1" s="1"/>
  <c r="AC34" i="1"/>
  <c r="AH34" i="1" s="1"/>
  <c r="Z39" i="1"/>
  <c r="AE39" i="1" s="1"/>
  <c r="AB41" i="1"/>
  <c r="AI41" i="1" s="1"/>
  <c r="AC42" i="1"/>
  <c r="AH42" i="1" s="1"/>
  <c r="Z47" i="1"/>
  <c r="AE47" i="1" s="1"/>
  <c r="AB49" i="1"/>
  <c r="AI49" i="1" s="1"/>
  <c r="AC50" i="1"/>
  <c r="AH50" i="1" s="1"/>
  <c r="Z55" i="1"/>
  <c r="AE55" i="1" s="1"/>
  <c r="AB57" i="1"/>
  <c r="AI57" i="1" s="1"/>
  <c r="U66" i="1"/>
  <c r="AC66" i="1"/>
  <c r="AH66" i="1" s="1"/>
  <c r="Y70" i="1"/>
  <c r="AF70" i="1" s="1"/>
  <c r="Z71" i="1"/>
  <c r="AE71" i="1" s="1"/>
  <c r="AB73" i="1"/>
  <c r="AI73" i="1" s="1"/>
  <c r="AC74" i="1"/>
  <c r="AH74" i="1" s="1"/>
  <c r="Y78" i="1"/>
  <c r="AF78" i="1" s="1"/>
  <c r="Z79" i="1"/>
  <c r="AE79" i="1" s="1"/>
  <c r="U81" i="1"/>
  <c r="Y82" i="1"/>
  <c r="AF82" i="1" s="1"/>
  <c r="AI82" i="1"/>
  <c r="T83" i="1"/>
  <c r="U85" i="1"/>
  <c r="AB91" i="1"/>
  <c r="AI91" i="1" s="1"/>
  <c r="W95" i="1"/>
  <c r="AI101" i="1"/>
  <c r="W101" i="1"/>
  <c r="AE104" i="1"/>
  <c r="R107" i="1"/>
  <c r="AF107" i="1"/>
  <c r="AC108" i="1"/>
  <c r="AH108" i="1" s="1"/>
  <c r="Y110" i="1"/>
  <c r="AF110" i="1" s="1"/>
  <c r="U111" i="1"/>
  <c r="AI111" i="1"/>
  <c r="AC116" i="1"/>
  <c r="AH116" i="1" s="1"/>
  <c r="S118" i="1"/>
  <c r="R118" i="1"/>
  <c r="AE118" i="1"/>
  <c r="W120" i="1"/>
  <c r="AI120" i="1"/>
  <c r="AE122" i="1"/>
  <c r="AI125" i="1"/>
  <c r="S127" i="1"/>
  <c r="R127" i="1"/>
  <c r="AB189" i="1"/>
  <c r="AI189" i="1" s="1"/>
  <c r="AC132" i="1"/>
  <c r="AH132" i="1" s="1"/>
  <c r="S134" i="1"/>
  <c r="R134" i="1"/>
  <c r="AE134" i="1"/>
  <c r="W136" i="1"/>
  <c r="AE138" i="1"/>
  <c r="S143" i="1"/>
  <c r="R143" i="1"/>
  <c r="AC148" i="1"/>
  <c r="AH148" i="1" s="1"/>
  <c r="S150" i="1"/>
  <c r="R150" i="1"/>
  <c r="AE150" i="1"/>
  <c r="W152" i="1"/>
  <c r="S159" i="1"/>
  <c r="R159" i="1"/>
  <c r="AC164" i="1"/>
  <c r="AH164" i="1" s="1"/>
  <c r="S166" i="1"/>
  <c r="R166" i="1"/>
  <c r="W168" i="1"/>
  <c r="AE170" i="1"/>
  <c r="U175" i="1"/>
  <c r="Y176" i="1"/>
  <c r="AF176" i="1" s="1"/>
  <c r="V177" i="1"/>
  <c r="U177" i="1"/>
  <c r="AH177" i="1"/>
  <c r="Z185" i="1"/>
  <c r="AE185" i="1" s="1"/>
  <c r="T190" i="1"/>
  <c r="Z235" i="1"/>
  <c r="Z194" i="1"/>
  <c r="AE194" i="1" s="1"/>
  <c r="AC197" i="1"/>
  <c r="AH197" i="1" s="1"/>
  <c r="S199" i="1"/>
  <c r="R199" i="1"/>
  <c r="AI201" i="1"/>
  <c r="Y202" i="1"/>
  <c r="AF202" i="1" s="1"/>
  <c r="Z204" i="1"/>
  <c r="AC205" i="1"/>
  <c r="AH205" i="1" s="1"/>
  <c r="T208" i="1"/>
  <c r="AF208" i="1"/>
  <c r="R208" i="1"/>
  <c r="S215" i="1"/>
  <c r="R215" i="1"/>
  <c r="T230" i="1"/>
  <c r="AC230" i="1"/>
  <c r="T255" i="1"/>
  <c r="S269" i="1"/>
  <c r="R269" i="1"/>
  <c r="Y282" i="1"/>
  <c r="AF282" i="1" s="1"/>
  <c r="Z339" i="1"/>
  <c r="AE339" i="1" s="1"/>
  <c r="AE85" i="1"/>
  <c r="AE93" i="1"/>
  <c r="S97" i="1"/>
  <c r="AE101" i="1"/>
  <c r="R104" i="1"/>
  <c r="S105" i="1"/>
  <c r="AI105" i="1"/>
  <c r="T106" i="1"/>
  <c r="R112" i="1"/>
  <c r="S113" i="1"/>
  <c r="AI113" i="1"/>
  <c r="T114" i="1"/>
  <c r="W117" i="1"/>
  <c r="R120" i="1"/>
  <c r="S121" i="1"/>
  <c r="AI121" i="1"/>
  <c r="T122" i="1"/>
  <c r="W125" i="1"/>
  <c r="R128" i="1"/>
  <c r="S129" i="1"/>
  <c r="AI129" i="1"/>
  <c r="T130" i="1"/>
  <c r="AB130" i="1"/>
  <c r="AI130" i="1" s="1"/>
  <c r="W133" i="1"/>
  <c r="Y135" i="1"/>
  <c r="AF135" i="1" s="1"/>
  <c r="R136" i="1"/>
  <c r="Z136" i="1"/>
  <c r="AE136" i="1" s="1"/>
  <c r="S137" i="1"/>
  <c r="T138" i="1"/>
  <c r="AB138" i="1"/>
  <c r="AI138" i="1" s="1"/>
  <c r="W141" i="1"/>
  <c r="Y143" i="1"/>
  <c r="AF143" i="1" s="1"/>
  <c r="R144" i="1"/>
  <c r="Z144" i="1"/>
  <c r="AE144" i="1" s="1"/>
  <c r="S145" i="1"/>
  <c r="T146" i="1"/>
  <c r="AB146" i="1"/>
  <c r="AI146" i="1" s="1"/>
  <c r="W149" i="1"/>
  <c r="Y151" i="1"/>
  <c r="AF151" i="1" s="1"/>
  <c r="R152" i="1"/>
  <c r="Z152" i="1"/>
  <c r="AE152" i="1" s="1"/>
  <c r="S153" i="1"/>
  <c r="T154" i="1"/>
  <c r="AB154" i="1"/>
  <c r="AI154" i="1" s="1"/>
  <c r="W157" i="1"/>
  <c r="Y159" i="1"/>
  <c r="AF159" i="1" s="1"/>
  <c r="R160" i="1"/>
  <c r="Z160" i="1"/>
  <c r="AE160" i="1" s="1"/>
  <c r="S161" i="1"/>
  <c r="T162" i="1"/>
  <c r="AB162" i="1"/>
  <c r="AI162" i="1" s="1"/>
  <c r="W165" i="1"/>
  <c r="Y167" i="1"/>
  <c r="AF167" i="1" s="1"/>
  <c r="R168" i="1"/>
  <c r="Z168" i="1"/>
  <c r="AE168" i="1" s="1"/>
  <c r="S169" i="1"/>
  <c r="T170" i="1"/>
  <c r="AB170" i="1"/>
  <c r="AI170" i="1" s="1"/>
  <c r="W173" i="1"/>
  <c r="Y175" i="1"/>
  <c r="AF175" i="1" s="1"/>
  <c r="R176" i="1"/>
  <c r="Z176" i="1"/>
  <c r="AE176" i="1" s="1"/>
  <c r="S177" i="1"/>
  <c r="T178" i="1"/>
  <c r="AB178" i="1"/>
  <c r="AI178" i="1" s="1"/>
  <c r="W181" i="1"/>
  <c r="Y183" i="1"/>
  <c r="AF183" i="1" s="1"/>
  <c r="R184" i="1"/>
  <c r="Z184" i="1"/>
  <c r="AE184" i="1" s="1"/>
  <c r="S185" i="1"/>
  <c r="AB186" i="1"/>
  <c r="AI186" i="1" s="1"/>
  <c r="W189" i="1"/>
  <c r="Y191" i="1"/>
  <c r="AF191" i="1" s="1"/>
  <c r="R192" i="1"/>
  <c r="Z192" i="1"/>
  <c r="S193" i="1"/>
  <c r="AI193" i="1"/>
  <c r="W197" i="1"/>
  <c r="Y199" i="1"/>
  <c r="AF199" i="1" s="1"/>
  <c r="R200" i="1"/>
  <c r="Z200" i="1"/>
  <c r="AE200" i="1" s="1"/>
  <c r="Z202" i="1"/>
  <c r="AE202" i="1" s="1"/>
  <c r="U203" i="1"/>
  <c r="R204" i="1"/>
  <c r="S206" i="1"/>
  <c r="AI207" i="1"/>
  <c r="Z208" i="1"/>
  <c r="AE208" i="1" s="1"/>
  <c r="Y209" i="1"/>
  <c r="AF209" i="1" s="1"/>
  <c r="AI210" i="1"/>
  <c r="S214" i="1"/>
  <c r="R214" i="1"/>
  <c r="AI215" i="1"/>
  <c r="R216" i="1"/>
  <c r="AI217" i="1"/>
  <c r="AI223" i="1"/>
  <c r="R224" i="1"/>
  <c r="AI225" i="1"/>
  <c r="S229" i="1"/>
  <c r="R229" i="1"/>
  <c r="AI230" i="1"/>
  <c r="W230" i="1"/>
  <c r="AI232" i="1"/>
  <c r="AI239" i="1"/>
  <c r="AI241" i="1"/>
  <c r="AE243" i="1"/>
  <c r="Z243" i="1"/>
  <c r="AI248" i="1"/>
  <c r="AB250" i="1"/>
  <c r="AI250" i="1" s="1"/>
  <c r="AE257" i="1"/>
  <c r="AE259" i="1"/>
  <c r="AB266" i="1"/>
  <c r="AI266" i="1" s="1"/>
  <c r="AE275" i="1"/>
  <c r="AB282" i="1"/>
  <c r="AI282" i="1" s="1"/>
  <c r="AE291" i="1"/>
  <c r="AB298" i="1"/>
  <c r="AI298" i="1" s="1"/>
  <c r="Z353" i="1"/>
  <c r="AE353" i="1" s="1"/>
  <c r="S319" i="1"/>
  <c r="S323" i="1"/>
  <c r="R323" i="1"/>
  <c r="R325" i="1"/>
  <c r="T325" i="1"/>
  <c r="AF325" i="1"/>
  <c r="Y328" i="1"/>
  <c r="AF328" i="1" s="1"/>
  <c r="Z332" i="1"/>
  <c r="AC343" i="1"/>
  <c r="AH343" i="1" s="1"/>
  <c r="U369" i="1"/>
  <c r="AB365" i="1"/>
  <c r="AI365" i="1" s="1"/>
  <c r="AB413" i="1"/>
  <c r="AI413" i="1" s="1"/>
  <c r="AB387" i="1"/>
  <c r="AB373" i="1"/>
  <c r="AI373" i="1" s="1"/>
  <c r="W369" i="1"/>
  <c r="AB366" i="1"/>
  <c r="AB406" i="1"/>
  <c r="AI406" i="1" s="1"/>
  <c r="AB390" i="1"/>
  <c r="AI390" i="1" s="1"/>
  <c r="AB381" i="1"/>
  <c r="AI381" i="1" s="1"/>
  <c r="S425" i="1"/>
  <c r="R425" i="1"/>
  <c r="Z435" i="1"/>
  <c r="AE116" i="1"/>
  <c r="AE124" i="1"/>
  <c r="Y134" i="1"/>
  <c r="AF134" i="1" s="1"/>
  <c r="Z135" i="1"/>
  <c r="AE135" i="1" s="1"/>
  <c r="AB137" i="1"/>
  <c r="AI137" i="1" s="1"/>
  <c r="Y142" i="1"/>
  <c r="AF142" i="1" s="1"/>
  <c r="Z143" i="1"/>
  <c r="AE143" i="1" s="1"/>
  <c r="AB145" i="1"/>
  <c r="AI145" i="1" s="1"/>
  <c r="Y150" i="1"/>
  <c r="AF150" i="1" s="1"/>
  <c r="Z151" i="1"/>
  <c r="AE151" i="1" s="1"/>
  <c r="AB153" i="1"/>
  <c r="AI153" i="1" s="1"/>
  <c r="Y158" i="1"/>
  <c r="AF158" i="1" s="1"/>
  <c r="Z159" i="1"/>
  <c r="AE159" i="1" s="1"/>
  <c r="AB161" i="1"/>
  <c r="AI161" i="1" s="1"/>
  <c r="Y166" i="1"/>
  <c r="AF166" i="1" s="1"/>
  <c r="Z167" i="1"/>
  <c r="AE167" i="1" s="1"/>
  <c r="AB169" i="1"/>
  <c r="AI169" i="1" s="1"/>
  <c r="Y174" i="1"/>
  <c r="AF174" i="1" s="1"/>
  <c r="Z175" i="1"/>
  <c r="AE175" i="1" s="1"/>
  <c r="AB177" i="1"/>
  <c r="AI177" i="1" s="1"/>
  <c r="Y182" i="1"/>
  <c r="AF182" i="1" s="1"/>
  <c r="Z183" i="1"/>
  <c r="AE183" i="1" s="1"/>
  <c r="AB185" i="1"/>
  <c r="AI185" i="1" s="1"/>
  <c r="Y190" i="1"/>
  <c r="AF190" i="1" s="1"/>
  <c r="Z191" i="1"/>
  <c r="AE191" i="1" s="1"/>
  <c r="Y198" i="1"/>
  <c r="AF198" i="1" s="1"/>
  <c r="Z199" i="1"/>
  <c r="AE199" i="1" s="1"/>
  <c r="V202" i="1"/>
  <c r="U202" i="1"/>
  <c r="AH207" i="1"/>
  <c r="AI208" i="1"/>
  <c r="Z209" i="1"/>
  <c r="AE209" i="1" s="1"/>
  <c r="Y210" i="1"/>
  <c r="AF210" i="1" s="1"/>
  <c r="AI214" i="1"/>
  <c r="U215" i="1"/>
  <c r="AH215" i="1"/>
  <c r="S222" i="1"/>
  <c r="R222" i="1"/>
  <c r="U223" i="1"/>
  <c r="AH223" i="1"/>
  <c r="R228" i="1"/>
  <c r="AF228" i="1"/>
  <c r="AH230" i="1"/>
  <c r="Y231" i="1"/>
  <c r="AF231" i="1" s="1"/>
  <c r="V234" i="1"/>
  <c r="U234" i="1"/>
  <c r="AH234" i="1"/>
  <c r="R236" i="1"/>
  <c r="T236" i="1"/>
  <c r="U239" i="1"/>
  <c r="AH239" i="1"/>
  <c r="Z240" i="1"/>
  <c r="AI246" i="1"/>
  <c r="W246" i="1"/>
  <c r="Y247" i="1"/>
  <c r="V250" i="1"/>
  <c r="U250" i="1"/>
  <c r="R252" i="1"/>
  <c r="Y251" i="1"/>
  <c r="AF251" i="1" s="1"/>
  <c r="Y264" i="1"/>
  <c r="AF264" i="1" s="1"/>
  <c r="Y256" i="1"/>
  <c r="AF256" i="1" s="1"/>
  <c r="Y265" i="1"/>
  <c r="AF265" i="1" s="1"/>
  <c r="Y257" i="1"/>
  <c r="AF257" i="1" s="1"/>
  <c r="T252" i="1"/>
  <c r="Y249" i="1"/>
  <c r="AF249" i="1" s="1"/>
  <c r="U255" i="1"/>
  <c r="W262" i="1"/>
  <c r="Y263" i="1"/>
  <c r="AF263" i="1" s="1"/>
  <c r="V266" i="1"/>
  <c r="U266" i="1"/>
  <c r="R268" i="1"/>
  <c r="T268" i="1"/>
  <c r="U271" i="1"/>
  <c r="W278" i="1"/>
  <c r="Y279" i="1"/>
  <c r="AF279" i="1" s="1"/>
  <c r="V282" i="1"/>
  <c r="U282" i="1"/>
  <c r="R284" i="1"/>
  <c r="T284" i="1"/>
  <c r="U287" i="1"/>
  <c r="W294" i="1"/>
  <c r="Y295" i="1"/>
  <c r="V298" i="1"/>
  <c r="U298" i="1"/>
  <c r="R300" i="1"/>
  <c r="T300" i="1"/>
  <c r="U303" i="1"/>
  <c r="AH303" i="1"/>
  <c r="AB320" i="1"/>
  <c r="AI320" i="1" s="1"/>
  <c r="AB310" i="1"/>
  <c r="AI310" i="1" s="1"/>
  <c r="AB315" i="1"/>
  <c r="AI315" i="1" s="1"/>
  <c r="W310" i="1"/>
  <c r="AB307" i="1"/>
  <c r="AI307" i="1" s="1"/>
  <c r="AB316" i="1"/>
  <c r="AI316" i="1" s="1"/>
  <c r="AB308" i="1"/>
  <c r="AI308" i="1" s="1"/>
  <c r="V314" i="1"/>
  <c r="U314" i="1"/>
  <c r="R316" i="1"/>
  <c r="T316" i="1"/>
  <c r="T330" i="1"/>
  <c r="R330" i="1"/>
  <c r="AE332" i="1"/>
  <c r="W362" i="1"/>
  <c r="V384" i="1"/>
  <c r="U384" i="1"/>
  <c r="AH118" i="1"/>
  <c r="AH126" i="1"/>
  <c r="Y133" i="1"/>
  <c r="AF133" i="1" s="1"/>
  <c r="Z134" i="1"/>
  <c r="AH134" i="1"/>
  <c r="AB136" i="1"/>
  <c r="AI136" i="1" s="1"/>
  <c r="Y141" i="1"/>
  <c r="AF141" i="1" s="1"/>
  <c r="Z142" i="1"/>
  <c r="AE142" i="1" s="1"/>
  <c r="AH142" i="1"/>
  <c r="AB144" i="1"/>
  <c r="AI144" i="1" s="1"/>
  <c r="Y149" i="1"/>
  <c r="AF149" i="1" s="1"/>
  <c r="Z150" i="1"/>
  <c r="AH150" i="1"/>
  <c r="AB152" i="1"/>
  <c r="AI152" i="1" s="1"/>
  <c r="Y157" i="1"/>
  <c r="AF157" i="1" s="1"/>
  <c r="Z158" i="1"/>
  <c r="AE158" i="1" s="1"/>
  <c r="AH158" i="1"/>
  <c r="AB160" i="1"/>
  <c r="AI160" i="1" s="1"/>
  <c r="Y165" i="1"/>
  <c r="AF165" i="1" s="1"/>
  <c r="Z166" i="1"/>
  <c r="AE166" i="1" s="1"/>
  <c r="AH166" i="1"/>
  <c r="AB168" i="1"/>
  <c r="AI168" i="1" s="1"/>
  <c r="Y173" i="1"/>
  <c r="AF173" i="1" s="1"/>
  <c r="Z174" i="1"/>
  <c r="AE174" i="1" s="1"/>
  <c r="AH174" i="1"/>
  <c r="AB176" i="1"/>
  <c r="AI176" i="1" s="1"/>
  <c r="Y181" i="1"/>
  <c r="AF181" i="1" s="1"/>
  <c r="Z182" i="1"/>
  <c r="AE182" i="1" s="1"/>
  <c r="AH182" i="1"/>
  <c r="AB184" i="1"/>
  <c r="AI184" i="1" s="1"/>
  <c r="Y189" i="1"/>
  <c r="AF189" i="1" s="1"/>
  <c r="Z190" i="1"/>
  <c r="AE190" i="1" s="1"/>
  <c r="AH190" i="1"/>
  <c r="Y197" i="1"/>
  <c r="AF197" i="1" s="1"/>
  <c r="Z198" i="1"/>
  <c r="AE198" i="1" s="1"/>
  <c r="AH198" i="1"/>
  <c r="W201" i="1"/>
  <c r="AE203" i="1"/>
  <c r="Y203" i="1"/>
  <c r="AF203" i="1" s="1"/>
  <c r="U208" i="1"/>
  <c r="AE210" i="1"/>
  <c r="Z210" i="1"/>
  <c r="AH214" i="1"/>
  <c r="V215" i="1"/>
  <c r="Y217" i="1"/>
  <c r="AF217" i="1" s="1"/>
  <c r="Y218" i="1"/>
  <c r="AF218" i="1" s="1"/>
  <c r="R220" i="1"/>
  <c r="S221" i="1"/>
  <c r="R221" i="1"/>
  <c r="AI222" i="1"/>
  <c r="V223" i="1"/>
  <c r="Y225" i="1"/>
  <c r="AF225" i="1" s="1"/>
  <c r="Y226" i="1"/>
  <c r="AF226" i="1" s="1"/>
  <c r="T231" i="1"/>
  <c r="V239" i="1"/>
  <c r="Y242" i="1"/>
  <c r="AF242" i="1" s="1"/>
  <c r="S245" i="1"/>
  <c r="R245" i="1"/>
  <c r="AH246" i="1"/>
  <c r="T247" i="1"/>
  <c r="AF247" i="1"/>
  <c r="V255" i="1"/>
  <c r="Y258" i="1"/>
  <c r="AF258" i="1" s="1"/>
  <c r="AC259" i="1"/>
  <c r="AH259" i="1" s="1"/>
  <c r="S261" i="1"/>
  <c r="R261" i="1"/>
  <c r="AH262" i="1"/>
  <c r="T263" i="1"/>
  <c r="V271" i="1"/>
  <c r="Y274" i="1"/>
  <c r="AF274" i="1" s="1"/>
  <c r="AC275" i="1"/>
  <c r="AH275" i="1" s="1"/>
  <c r="S277" i="1"/>
  <c r="R277" i="1"/>
  <c r="AH278" i="1"/>
  <c r="T279" i="1"/>
  <c r="V287" i="1"/>
  <c r="Y290" i="1"/>
  <c r="AF290" i="1" s="1"/>
  <c r="AC291" i="1"/>
  <c r="AH291" i="1" s="1"/>
  <c r="S293" i="1"/>
  <c r="R293" i="1"/>
  <c r="AH294" i="1"/>
  <c r="T295" i="1"/>
  <c r="AF295" i="1"/>
  <c r="V303" i="1"/>
  <c r="Y306" i="1"/>
  <c r="AF306" i="1" s="1"/>
  <c r="Z316" i="1"/>
  <c r="S309" i="1"/>
  <c r="Z308" i="1"/>
  <c r="AE308" i="1" s="1"/>
  <c r="Z309" i="1"/>
  <c r="R309" i="1"/>
  <c r="Z313" i="1"/>
  <c r="AE313" i="1" s="1"/>
  <c r="Z326" i="1"/>
  <c r="Z322" i="1"/>
  <c r="Z319" i="1"/>
  <c r="AE319" i="1" s="1"/>
  <c r="Z314" i="1"/>
  <c r="AE314" i="1" s="1"/>
  <c r="T311" i="1"/>
  <c r="AF311" i="1"/>
  <c r="AE316" i="1"/>
  <c r="AH319" i="1"/>
  <c r="R320" i="1"/>
  <c r="S320" i="1"/>
  <c r="AB326" i="1"/>
  <c r="T328" i="1"/>
  <c r="AE347" i="1"/>
  <c r="AE356" i="1"/>
  <c r="Z356" i="1"/>
  <c r="V370" i="1"/>
  <c r="U370" i="1"/>
  <c r="AC364" i="1"/>
  <c r="AH364" i="1" s="1"/>
  <c r="AC385" i="1"/>
  <c r="AH385" i="1" s="1"/>
  <c r="AC366" i="1"/>
  <c r="AH366" i="1" s="1"/>
  <c r="AC374" i="1"/>
  <c r="AH374" i="1" s="1"/>
  <c r="AC383" i="1"/>
  <c r="AC367" i="1"/>
  <c r="AH367" i="1" s="1"/>
  <c r="AC375" i="1"/>
  <c r="AH375" i="1" s="1"/>
  <c r="AF115" i="1"/>
  <c r="AF123" i="1"/>
  <c r="AF131" i="1"/>
  <c r="Y132" i="1"/>
  <c r="AF132" i="1" s="1"/>
  <c r="Z133" i="1"/>
  <c r="AE133" i="1" s="1"/>
  <c r="AB135" i="1"/>
  <c r="AI135" i="1" s="1"/>
  <c r="Y140" i="1"/>
  <c r="AF140" i="1" s="1"/>
  <c r="Z141" i="1"/>
  <c r="AE141" i="1" s="1"/>
  <c r="AB143" i="1"/>
  <c r="AI143" i="1" s="1"/>
  <c r="AF147" i="1"/>
  <c r="Y148" i="1"/>
  <c r="AF148" i="1" s="1"/>
  <c r="Z149" i="1"/>
  <c r="AE149" i="1" s="1"/>
  <c r="AB151" i="1"/>
  <c r="AI151" i="1" s="1"/>
  <c r="Y156" i="1"/>
  <c r="AF156" i="1" s="1"/>
  <c r="Z157" i="1"/>
  <c r="AE157" i="1" s="1"/>
  <c r="AB159" i="1"/>
  <c r="AI159" i="1" s="1"/>
  <c r="AF163" i="1"/>
  <c r="Y164" i="1"/>
  <c r="AF164" i="1" s="1"/>
  <c r="Z165" i="1"/>
  <c r="AE165" i="1" s="1"/>
  <c r="AB167" i="1"/>
  <c r="AI167" i="1" s="1"/>
  <c r="Y172" i="1"/>
  <c r="AF172" i="1" s="1"/>
  <c r="Z173" i="1"/>
  <c r="AE173" i="1" s="1"/>
  <c r="AB175" i="1"/>
  <c r="AI175" i="1" s="1"/>
  <c r="AF179" i="1"/>
  <c r="Y180" i="1"/>
  <c r="AF180" i="1" s="1"/>
  <c r="Z181" i="1"/>
  <c r="AE181" i="1" s="1"/>
  <c r="AB183" i="1"/>
  <c r="AI183" i="1" s="1"/>
  <c r="Y188" i="1"/>
  <c r="AF188" i="1" s="1"/>
  <c r="Z189" i="1"/>
  <c r="AE189" i="1" s="1"/>
  <c r="AB191" i="1"/>
  <c r="AI191" i="1" s="1"/>
  <c r="AF195" i="1"/>
  <c r="Y196" i="1"/>
  <c r="AF196" i="1" s="1"/>
  <c r="Z197" i="1"/>
  <c r="AE197" i="1" s="1"/>
  <c r="AH201" i="1"/>
  <c r="Z203" i="1"/>
  <c r="Z205" i="1"/>
  <c r="AE205" i="1" s="1"/>
  <c r="U207" i="1"/>
  <c r="V209" i="1"/>
  <c r="U209" i="1"/>
  <c r="Y211" i="1"/>
  <c r="AF211" i="1" s="1"/>
  <c r="Y216" i="1"/>
  <c r="AF216" i="1" s="1"/>
  <c r="Z217" i="1"/>
  <c r="Z218" i="1"/>
  <c r="AE218" i="1" s="1"/>
  <c r="AE219" i="1"/>
  <c r="Z219" i="1"/>
  <c r="AE220" i="1"/>
  <c r="AH222" i="1"/>
  <c r="W223" i="1"/>
  <c r="Z225" i="1"/>
  <c r="AE226" i="1"/>
  <c r="Z226" i="1"/>
  <c r="Z227" i="1"/>
  <c r="AE227" i="1" s="1"/>
  <c r="S231" i="1"/>
  <c r="R231" i="1"/>
  <c r="AE240" i="1"/>
  <c r="AE242" i="1"/>
  <c r="U246" i="1"/>
  <c r="Y299" i="1"/>
  <c r="AF299" i="1" s="1"/>
  <c r="AC254" i="1"/>
  <c r="AH254" i="1" s="1"/>
  <c r="AE256" i="1"/>
  <c r="AE258" i="1"/>
  <c r="AB261" i="1"/>
  <c r="AI261" i="1" s="1"/>
  <c r="U262" i="1"/>
  <c r="AC270" i="1"/>
  <c r="AH270" i="1" s="1"/>
  <c r="AE272" i="1"/>
  <c r="AB277" i="1"/>
  <c r="AI277" i="1" s="1"/>
  <c r="U278" i="1"/>
  <c r="AC286" i="1"/>
  <c r="AH286" i="1" s="1"/>
  <c r="AE288" i="1"/>
  <c r="AB293" i="1"/>
  <c r="AI293" i="1" s="1"/>
  <c r="U294" i="1"/>
  <c r="AC302" i="1"/>
  <c r="AH302" i="1" s="1"/>
  <c r="AE304" i="1"/>
  <c r="AB309" i="1"/>
  <c r="AI309" i="1" s="1"/>
  <c r="U310" i="1"/>
  <c r="AC318" i="1"/>
  <c r="AH318" i="1" s="1"/>
  <c r="R319" i="1"/>
  <c r="U325" i="1"/>
  <c r="V325" i="1"/>
  <c r="T335" i="1"/>
  <c r="R335" i="1"/>
  <c r="S344" i="1"/>
  <c r="R344" i="1"/>
  <c r="T392" i="1"/>
  <c r="AH407" i="1"/>
  <c r="T408" i="1"/>
  <c r="V445" i="1"/>
  <c r="U445" i="1"/>
  <c r="R116" i="1"/>
  <c r="R124" i="1"/>
  <c r="W129" i="1"/>
  <c r="AE129" i="1"/>
  <c r="Y131" i="1"/>
  <c r="R132" i="1"/>
  <c r="Z132" i="1"/>
  <c r="AE132" i="1" s="1"/>
  <c r="AB134" i="1"/>
  <c r="AI134" i="1" s="1"/>
  <c r="Y139" i="1"/>
  <c r="AF139" i="1" s="1"/>
  <c r="R140" i="1"/>
  <c r="Z140" i="1"/>
  <c r="AE140" i="1" s="1"/>
  <c r="AB142" i="1"/>
  <c r="AI142" i="1" s="1"/>
  <c r="Y147" i="1"/>
  <c r="R148" i="1"/>
  <c r="Z148" i="1"/>
  <c r="AE148" i="1" s="1"/>
  <c r="AB150" i="1"/>
  <c r="AI150" i="1" s="1"/>
  <c r="Y155" i="1"/>
  <c r="AF155" i="1" s="1"/>
  <c r="R156" i="1"/>
  <c r="Z156" i="1"/>
  <c r="AE156" i="1" s="1"/>
  <c r="AB158" i="1"/>
  <c r="AI158" i="1" s="1"/>
  <c r="Y163" i="1"/>
  <c r="R164" i="1"/>
  <c r="Z164" i="1"/>
  <c r="AE164" i="1" s="1"/>
  <c r="AB166" i="1"/>
  <c r="AI166" i="1" s="1"/>
  <c r="Y171" i="1"/>
  <c r="AF171" i="1" s="1"/>
  <c r="R172" i="1"/>
  <c r="Z172" i="1"/>
  <c r="AE172" i="1" s="1"/>
  <c r="AB174" i="1"/>
  <c r="AI174" i="1" s="1"/>
  <c r="Y179" i="1"/>
  <c r="R180" i="1"/>
  <c r="Z180" i="1"/>
  <c r="AE180" i="1" s="1"/>
  <c r="AB182" i="1"/>
  <c r="AI182" i="1" s="1"/>
  <c r="Y187" i="1"/>
  <c r="AF187" i="1" s="1"/>
  <c r="R188" i="1"/>
  <c r="Z188" i="1"/>
  <c r="AE188" i="1" s="1"/>
  <c r="AB190" i="1"/>
  <c r="AI190" i="1" s="1"/>
  <c r="Y243" i="1"/>
  <c r="AF243" i="1" s="1"/>
  <c r="Y235" i="1"/>
  <c r="AF235" i="1" s="1"/>
  <c r="Y227" i="1"/>
  <c r="AF227" i="1" s="1"/>
  <c r="Y219" i="1"/>
  <c r="AF219" i="1" s="1"/>
  <c r="Y244" i="1"/>
  <c r="AF244" i="1" s="1"/>
  <c r="Y236" i="1"/>
  <c r="AF236" i="1" s="1"/>
  <c r="Y228" i="1"/>
  <c r="Y220" i="1"/>
  <c r="AF220" i="1" s="1"/>
  <c r="Y212" i="1"/>
  <c r="AF212" i="1" s="1"/>
  <c r="Y245" i="1"/>
  <c r="AF245" i="1" s="1"/>
  <c r="Y237" i="1"/>
  <c r="Y229" i="1"/>
  <c r="AF229" i="1" s="1"/>
  <c r="Y221" i="1"/>
  <c r="AF221" i="1" s="1"/>
  <c r="Y213" i="1"/>
  <c r="AF213" i="1" s="1"/>
  <c r="Y205" i="1"/>
  <c r="AF205" i="1" s="1"/>
  <c r="Y246" i="1"/>
  <c r="AF246" i="1" s="1"/>
  <c r="Y238" i="1"/>
  <c r="AF238" i="1" s="1"/>
  <c r="Y230" i="1"/>
  <c r="AF230" i="1" s="1"/>
  <c r="Y222" i="1"/>
  <c r="AF222" i="1" s="1"/>
  <c r="Y214" i="1"/>
  <c r="AF214" i="1" s="1"/>
  <c r="Y206" i="1"/>
  <c r="AF206" i="1" s="1"/>
  <c r="Y248" i="1"/>
  <c r="AF248" i="1" s="1"/>
  <c r="Y240" i="1"/>
  <c r="AF240" i="1" s="1"/>
  <c r="Y232" i="1"/>
  <c r="AF232" i="1" s="1"/>
  <c r="Y241" i="1"/>
  <c r="AF241" i="1" s="1"/>
  <c r="Y233" i="1"/>
  <c r="AF233" i="1" s="1"/>
  <c r="Y195" i="1"/>
  <c r="R196" i="1"/>
  <c r="Z196" i="1"/>
  <c r="AE196" i="1" s="1"/>
  <c r="Y201" i="1"/>
  <c r="AF201" i="1" s="1"/>
  <c r="AF204" i="1"/>
  <c r="R205" i="1"/>
  <c r="V207" i="1"/>
  <c r="V208" i="1"/>
  <c r="R209" i="1"/>
  <c r="V210" i="1"/>
  <c r="U210" i="1"/>
  <c r="Z211" i="1"/>
  <c r="AE211" i="1" s="1"/>
  <c r="U214" i="1"/>
  <c r="Z216" i="1"/>
  <c r="AE216" i="1" s="1"/>
  <c r="AE217" i="1"/>
  <c r="U222" i="1"/>
  <c r="Z224" i="1"/>
  <c r="AE224" i="1" s="1"/>
  <c r="AE225" i="1"/>
  <c r="AI231" i="1"/>
  <c r="AI233" i="1"/>
  <c r="AE235" i="1"/>
  <c r="AI240" i="1"/>
  <c r="AI247" i="1"/>
  <c r="Z300" i="1"/>
  <c r="AE300" i="1" s="1"/>
  <c r="AE251" i="1"/>
  <c r="AB258" i="1"/>
  <c r="AI258" i="1" s="1"/>
  <c r="AE267" i="1"/>
  <c r="AI272" i="1"/>
  <c r="AB274" i="1"/>
  <c r="AI274" i="1" s="1"/>
  <c r="AE283" i="1"/>
  <c r="AB290" i="1"/>
  <c r="AI290" i="1" s="1"/>
  <c r="AE299" i="1"/>
  <c r="AE315" i="1"/>
  <c r="AE322" i="1"/>
  <c r="AC322" i="1"/>
  <c r="AH322" i="1" s="1"/>
  <c r="Z324" i="1"/>
  <c r="AE324" i="1" s="1"/>
  <c r="Z329" i="1"/>
  <c r="AE329" i="1" s="1"/>
  <c r="U330" i="1"/>
  <c r="V330" i="1"/>
  <c r="Z340" i="1"/>
  <c r="AE340" i="1" s="1"/>
  <c r="Z355" i="1"/>
  <c r="Y380" i="1"/>
  <c r="AF380" i="1" s="1"/>
  <c r="V371" i="1"/>
  <c r="U371" i="1"/>
  <c r="AB384" i="1"/>
  <c r="Y130" i="1"/>
  <c r="AF130" i="1" s="1"/>
  <c r="Z131" i="1"/>
  <c r="AE131" i="1" s="1"/>
  <c r="AB133" i="1"/>
  <c r="AI133" i="1" s="1"/>
  <c r="Y138" i="1"/>
  <c r="AF138" i="1" s="1"/>
  <c r="Z139" i="1"/>
  <c r="AE139" i="1" s="1"/>
  <c r="AB141" i="1"/>
  <c r="AI141" i="1" s="1"/>
  <c r="Z147" i="1"/>
  <c r="AE147" i="1" s="1"/>
  <c r="AB149" i="1"/>
  <c r="AI149" i="1" s="1"/>
  <c r="Y154" i="1"/>
  <c r="AF154" i="1" s="1"/>
  <c r="Z155" i="1"/>
  <c r="AE155" i="1" s="1"/>
  <c r="AB157" i="1"/>
  <c r="AI157" i="1" s="1"/>
  <c r="Y162" i="1"/>
  <c r="AF162" i="1" s="1"/>
  <c r="Z163" i="1"/>
  <c r="AE163" i="1" s="1"/>
  <c r="AB165" i="1"/>
  <c r="AI165" i="1" s="1"/>
  <c r="Y170" i="1"/>
  <c r="AF170" i="1" s="1"/>
  <c r="Z171" i="1"/>
  <c r="AE171" i="1" s="1"/>
  <c r="AB173" i="1"/>
  <c r="AI173" i="1" s="1"/>
  <c r="Y178" i="1"/>
  <c r="AF178" i="1" s="1"/>
  <c r="Z179" i="1"/>
  <c r="AE179" i="1" s="1"/>
  <c r="AB181" i="1"/>
  <c r="AI181" i="1" s="1"/>
  <c r="Z244" i="1"/>
  <c r="AE244" i="1" s="1"/>
  <c r="Z236" i="1"/>
  <c r="AE236" i="1" s="1"/>
  <c r="Z228" i="1"/>
  <c r="AE228" i="1" s="1"/>
  <c r="Z220" i="1"/>
  <c r="Z245" i="1"/>
  <c r="AE245" i="1" s="1"/>
  <c r="Z237" i="1"/>
  <c r="AE237" i="1" s="1"/>
  <c r="Z229" i="1"/>
  <c r="AE229" i="1" s="1"/>
  <c r="Z221" i="1"/>
  <c r="AE221" i="1" s="1"/>
  <c r="Z213" i="1"/>
  <c r="AE213" i="1" s="1"/>
  <c r="Z246" i="1"/>
  <c r="Z238" i="1"/>
  <c r="Z230" i="1"/>
  <c r="Z222" i="1"/>
  <c r="AE222" i="1" s="1"/>
  <c r="Z214" i="1"/>
  <c r="AE214" i="1" s="1"/>
  <c r="Z206" i="1"/>
  <c r="AE206" i="1" s="1"/>
  <c r="Z247" i="1"/>
  <c r="Z239" i="1"/>
  <c r="Z231" i="1"/>
  <c r="AE231" i="1" s="1"/>
  <c r="Z223" i="1"/>
  <c r="AE223" i="1" s="1"/>
  <c r="Z215" i="1"/>
  <c r="AE215" i="1" s="1"/>
  <c r="Z207" i="1"/>
  <c r="AE207" i="1" s="1"/>
  <c r="Z241" i="1"/>
  <c r="AE241" i="1" s="1"/>
  <c r="Z233" i="1"/>
  <c r="AE233" i="1" s="1"/>
  <c r="Z242" i="1"/>
  <c r="Z234" i="1"/>
  <c r="AE234" i="1" s="1"/>
  <c r="AE192" i="1"/>
  <c r="Y194" i="1"/>
  <c r="AF194" i="1" s="1"/>
  <c r="Z195" i="1"/>
  <c r="AE195" i="1" s="1"/>
  <c r="Z201" i="1"/>
  <c r="AE201" i="1" s="1"/>
  <c r="AE204" i="1"/>
  <c r="W208" i="1"/>
  <c r="AE212" i="1"/>
  <c r="Y215" i="1"/>
  <c r="AF215" i="1" s="1"/>
  <c r="V218" i="1"/>
  <c r="U218" i="1"/>
  <c r="T221" i="1"/>
  <c r="Y223" i="1"/>
  <c r="AF223" i="1" s="1"/>
  <c r="V226" i="1"/>
  <c r="U226" i="1"/>
  <c r="U231" i="1"/>
  <c r="AH231" i="1"/>
  <c r="Z232" i="1"/>
  <c r="AE232" i="1" s="1"/>
  <c r="AF237" i="1"/>
  <c r="AI238" i="1"/>
  <c r="W238" i="1"/>
  <c r="Y239" i="1"/>
  <c r="AF239" i="1" s="1"/>
  <c r="V242" i="1"/>
  <c r="U242" i="1"/>
  <c r="AH242" i="1"/>
  <c r="R244" i="1"/>
  <c r="T244" i="1"/>
  <c r="U247" i="1"/>
  <c r="AH247" i="1"/>
  <c r="Z248" i="1"/>
  <c r="AE248" i="1" s="1"/>
  <c r="AB302" i="1"/>
  <c r="AB294" i="1"/>
  <c r="AI294" i="1" s="1"/>
  <c r="AB286" i="1"/>
  <c r="AB278" i="1"/>
  <c r="AI278" i="1" s="1"/>
  <c r="AB270" i="1"/>
  <c r="AB262" i="1"/>
  <c r="AI262" i="1" s="1"/>
  <c r="AB254" i="1"/>
  <c r="W249" i="1"/>
  <c r="AB303" i="1"/>
  <c r="AI303" i="1" s="1"/>
  <c r="AB295" i="1"/>
  <c r="AI295" i="1" s="1"/>
  <c r="AB287" i="1"/>
  <c r="AI287" i="1" s="1"/>
  <c r="AB279" i="1"/>
  <c r="AI279" i="1" s="1"/>
  <c r="AB271" i="1"/>
  <c r="AI271" i="1" s="1"/>
  <c r="AB263" i="1"/>
  <c r="AI263" i="1" s="1"/>
  <c r="AB255" i="1"/>
  <c r="AI255" i="1" s="1"/>
  <c r="AB304" i="1"/>
  <c r="AI304" i="1" s="1"/>
  <c r="AB296" i="1"/>
  <c r="AI296" i="1" s="1"/>
  <c r="AB288" i="1"/>
  <c r="AI288" i="1" s="1"/>
  <c r="AB280" i="1"/>
  <c r="AI280" i="1" s="1"/>
  <c r="AB272" i="1"/>
  <c r="AB264" i="1"/>
  <c r="AI264" i="1" s="1"/>
  <c r="AB256" i="1"/>
  <c r="AI256" i="1" s="1"/>
  <c r="AB305" i="1"/>
  <c r="AI305" i="1" s="1"/>
  <c r="AB297" i="1"/>
  <c r="AI297" i="1" s="1"/>
  <c r="AB289" i="1"/>
  <c r="AI289" i="1" s="1"/>
  <c r="AB281" i="1"/>
  <c r="AI281" i="1" s="1"/>
  <c r="AB273" i="1"/>
  <c r="AI273" i="1" s="1"/>
  <c r="AB265" i="1"/>
  <c r="AI265" i="1" s="1"/>
  <c r="AB257" i="1"/>
  <c r="AI257" i="1" s="1"/>
  <c r="AB249" i="1"/>
  <c r="AI249" i="1" s="1"/>
  <c r="AB299" i="1"/>
  <c r="AI299" i="1" s="1"/>
  <c r="AB291" i="1"/>
  <c r="AI291" i="1" s="1"/>
  <c r="AB283" i="1"/>
  <c r="AI283" i="1" s="1"/>
  <c r="AB275" i="1"/>
  <c r="AI275" i="1" s="1"/>
  <c r="AB267" i="1"/>
  <c r="AI267" i="1" s="1"/>
  <c r="AB259" i="1"/>
  <c r="AI259" i="1" s="1"/>
  <c r="AB251" i="1"/>
  <c r="AI251" i="1" s="1"/>
  <c r="AB300" i="1"/>
  <c r="AI300" i="1" s="1"/>
  <c r="AB292" i="1"/>
  <c r="AI292" i="1" s="1"/>
  <c r="AB284" i="1"/>
  <c r="AI284" i="1" s="1"/>
  <c r="AB276" i="1"/>
  <c r="AI276" i="1" s="1"/>
  <c r="AB268" i="1"/>
  <c r="AI268" i="1" s="1"/>
  <c r="AB260" i="1"/>
  <c r="AI260" i="1" s="1"/>
  <c r="AB252" i="1"/>
  <c r="AI252" i="1" s="1"/>
  <c r="AI254" i="1"/>
  <c r="W254" i="1"/>
  <c r="Y255" i="1"/>
  <c r="AF255" i="1" s="1"/>
  <c r="V258" i="1"/>
  <c r="U258" i="1"/>
  <c r="R260" i="1"/>
  <c r="T260" i="1"/>
  <c r="U263" i="1"/>
  <c r="AI270" i="1"/>
  <c r="W270" i="1"/>
  <c r="Y271" i="1"/>
  <c r="AF271" i="1" s="1"/>
  <c r="V274" i="1"/>
  <c r="U274" i="1"/>
  <c r="R276" i="1"/>
  <c r="T276" i="1"/>
  <c r="U279" i="1"/>
  <c r="AI286" i="1"/>
  <c r="W286" i="1"/>
  <c r="Y287" i="1"/>
  <c r="AF287" i="1" s="1"/>
  <c r="V290" i="1"/>
  <c r="U290" i="1"/>
  <c r="R292" i="1"/>
  <c r="T292" i="1"/>
  <c r="U295" i="1"/>
  <c r="AI302" i="1"/>
  <c r="W302" i="1"/>
  <c r="Y303" i="1"/>
  <c r="AF303" i="1" s="1"/>
  <c r="V306" i="1"/>
  <c r="U306" i="1"/>
  <c r="Y315" i="1"/>
  <c r="AF315" i="1" s="1"/>
  <c r="R308" i="1"/>
  <c r="Y307" i="1"/>
  <c r="AF307" i="1" s="1"/>
  <c r="Y308" i="1"/>
  <c r="Y309" i="1"/>
  <c r="AF309" i="1" s="1"/>
  <c r="AF308" i="1"/>
  <c r="Y312" i="1"/>
  <c r="AF312" i="1" s="1"/>
  <c r="Y338" i="1"/>
  <c r="AF338" i="1" s="1"/>
  <c r="Y313" i="1"/>
  <c r="AF313" i="1" s="1"/>
  <c r="T308" i="1"/>
  <c r="AE309" i="1"/>
  <c r="U311" i="1"/>
  <c r="AC316" i="1"/>
  <c r="AH316" i="1" s="1"/>
  <c r="AC308" i="1"/>
  <c r="AH308" i="1" s="1"/>
  <c r="AC321" i="1"/>
  <c r="AC317" i="1"/>
  <c r="AH317" i="1" s="1"/>
  <c r="AC309" i="1"/>
  <c r="AH309" i="1" s="1"/>
  <c r="Z312" i="1"/>
  <c r="AE312" i="1" s="1"/>
  <c r="W318" i="1"/>
  <c r="V326" i="1"/>
  <c r="U326" i="1"/>
  <c r="U328" i="1"/>
  <c r="V328" i="1"/>
  <c r="AE355" i="1"/>
  <c r="S361" i="1"/>
  <c r="R361" i="1"/>
  <c r="T375" i="1"/>
  <c r="R375" i="1"/>
  <c r="AE239" i="1"/>
  <c r="AE247" i="1"/>
  <c r="AC253" i="1"/>
  <c r="AH253" i="1" s="1"/>
  <c r="AC261" i="1"/>
  <c r="AH261" i="1" s="1"/>
  <c r="Z266" i="1"/>
  <c r="AE266" i="1" s="1"/>
  <c r="AC269" i="1"/>
  <c r="AH269" i="1" s="1"/>
  <c r="AE271" i="1"/>
  <c r="Y273" i="1"/>
  <c r="AF273" i="1" s="1"/>
  <c r="Z274" i="1"/>
  <c r="AE274" i="1" s="1"/>
  <c r="AC277" i="1"/>
  <c r="AH277" i="1" s="1"/>
  <c r="AE279" i="1"/>
  <c r="Y281" i="1"/>
  <c r="AF281" i="1" s="1"/>
  <c r="Z282" i="1"/>
  <c r="AE282" i="1" s="1"/>
  <c r="AC285" i="1"/>
  <c r="AH285" i="1" s="1"/>
  <c r="AE287" i="1"/>
  <c r="Y289" i="1"/>
  <c r="AF289" i="1" s="1"/>
  <c r="Z290" i="1"/>
  <c r="AE290" i="1" s="1"/>
  <c r="AC293" i="1"/>
  <c r="AH293" i="1" s="1"/>
  <c r="AE295" i="1"/>
  <c r="Y297" i="1"/>
  <c r="AF297" i="1" s="1"/>
  <c r="Z298" i="1"/>
  <c r="AE298" i="1" s="1"/>
  <c r="AC301" i="1"/>
  <c r="AH301" i="1" s="1"/>
  <c r="AE303" i="1"/>
  <c r="Y305" i="1"/>
  <c r="AF305" i="1" s="1"/>
  <c r="Z306" i="1"/>
  <c r="AE306" i="1" s="1"/>
  <c r="S328" i="1"/>
  <c r="R328" i="1"/>
  <c r="V331" i="1"/>
  <c r="U331" i="1"/>
  <c r="AB331" i="1"/>
  <c r="AI331" i="1" s="1"/>
  <c r="AB333" i="1"/>
  <c r="AI333" i="1" s="1"/>
  <c r="AB334" i="1"/>
  <c r="AI334" i="1" s="1"/>
  <c r="AC335" i="1"/>
  <c r="AH335" i="1" s="1"/>
  <c r="U336" i="1"/>
  <c r="Y346" i="1"/>
  <c r="AF346" i="1" s="1"/>
  <c r="Y354" i="1"/>
  <c r="AF354" i="1" s="1"/>
  <c r="V362" i="1"/>
  <c r="U362" i="1"/>
  <c r="AF363" i="1"/>
  <c r="T367" i="1"/>
  <c r="R367" i="1"/>
  <c r="S377" i="1"/>
  <c r="R377" i="1"/>
  <c r="W385" i="1"/>
  <c r="U385" i="1"/>
  <c r="V427" i="1"/>
  <c r="U427" i="1"/>
  <c r="AC430" i="1"/>
  <c r="AH430" i="1" s="1"/>
  <c r="AE436" i="1"/>
  <c r="T442" i="1"/>
  <c r="V493" i="1"/>
  <c r="U493" i="1"/>
  <c r="AE230" i="1"/>
  <c r="AH233" i="1"/>
  <c r="AE238" i="1"/>
  <c r="AH241" i="1"/>
  <c r="AE246" i="1"/>
  <c r="AC252" i="1"/>
  <c r="AH252" i="1" s="1"/>
  <c r="AE254" i="1"/>
  <c r="AC260" i="1"/>
  <c r="AH260" i="1" s="1"/>
  <c r="Z265" i="1"/>
  <c r="AE265" i="1" s="1"/>
  <c r="AC268" i="1"/>
  <c r="AH268" i="1" s="1"/>
  <c r="Y272" i="1"/>
  <c r="AF272" i="1" s="1"/>
  <c r="Z273" i="1"/>
  <c r="AE273" i="1" s="1"/>
  <c r="AC276" i="1"/>
  <c r="AH276" i="1" s="1"/>
  <c r="Y280" i="1"/>
  <c r="AF280" i="1" s="1"/>
  <c r="Z281" i="1"/>
  <c r="AE281" i="1" s="1"/>
  <c r="AC284" i="1"/>
  <c r="AH284" i="1" s="1"/>
  <c r="AE286" i="1"/>
  <c r="Y288" i="1"/>
  <c r="AF288" i="1" s="1"/>
  <c r="Z289" i="1"/>
  <c r="AE289" i="1" s="1"/>
  <c r="AC292" i="1"/>
  <c r="AH292" i="1" s="1"/>
  <c r="Y296" i="1"/>
  <c r="AF296" i="1" s="1"/>
  <c r="Z297" i="1"/>
  <c r="AE297" i="1" s="1"/>
  <c r="AH297" i="1"/>
  <c r="AC300" i="1"/>
  <c r="AH300" i="1" s="1"/>
  <c r="Y304" i="1"/>
  <c r="AF304" i="1" s="1"/>
  <c r="Z305" i="1"/>
  <c r="AE305" i="1" s="1"/>
  <c r="AH313" i="1"/>
  <c r="AE318" i="1"/>
  <c r="AC324" i="1"/>
  <c r="AH324" i="1" s="1"/>
  <c r="AB325" i="1"/>
  <c r="AI326" i="1"/>
  <c r="T327" i="1"/>
  <c r="R327" i="1"/>
  <c r="AI328" i="1"/>
  <c r="AB328" i="1"/>
  <c r="AC329" i="1"/>
  <c r="AH329" i="1" s="1"/>
  <c r="AC332" i="1"/>
  <c r="AH332" i="1" s="1"/>
  <c r="U333" i="1"/>
  <c r="AC334" i="1"/>
  <c r="AH334" i="1" s="1"/>
  <c r="V339" i="1"/>
  <c r="U339" i="1"/>
  <c r="AB339" i="1"/>
  <c r="AI339" i="1" s="1"/>
  <c r="AC340" i="1"/>
  <c r="AH340" i="1" s="1"/>
  <c r="T343" i="1"/>
  <c r="R343" i="1"/>
  <c r="U344" i="1"/>
  <c r="V347" i="1"/>
  <c r="U347" i="1"/>
  <c r="AB347" i="1"/>
  <c r="AI347" i="1" s="1"/>
  <c r="AC348" i="1"/>
  <c r="AH348" i="1" s="1"/>
  <c r="T351" i="1"/>
  <c r="R351" i="1"/>
  <c r="U352" i="1"/>
  <c r="V355" i="1"/>
  <c r="U355" i="1"/>
  <c r="AB355" i="1"/>
  <c r="AI355" i="1" s="1"/>
  <c r="AC356" i="1"/>
  <c r="AH356" i="1" s="1"/>
  <c r="T359" i="1"/>
  <c r="R359" i="1"/>
  <c r="Z363" i="1"/>
  <c r="AE363" i="1" s="1"/>
  <c r="AB398" i="1"/>
  <c r="AI398" i="1" s="1"/>
  <c r="S369" i="1"/>
  <c r="R369" i="1"/>
  <c r="U377" i="1"/>
  <c r="Y378" i="1"/>
  <c r="AF378" i="1" s="1"/>
  <c r="V379" i="1"/>
  <c r="U379" i="1"/>
  <c r="Y426" i="1"/>
  <c r="AF426" i="1" s="1"/>
  <c r="R239" i="1"/>
  <c r="R247" i="1"/>
  <c r="T249" i="1"/>
  <c r="AC250" i="1"/>
  <c r="AH250" i="1" s="1"/>
  <c r="Y254" i="1"/>
  <c r="AF254" i="1" s="1"/>
  <c r="R255" i="1"/>
  <c r="Z255" i="1"/>
  <c r="AE255" i="1" s="1"/>
  <c r="AC258" i="1"/>
  <c r="AH258" i="1" s="1"/>
  <c r="Y262" i="1"/>
  <c r="AF262" i="1" s="1"/>
  <c r="R263" i="1"/>
  <c r="Z263" i="1"/>
  <c r="AE263" i="1" s="1"/>
  <c r="AC266" i="1"/>
  <c r="AH266" i="1" s="1"/>
  <c r="Y270" i="1"/>
  <c r="AF270" i="1" s="1"/>
  <c r="R271" i="1"/>
  <c r="Z271" i="1"/>
  <c r="AC274" i="1"/>
  <c r="AH274" i="1" s="1"/>
  <c r="Y278" i="1"/>
  <c r="AF278" i="1" s="1"/>
  <c r="R279" i="1"/>
  <c r="Z279" i="1"/>
  <c r="AC282" i="1"/>
  <c r="AH282" i="1" s="1"/>
  <c r="Y286" i="1"/>
  <c r="AF286" i="1" s="1"/>
  <c r="R287" i="1"/>
  <c r="Z287" i="1"/>
  <c r="AC290" i="1"/>
  <c r="AH290" i="1" s="1"/>
  <c r="Y294" i="1"/>
  <c r="AF294" i="1" s="1"/>
  <c r="R295" i="1"/>
  <c r="Z295" i="1"/>
  <c r="AC298" i="1"/>
  <c r="AH298" i="1" s="1"/>
  <c r="Y302" i="1"/>
  <c r="AF302" i="1" s="1"/>
  <c r="R303" i="1"/>
  <c r="Z303" i="1"/>
  <c r="AC306" i="1"/>
  <c r="AH306" i="1" s="1"/>
  <c r="Y356" i="1"/>
  <c r="AF356" i="1" s="1"/>
  <c r="Y348" i="1"/>
  <c r="AF348" i="1" s="1"/>
  <c r="Y340" i="1"/>
  <c r="AF340" i="1" s="1"/>
  <c r="Y332" i="1"/>
  <c r="AF332" i="1" s="1"/>
  <c r="Y324" i="1"/>
  <c r="AF324" i="1" s="1"/>
  <c r="Y357" i="1"/>
  <c r="Y349" i="1"/>
  <c r="Y341" i="1"/>
  <c r="Y358" i="1"/>
  <c r="AF358" i="1" s="1"/>
  <c r="Y350" i="1"/>
  <c r="AF350" i="1" s="1"/>
  <c r="Y342" i="1"/>
  <c r="AF342" i="1" s="1"/>
  <c r="Y334" i="1"/>
  <c r="Y326" i="1"/>
  <c r="AF326" i="1" s="1"/>
  <c r="Y359" i="1"/>
  <c r="AF359" i="1" s="1"/>
  <c r="Y351" i="1"/>
  <c r="Y343" i="1"/>
  <c r="Y335" i="1"/>
  <c r="AF335" i="1" s="1"/>
  <c r="Y327" i="1"/>
  <c r="AF327" i="1" s="1"/>
  <c r="Y319" i="1"/>
  <c r="Y360" i="1"/>
  <c r="Y361" i="1"/>
  <c r="AF361" i="1" s="1"/>
  <c r="Y353" i="1"/>
  <c r="AF353" i="1" s="1"/>
  <c r="Y345" i="1"/>
  <c r="AF345" i="1" s="1"/>
  <c r="Y337" i="1"/>
  <c r="AF337" i="1" s="1"/>
  <c r="Y329" i="1"/>
  <c r="AF329" i="1" s="1"/>
  <c r="V307" i="1"/>
  <c r="Y310" i="1"/>
  <c r="AF310" i="1" s="1"/>
  <c r="R311" i="1"/>
  <c r="Z311" i="1"/>
  <c r="AE311" i="1" s="1"/>
  <c r="AB313" i="1"/>
  <c r="AI313" i="1" s="1"/>
  <c r="AC314" i="1"/>
  <c r="AH314" i="1" s="1"/>
  <c r="Y318" i="1"/>
  <c r="AF318" i="1" s="1"/>
  <c r="Y323" i="1"/>
  <c r="AF323" i="1" s="1"/>
  <c r="R326" i="1"/>
  <c r="AC326" i="1"/>
  <c r="AH326" i="1" s="1"/>
  <c r="AE328" i="1"/>
  <c r="Z337" i="1"/>
  <c r="AE337" i="1" s="1"/>
  <c r="AE338" i="1"/>
  <c r="S342" i="1"/>
  <c r="R342" i="1"/>
  <c r="AB342" i="1"/>
  <c r="AI342" i="1" s="1"/>
  <c r="W343" i="1"/>
  <c r="Z345" i="1"/>
  <c r="AE345" i="1" s="1"/>
  <c r="S350" i="1"/>
  <c r="R350" i="1"/>
  <c r="AB350" i="1"/>
  <c r="W351" i="1"/>
  <c r="S358" i="1"/>
  <c r="R358" i="1"/>
  <c r="AB358" i="1"/>
  <c r="W359" i="1"/>
  <c r="U361" i="1"/>
  <c r="Y362" i="1"/>
  <c r="AF362" i="1" s="1"/>
  <c r="V363" i="1"/>
  <c r="U363" i="1"/>
  <c r="AI374" i="1"/>
  <c r="T376" i="1"/>
  <c r="T382" i="1"/>
  <c r="W386" i="1"/>
  <c r="T399" i="1"/>
  <c r="AC423" i="1"/>
  <c r="U425" i="1"/>
  <c r="AB437" i="1"/>
  <c r="AI437" i="1" s="1"/>
  <c r="AB421" i="1"/>
  <c r="AI421" i="1" s="1"/>
  <c r="AB438" i="1"/>
  <c r="AI438" i="1" s="1"/>
  <c r="W425" i="1"/>
  <c r="AB464" i="1"/>
  <c r="AB422" i="1"/>
  <c r="AI422" i="1" s="1"/>
  <c r="AB452" i="1"/>
  <c r="AB444" i="1"/>
  <c r="AB429" i="1"/>
  <c r="AI429" i="1" s="1"/>
  <c r="R230" i="1"/>
  <c r="U233" i="1"/>
  <c r="R238" i="1"/>
  <c r="U241" i="1"/>
  <c r="R246" i="1"/>
  <c r="U249" i="1"/>
  <c r="AC249" i="1"/>
  <c r="AH249" i="1" s="1"/>
  <c r="Y253" i="1"/>
  <c r="AF253" i="1" s="1"/>
  <c r="R254" i="1"/>
  <c r="Z254" i="1"/>
  <c r="U257" i="1"/>
  <c r="AC257" i="1"/>
  <c r="AH257" i="1" s="1"/>
  <c r="Y261" i="1"/>
  <c r="AF261" i="1" s="1"/>
  <c r="R262" i="1"/>
  <c r="Z262" i="1"/>
  <c r="AE262" i="1" s="1"/>
  <c r="U265" i="1"/>
  <c r="AC265" i="1"/>
  <c r="AH265" i="1" s="1"/>
  <c r="Y269" i="1"/>
  <c r="AF269" i="1" s="1"/>
  <c r="R270" i="1"/>
  <c r="Z270" i="1"/>
  <c r="AE270" i="1" s="1"/>
  <c r="U273" i="1"/>
  <c r="AC273" i="1"/>
  <c r="AH273" i="1" s="1"/>
  <c r="Y277" i="1"/>
  <c r="AF277" i="1" s="1"/>
  <c r="R278" i="1"/>
  <c r="Z278" i="1"/>
  <c r="AE278" i="1" s="1"/>
  <c r="U281" i="1"/>
  <c r="AC281" i="1"/>
  <c r="AH281" i="1" s="1"/>
  <c r="Y285" i="1"/>
  <c r="AF285" i="1" s="1"/>
  <c r="R286" i="1"/>
  <c r="Z286" i="1"/>
  <c r="U289" i="1"/>
  <c r="AC289" i="1"/>
  <c r="AH289" i="1" s="1"/>
  <c r="Y293" i="1"/>
  <c r="AF293" i="1" s="1"/>
  <c r="R294" i="1"/>
  <c r="Z294" i="1"/>
  <c r="AE294" i="1" s="1"/>
  <c r="U297" i="1"/>
  <c r="AC297" i="1"/>
  <c r="Y301" i="1"/>
  <c r="AF301" i="1" s="1"/>
  <c r="R302" i="1"/>
  <c r="Z302" i="1"/>
  <c r="AE302" i="1" s="1"/>
  <c r="U305" i="1"/>
  <c r="AC305" i="1"/>
  <c r="AH305" i="1" s="1"/>
  <c r="Z357" i="1"/>
  <c r="AE357" i="1" s="1"/>
  <c r="Z349" i="1"/>
  <c r="Z341" i="1"/>
  <c r="Z333" i="1"/>
  <c r="AE333" i="1" s="1"/>
  <c r="Z325" i="1"/>
  <c r="AE325" i="1" s="1"/>
  <c r="Z358" i="1"/>
  <c r="AE358" i="1" s="1"/>
  <c r="Z350" i="1"/>
  <c r="AE350" i="1" s="1"/>
  <c r="Z342" i="1"/>
  <c r="AE342" i="1" s="1"/>
  <c r="Z359" i="1"/>
  <c r="AE359" i="1" s="1"/>
  <c r="Z351" i="1"/>
  <c r="AE351" i="1" s="1"/>
  <c r="Z343" i="1"/>
  <c r="AE343" i="1" s="1"/>
  <c r="Z335" i="1"/>
  <c r="AE335" i="1" s="1"/>
  <c r="Z327" i="1"/>
  <c r="AE327" i="1" s="1"/>
  <c r="Z360" i="1"/>
  <c r="AE360" i="1" s="1"/>
  <c r="Z352" i="1"/>
  <c r="AE352" i="1" s="1"/>
  <c r="Z344" i="1"/>
  <c r="AE344" i="1" s="1"/>
  <c r="Z336" i="1"/>
  <c r="AE336" i="1" s="1"/>
  <c r="Z328" i="1"/>
  <c r="Z320" i="1"/>
  <c r="AE320" i="1" s="1"/>
  <c r="Z361" i="1"/>
  <c r="AE361" i="1" s="1"/>
  <c r="Z362" i="1"/>
  <c r="Z354" i="1"/>
  <c r="AE354" i="1" s="1"/>
  <c r="Z346" i="1"/>
  <c r="AE346" i="1" s="1"/>
  <c r="Z338" i="1"/>
  <c r="Z330" i="1"/>
  <c r="AE330" i="1" s="1"/>
  <c r="W307" i="1"/>
  <c r="AE307" i="1"/>
  <c r="R310" i="1"/>
  <c r="Z310" i="1"/>
  <c r="AE310" i="1" s="1"/>
  <c r="AB312" i="1"/>
  <c r="AI312" i="1" s="1"/>
  <c r="U313" i="1"/>
  <c r="AC313" i="1"/>
  <c r="Y317" i="1"/>
  <c r="AF317" i="1" s="1"/>
  <c r="R318" i="1"/>
  <c r="Z318" i="1"/>
  <c r="U319" i="1"/>
  <c r="U320" i="1"/>
  <c r="Y321" i="1"/>
  <c r="AF321" i="1" s="1"/>
  <c r="AH321" i="1"/>
  <c r="U322" i="1"/>
  <c r="AF322" i="1"/>
  <c r="Z323" i="1"/>
  <c r="AE323" i="1" s="1"/>
  <c r="U329" i="1"/>
  <c r="AH331" i="1"/>
  <c r="V333" i="1"/>
  <c r="U335" i="1"/>
  <c r="AC342" i="1"/>
  <c r="AH342" i="1" s="1"/>
  <c r="AF343" i="1"/>
  <c r="AI350" i="1"/>
  <c r="AC350" i="1"/>
  <c r="AH350" i="1" s="1"/>
  <c r="AF351" i="1"/>
  <c r="AI358" i="1"/>
  <c r="AC358" i="1"/>
  <c r="AH358" i="1" s="1"/>
  <c r="AI366" i="1"/>
  <c r="T368" i="1"/>
  <c r="S376" i="1"/>
  <c r="R376" i="1"/>
  <c r="AE376" i="1"/>
  <c r="W377" i="1"/>
  <c r="S382" i="1"/>
  <c r="R382" i="1"/>
  <c r="Y403" i="1"/>
  <c r="AF403" i="1" s="1"/>
  <c r="Y419" i="1"/>
  <c r="AF419" i="1" s="1"/>
  <c r="U232" i="1"/>
  <c r="U240" i="1"/>
  <c r="U248" i="1"/>
  <c r="V249" i="1"/>
  <c r="Y252" i="1"/>
  <c r="AF252" i="1" s="1"/>
  <c r="Z253" i="1"/>
  <c r="AE253" i="1" s="1"/>
  <c r="U256" i="1"/>
  <c r="AC256" i="1"/>
  <c r="AH256" i="1" s="1"/>
  <c r="Y260" i="1"/>
  <c r="AF260" i="1" s="1"/>
  <c r="Z261" i="1"/>
  <c r="AE261" i="1" s="1"/>
  <c r="U264" i="1"/>
  <c r="AC264" i="1"/>
  <c r="AH264" i="1" s="1"/>
  <c r="Y268" i="1"/>
  <c r="AF268" i="1" s="1"/>
  <c r="Z269" i="1"/>
  <c r="AE269" i="1" s="1"/>
  <c r="U272" i="1"/>
  <c r="AC272" i="1"/>
  <c r="AH272" i="1" s="1"/>
  <c r="Y276" i="1"/>
  <c r="AF276" i="1" s="1"/>
  <c r="Z277" i="1"/>
  <c r="AE277" i="1" s="1"/>
  <c r="U280" i="1"/>
  <c r="AC280" i="1"/>
  <c r="AH280" i="1" s="1"/>
  <c r="Y284" i="1"/>
  <c r="AF284" i="1" s="1"/>
  <c r="Z285" i="1"/>
  <c r="AE285" i="1" s="1"/>
  <c r="U288" i="1"/>
  <c r="AC288" i="1"/>
  <c r="AH288" i="1" s="1"/>
  <c r="Y292" i="1"/>
  <c r="AF292" i="1" s="1"/>
  <c r="Z293" i="1"/>
  <c r="AE293" i="1" s="1"/>
  <c r="U296" i="1"/>
  <c r="AC296" i="1"/>
  <c r="AH296" i="1" s="1"/>
  <c r="Y300" i="1"/>
  <c r="AF300" i="1" s="1"/>
  <c r="Z301" i="1"/>
  <c r="AE301" i="1" s="1"/>
  <c r="U304" i="1"/>
  <c r="AC304" i="1"/>
  <c r="AH304" i="1" s="1"/>
  <c r="AB359" i="1"/>
  <c r="AI359" i="1" s="1"/>
  <c r="AB351" i="1"/>
  <c r="AI351" i="1" s="1"/>
  <c r="AB343" i="1"/>
  <c r="AI343" i="1" s="1"/>
  <c r="AB335" i="1"/>
  <c r="AI335" i="1" s="1"/>
  <c r="AB327" i="1"/>
  <c r="AI327" i="1" s="1"/>
  <c r="AB319" i="1"/>
  <c r="AI319" i="1" s="1"/>
  <c r="AB360" i="1"/>
  <c r="AI360" i="1" s="1"/>
  <c r="AB352" i="1"/>
  <c r="AI352" i="1" s="1"/>
  <c r="AB344" i="1"/>
  <c r="AI344" i="1" s="1"/>
  <c r="AB336" i="1"/>
  <c r="AI336" i="1" s="1"/>
  <c r="AB361" i="1"/>
  <c r="AI361" i="1" s="1"/>
  <c r="AB353" i="1"/>
  <c r="AI353" i="1" s="1"/>
  <c r="AB345" i="1"/>
  <c r="AI345" i="1" s="1"/>
  <c r="AB337" i="1"/>
  <c r="AI337" i="1" s="1"/>
  <c r="AB329" i="1"/>
  <c r="AI329" i="1" s="1"/>
  <c r="AB362" i="1"/>
  <c r="AI362" i="1" s="1"/>
  <c r="AB354" i="1"/>
  <c r="AI354" i="1" s="1"/>
  <c r="AB346" i="1"/>
  <c r="AI346" i="1" s="1"/>
  <c r="AB338" i="1"/>
  <c r="AI338" i="1" s="1"/>
  <c r="AB330" i="1"/>
  <c r="AI330" i="1" s="1"/>
  <c r="AB322" i="1"/>
  <c r="AI322" i="1" s="1"/>
  <c r="AB363" i="1"/>
  <c r="AI363" i="1" s="1"/>
  <c r="AB356" i="1"/>
  <c r="AI356" i="1" s="1"/>
  <c r="AB348" i="1"/>
  <c r="AI348" i="1" s="1"/>
  <c r="AB340" i="1"/>
  <c r="AI340" i="1" s="1"/>
  <c r="AB332" i="1"/>
  <c r="AI332" i="1" s="1"/>
  <c r="AB324" i="1"/>
  <c r="AI324" i="1" s="1"/>
  <c r="AB311" i="1"/>
  <c r="AI311" i="1" s="1"/>
  <c r="U312" i="1"/>
  <c r="Y316" i="1"/>
  <c r="AF316" i="1" s="1"/>
  <c r="Z317" i="1"/>
  <c r="AE317" i="1" s="1"/>
  <c r="V319" i="1"/>
  <c r="AF319" i="1"/>
  <c r="AI321" i="1"/>
  <c r="Z321" i="1"/>
  <c r="AE321" i="1" s="1"/>
  <c r="V322" i="1"/>
  <c r="AI325" i="1"/>
  <c r="AE326" i="1"/>
  <c r="W329" i="1"/>
  <c r="Y331" i="1"/>
  <c r="AF331" i="1" s="1"/>
  <c r="U332" i="1"/>
  <c r="AF334" i="1"/>
  <c r="Y336" i="1"/>
  <c r="AF336" i="1" s="1"/>
  <c r="U337" i="1"/>
  <c r="V338" i="1"/>
  <c r="U338" i="1"/>
  <c r="R341" i="1"/>
  <c r="AF341" i="1"/>
  <c r="Y344" i="1"/>
  <c r="AF344" i="1" s="1"/>
  <c r="U345" i="1"/>
  <c r="V346" i="1"/>
  <c r="U346" i="1"/>
  <c r="AH346" i="1"/>
  <c r="R349" i="1"/>
  <c r="AF349" i="1"/>
  <c r="Y352" i="1"/>
  <c r="U353" i="1"/>
  <c r="V354" i="1"/>
  <c r="U354" i="1"/>
  <c r="AH354" i="1"/>
  <c r="R357" i="1"/>
  <c r="AF357" i="1"/>
  <c r="T360" i="1"/>
  <c r="AF360" i="1"/>
  <c r="Y364" i="1"/>
  <c r="AF364" i="1" s="1"/>
  <c r="S368" i="1"/>
  <c r="R368" i="1"/>
  <c r="AE368" i="1"/>
  <c r="W378" i="1"/>
  <c r="AE403" i="1"/>
  <c r="Z403" i="1"/>
  <c r="W418" i="1"/>
  <c r="W434" i="1"/>
  <c r="AE249" i="1"/>
  <c r="Z252" i="1"/>
  <c r="AE252" i="1" s="1"/>
  <c r="AC255" i="1"/>
  <c r="AH255" i="1" s="1"/>
  <c r="Y259" i="1"/>
  <c r="AF259" i="1" s="1"/>
  <c r="Z260" i="1"/>
  <c r="AE260" i="1" s="1"/>
  <c r="AC263" i="1"/>
  <c r="AH263" i="1" s="1"/>
  <c r="Y267" i="1"/>
  <c r="AF267" i="1" s="1"/>
  <c r="Z268" i="1"/>
  <c r="AE268" i="1" s="1"/>
  <c r="AC271" i="1"/>
  <c r="AH271" i="1" s="1"/>
  <c r="Y275" i="1"/>
  <c r="AF275" i="1" s="1"/>
  <c r="Z276" i="1"/>
  <c r="AE276" i="1" s="1"/>
  <c r="AC279" i="1"/>
  <c r="AH279" i="1" s="1"/>
  <c r="Y283" i="1"/>
  <c r="AF283" i="1" s="1"/>
  <c r="Z284" i="1"/>
  <c r="AE284" i="1" s="1"/>
  <c r="AC287" i="1"/>
  <c r="AH287" i="1" s="1"/>
  <c r="Y291" i="1"/>
  <c r="AF291" i="1" s="1"/>
  <c r="Z292" i="1"/>
  <c r="AE292" i="1" s="1"/>
  <c r="AC295" i="1"/>
  <c r="AH295" i="1" s="1"/>
  <c r="AC360" i="1"/>
  <c r="AH360" i="1" s="1"/>
  <c r="AC352" i="1"/>
  <c r="AH352" i="1" s="1"/>
  <c r="AC344" i="1"/>
  <c r="AH344" i="1" s="1"/>
  <c r="AC336" i="1"/>
  <c r="AH336" i="1" s="1"/>
  <c r="AC328" i="1"/>
  <c r="AH328" i="1" s="1"/>
  <c r="AC320" i="1"/>
  <c r="AH320" i="1" s="1"/>
  <c r="AC361" i="1"/>
  <c r="AH361" i="1" s="1"/>
  <c r="AC353" i="1"/>
  <c r="AH353" i="1" s="1"/>
  <c r="AC345" i="1"/>
  <c r="AH345" i="1" s="1"/>
  <c r="AC337" i="1"/>
  <c r="AH337" i="1" s="1"/>
  <c r="AC362" i="1"/>
  <c r="AH362" i="1" s="1"/>
  <c r="AC354" i="1"/>
  <c r="AC346" i="1"/>
  <c r="AC338" i="1"/>
  <c r="AH338" i="1" s="1"/>
  <c r="AC330" i="1"/>
  <c r="AH330" i="1" s="1"/>
  <c r="AC363" i="1"/>
  <c r="AH363" i="1" s="1"/>
  <c r="AC355" i="1"/>
  <c r="AH355" i="1" s="1"/>
  <c r="AC347" i="1"/>
  <c r="AH347" i="1" s="1"/>
  <c r="AC339" i="1"/>
  <c r="AH339" i="1" s="1"/>
  <c r="AC331" i="1"/>
  <c r="AC323" i="1"/>
  <c r="AH323" i="1" s="1"/>
  <c r="AC357" i="1"/>
  <c r="AH357" i="1" s="1"/>
  <c r="AC349" i="1"/>
  <c r="AH349" i="1" s="1"/>
  <c r="AC341" i="1"/>
  <c r="AH341" i="1" s="1"/>
  <c r="AC333" i="1"/>
  <c r="AH333" i="1" s="1"/>
  <c r="AC325" i="1"/>
  <c r="AH325" i="1" s="1"/>
  <c r="AC311" i="1"/>
  <c r="AH311" i="1" s="1"/>
  <c r="AB318" i="1"/>
  <c r="AI318" i="1" s="1"/>
  <c r="AB323" i="1"/>
  <c r="AI323" i="1" s="1"/>
  <c r="Y330" i="1"/>
  <c r="AF330" i="1" s="1"/>
  <c r="Z331" i="1"/>
  <c r="AE331" i="1" s="1"/>
  <c r="R333" i="1"/>
  <c r="AF333" i="1"/>
  <c r="Y333" i="1"/>
  <c r="Z334" i="1"/>
  <c r="AE334" i="1" s="1"/>
  <c r="S336" i="1"/>
  <c r="R336" i="1"/>
  <c r="AF339" i="1"/>
  <c r="Y339" i="1"/>
  <c r="AE341" i="1"/>
  <c r="AB341" i="1"/>
  <c r="AI341" i="1" s="1"/>
  <c r="T344" i="1"/>
  <c r="Y347" i="1"/>
  <c r="AF347" i="1" s="1"/>
  <c r="AE349" i="1"/>
  <c r="AB349" i="1"/>
  <c r="AI349" i="1" s="1"/>
  <c r="T352" i="1"/>
  <c r="AF352" i="1"/>
  <c r="AF355" i="1"/>
  <c r="Y355" i="1"/>
  <c r="AB357" i="1"/>
  <c r="AI357" i="1" s="1"/>
  <c r="S360" i="1"/>
  <c r="R360" i="1"/>
  <c r="AE362" i="1"/>
  <c r="W370" i="1"/>
  <c r="V378" i="1"/>
  <c r="U378" i="1"/>
  <c r="Z379" i="1"/>
  <c r="AE379" i="1" s="1"/>
  <c r="AI384" i="1"/>
  <c r="W384" i="1"/>
  <c r="V402" i="1"/>
  <c r="U402" i="1"/>
  <c r="V418" i="1"/>
  <c r="U418" i="1"/>
  <c r="AH418" i="1"/>
  <c r="AC438" i="1"/>
  <c r="AH438" i="1" s="1"/>
  <c r="S432" i="1"/>
  <c r="R432" i="1"/>
  <c r="R338" i="1"/>
  <c r="S339" i="1"/>
  <c r="U341" i="1"/>
  <c r="R346" i="1"/>
  <c r="S347" i="1"/>
  <c r="U349" i="1"/>
  <c r="R354" i="1"/>
  <c r="S355" i="1"/>
  <c r="U357" i="1"/>
  <c r="R362" i="1"/>
  <c r="S363" i="1"/>
  <c r="AB364" i="1"/>
  <c r="AI364" i="1" s="1"/>
  <c r="U365" i="1"/>
  <c r="AC365" i="1"/>
  <c r="AH365" i="1" s="1"/>
  <c r="W367" i="1"/>
  <c r="Y369" i="1"/>
  <c r="AF369" i="1" s="1"/>
  <c r="R370" i="1"/>
  <c r="Z370" i="1"/>
  <c r="AE370" i="1" s="1"/>
  <c r="S371" i="1"/>
  <c r="AB372" i="1"/>
  <c r="AI372" i="1" s="1"/>
  <c r="U373" i="1"/>
  <c r="AC373" i="1"/>
  <c r="AH373" i="1" s="1"/>
  <c r="W375" i="1"/>
  <c r="Y377" i="1"/>
  <c r="AF377" i="1" s="1"/>
  <c r="R378" i="1"/>
  <c r="Z378" i="1"/>
  <c r="AE378" i="1" s="1"/>
  <c r="AB379" i="1"/>
  <c r="AI379" i="1" s="1"/>
  <c r="AC381" i="1"/>
  <c r="AH381" i="1" s="1"/>
  <c r="U383" i="1"/>
  <c r="AE383" i="1"/>
  <c r="U386" i="1"/>
  <c r="AH386" i="1"/>
  <c r="AC390" i="1"/>
  <c r="AH390" i="1" s="1"/>
  <c r="S392" i="1"/>
  <c r="R392" i="1"/>
  <c r="AE392" i="1"/>
  <c r="Z396" i="1"/>
  <c r="AE396" i="1" s="1"/>
  <c r="R399" i="1"/>
  <c r="AC399" i="1"/>
  <c r="AH399" i="1" s="1"/>
  <c r="S401" i="1"/>
  <c r="R401" i="1"/>
  <c r="AI403" i="1"/>
  <c r="AC406" i="1"/>
  <c r="AH406" i="1" s="1"/>
  <c r="S408" i="1"/>
  <c r="R408" i="1"/>
  <c r="Z412" i="1"/>
  <c r="T415" i="1"/>
  <c r="AF415" i="1"/>
  <c r="AE419" i="1"/>
  <c r="Z419" i="1"/>
  <c r="AH423" i="1"/>
  <c r="V434" i="1"/>
  <c r="U434" i="1"/>
  <c r="AH439" i="1"/>
  <c r="V441" i="1"/>
  <c r="U441" i="1"/>
  <c r="S442" i="1"/>
  <c r="R442" i="1"/>
  <c r="T446" i="1"/>
  <c r="R446" i="1"/>
  <c r="S451" i="1"/>
  <c r="R451" i="1"/>
  <c r="T454" i="1"/>
  <c r="R454" i="1"/>
  <c r="Z454" i="1"/>
  <c r="S456" i="1"/>
  <c r="R456" i="1"/>
  <c r="V491" i="1"/>
  <c r="U491" i="1"/>
  <c r="S536" i="1"/>
  <c r="R536" i="1"/>
  <c r="Z538" i="1"/>
  <c r="Z569" i="1"/>
  <c r="Y368" i="1"/>
  <c r="AF368" i="1" s="1"/>
  <c r="Z369" i="1"/>
  <c r="AE369" i="1" s="1"/>
  <c r="AB371" i="1"/>
  <c r="AI371" i="1" s="1"/>
  <c r="AC372" i="1"/>
  <c r="AH372" i="1" s="1"/>
  <c r="Y376" i="1"/>
  <c r="AF376" i="1" s="1"/>
  <c r="Z377" i="1"/>
  <c r="AE377" i="1" s="1"/>
  <c r="Z380" i="1"/>
  <c r="AE380" i="1" s="1"/>
  <c r="Z382" i="1"/>
  <c r="AE382" i="1" s="1"/>
  <c r="AB389" i="1"/>
  <c r="AI389" i="1" s="1"/>
  <c r="W394" i="1"/>
  <c r="AF398" i="1"/>
  <c r="U401" i="1"/>
  <c r="Y402" i="1"/>
  <c r="AF402" i="1" s="1"/>
  <c r="V403" i="1"/>
  <c r="U403" i="1"/>
  <c r="AB405" i="1"/>
  <c r="AI405" i="1" s="1"/>
  <c r="W410" i="1"/>
  <c r="AE412" i="1"/>
  <c r="AC415" i="1"/>
  <c r="S417" i="1"/>
  <c r="R417" i="1"/>
  <c r="T424" i="1"/>
  <c r="T431" i="1"/>
  <c r="AE435" i="1"/>
  <c r="Y450" i="1"/>
  <c r="AF450" i="1" s="1"/>
  <c r="W452" i="1"/>
  <c r="AI452" i="1"/>
  <c r="AE454" i="1"/>
  <c r="W460" i="1"/>
  <c r="AI464" i="1"/>
  <c r="AF470" i="1"/>
  <c r="Y420" i="1"/>
  <c r="AF420" i="1" s="1"/>
  <c r="Y412" i="1"/>
  <c r="AF412" i="1" s="1"/>
  <c r="Y404" i="1"/>
  <c r="AF404" i="1" s="1"/>
  <c r="Y396" i="1"/>
  <c r="AF396" i="1" s="1"/>
  <c r="Y388" i="1"/>
  <c r="AF388" i="1" s="1"/>
  <c r="Y413" i="1"/>
  <c r="Y405" i="1"/>
  <c r="Y397" i="1"/>
  <c r="Y389" i="1"/>
  <c r="Y414" i="1"/>
  <c r="AF414" i="1" s="1"/>
  <c r="Y406" i="1"/>
  <c r="AF406" i="1" s="1"/>
  <c r="Y398" i="1"/>
  <c r="Y390" i="1"/>
  <c r="Y382" i="1"/>
  <c r="AF382" i="1" s="1"/>
  <c r="Y415" i="1"/>
  <c r="Y407" i="1"/>
  <c r="Y399" i="1"/>
  <c r="AF399" i="1" s="1"/>
  <c r="Y391" i="1"/>
  <c r="AF391" i="1" s="1"/>
  <c r="Y383" i="1"/>
  <c r="AF383" i="1" s="1"/>
  <c r="Y416" i="1"/>
  <c r="Y408" i="1"/>
  <c r="AF408" i="1" s="1"/>
  <c r="Y400" i="1"/>
  <c r="AF400" i="1" s="1"/>
  <c r="Y392" i="1"/>
  <c r="AF392" i="1" s="1"/>
  <c r="Y417" i="1"/>
  <c r="AF417" i="1" s="1"/>
  <c r="Y409" i="1"/>
  <c r="AF409" i="1" s="1"/>
  <c r="Y401" i="1"/>
  <c r="AF401" i="1" s="1"/>
  <c r="Y393" i="1"/>
  <c r="AF393" i="1" s="1"/>
  <c r="Y385" i="1"/>
  <c r="AF385" i="1" s="1"/>
  <c r="V364" i="1"/>
  <c r="AE365" i="1"/>
  <c r="Y367" i="1"/>
  <c r="AF367" i="1" s="1"/>
  <c r="Z368" i="1"/>
  <c r="AB370" i="1"/>
  <c r="AI370" i="1" s="1"/>
  <c r="AC371" i="1"/>
  <c r="AH371" i="1" s="1"/>
  <c r="Y375" i="1"/>
  <c r="AF375" i="1" s="1"/>
  <c r="AB378" i="1"/>
  <c r="AI378" i="1" s="1"/>
  <c r="W383" i="1"/>
  <c r="V386" i="1"/>
  <c r="U388" i="1"/>
  <c r="AE389" i="1"/>
  <c r="V394" i="1"/>
  <c r="U394" i="1"/>
  <c r="AH394" i="1"/>
  <c r="Y395" i="1"/>
  <c r="AF395" i="1" s="1"/>
  <c r="V410" i="1"/>
  <c r="U410" i="1"/>
  <c r="Y411" i="1"/>
  <c r="AF411" i="1" s="1"/>
  <c r="U417" i="1"/>
  <c r="AI417" i="1"/>
  <c r="Y418" i="1"/>
  <c r="AF418" i="1" s="1"/>
  <c r="V419" i="1"/>
  <c r="U419" i="1"/>
  <c r="Y433" i="1"/>
  <c r="AF433" i="1" s="1"/>
  <c r="AC422" i="1"/>
  <c r="AH422" i="1" s="1"/>
  <c r="S424" i="1"/>
  <c r="R424" i="1"/>
  <c r="AE426" i="1"/>
  <c r="Z428" i="1"/>
  <c r="AE428" i="1" s="1"/>
  <c r="R431" i="1"/>
  <c r="AC431" i="1"/>
  <c r="S433" i="1"/>
  <c r="R433" i="1"/>
  <c r="S440" i="1"/>
  <c r="R440" i="1"/>
  <c r="V444" i="1"/>
  <c r="U444" i="1"/>
  <c r="Z450" i="1"/>
  <c r="V460" i="1"/>
  <c r="U460" i="1"/>
  <c r="U474" i="1"/>
  <c r="V474" i="1"/>
  <c r="T526" i="1"/>
  <c r="R526" i="1"/>
  <c r="Z413" i="1"/>
  <c r="AE413" i="1" s="1"/>
  <c r="Z405" i="1"/>
  <c r="AE405" i="1" s="1"/>
  <c r="Z397" i="1"/>
  <c r="AE397" i="1" s="1"/>
  <c r="Z389" i="1"/>
  <c r="Z414" i="1"/>
  <c r="Z406" i="1"/>
  <c r="Z398" i="1"/>
  <c r="AE398" i="1" s="1"/>
  <c r="Z390" i="1"/>
  <c r="Z415" i="1"/>
  <c r="Z407" i="1"/>
  <c r="Z399" i="1"/>
  <c r="Z391" i="1"/>
  <c r="Z383" i="1"/>
  <c r="Z416" i="1"/>
  <c r="Z408" i="1"/>
  <c r="AE408" i="1" s="1"/>
  <c r="Z400" i="1"/>
  <c r="Z392" i="1"/>
  <c r="Z384" i="1"/>
  <c r="AE384" i="1" s="1"/>
  <c r="Z417" i="1"/>
  <c r="AE417" i="1" s="1"/>
  <c r="Z409" i="1"/>
  <c r="AE409" i="1" s="1"/>
  <c r="Z401" i="1"/>
  <c r="AE401" i="1" s="1"/>
  <c r="Z393" i="1"/>
  <c r="AE393" i="1" s="1"/>
  <c r="Z418" i="1"/>
  <c r="AE418" i="1" s="1"/>
  <c r="Z410" i="1"/>
  <c r="AE410" i="1" s="1"/>
  <c r="Z402" i="1"/>
  <c r="Z394" i="1"/>
  <c r="AE394" i="1" s="1"/>
  <c r="Z386" i="1"/>
  <c r="AE386" i="1" s="1"/>
  <c r="W364" i="1"/>
  <c r="AE364" i="1"/>
  <c r="AF365" i="1"/>
  <c r="Y366" i="1"/>
  <c r="AF366" i="1" s="1"/>
  <c r="Z367" i="1"/>
  <c r="AE367" i="1" s="1"/>
  <c r="AB369" i="1"/>
  <c r="AI369" i="1" s="1"/>
  <c r="AC370" i="1"/>
  <c r="AH370" i="1" s="1"/>
  <c r="AF373" i="1"/>
  <c r="Y374" i="1"/>
  <c r="AF374" i="1" s="1"/>
  <c r="Z375" i="1"/>
  <c r="AE375" i="1" s="1"/>
  <c r="AB377" i="1"/>
  <c r="AI377" i="1" s="1"/>
  <c r="AC378" i="1"/>
  <c r="AH378" i="1" s="1"/>
  <c r="AB380" i="1"/>
  <c r="AI380" i="1" s="1"/>
  <c r="AB382" i="1"/>
  <c r="AI382" i="1" s="1"/>
  <c r="Y387" i="1"/>
  <c r="AF387" i="1" s="1"/>
  <c r="T391" i="1"/>
  <c r="Z395" i="1"/>
  <c r="AE395" i="1" s="1"/>
  <c r="T400" i="1"/>
  <c r="T407" i="1"/>
  <c r="AF407" i="1"/>
  <c r="Z411" i="1"/>
  <c r="AE411" i="1" s="1"/>
  <c r="AH415" i="1"/>
  <c r="Z462" i="1"/>
  <c r="W426" i="1"/>
  <c r="U433" i="1"/>
  <c r="Y434" i="1"/>
  <c r="AF434" i="1" s="1"/>
  <c r="V435" i="1"/>
  <c r="U435" i="1"/>
  <c r="T450" i="1"/>
  <c r="W457" i="1"/>
  <c r="U457" i="1"/>
  <c r="AF463" i="1"/>
  <c r="T463" i="1"/>
  <c r="U482" i="1"/>
  <c r="AC480" i="1"/>
  <c r="AH480" i="1" s="1"/>
  <c r="AC493" i="1"/>
  <c r="AH493" i="1" s="1"/>
  <c r="AC478" i="1"/>
  <c r="AH478" i="1" s="1"/>
  <c r="AC486" i="1"/>
  <c r="AH486" i="1" s="1"/>
  <c r="AB415" i="1"/>
  <c r="AI415" i="1" s="1"/>
  <c r="AB407" i="1"/>
  <c r="AB399" i="1"/>
  <c r="AI399" i="1" s="1"/>
  <c r="AB391" i="1"/>
  <c r="AB416" i="1"/>
  <c r="AI416" i="1" s="1"/>
  <c r="AB408" i="1"/>
  <c r="AI408" i="1" s="1"/>
  <c r="AB400" i="1"/>
  <c r="AI400" i="1" s="1"/>
  <c r="AB392" i="1"/>
  <c r="AI392" i="1" s="1"/>
  <c r="AB417" i="1"/>
  <c r="AB409" i="1"/>
  <c r="AI409" i="1" s="1"/>
  <c r="AB401" i="1"/>
  <c r="AI401" i="1" s="1"/>
  <c r="AB393" i="1"/>
  <c r="AB385" i="1"/>
  <c r="AI385" i="1" s="1"/>
  <c r="AB418" i="1"/>
  <c r="AI418" i="1" s="1"/>
  <c r="AB410" i="1"/>
  <c r="AI410" i="1" s="1"/>
  <c r="AB402" i="1"/>
  <c r="AB394" i="1"/>
  <c r="AI394" i="1" s="1"/>
  <c r="AB386" i="1"/>
  <c r="AI386" i="1" s="1"/>
  <c r="AB419" i="1"/>
  <c r="AI419" i="1" s="1"/>
  <c r="AB411" i="1"/>
  <c r="AB403" i="1"/>
  <c r="AB395" i="1"/>
  <c r="AB420" i="1"/>
  <c r="AI420" i="1" s="1"/>
  <c r="AB412" i="1"/>
  <c r="AI412" i="1" s="1"/>
  <c r="AB404" i="1"/>
  <c r="AI404" i="1" s="1"/>
  <c r="AB396" i="1"/>
  <c r="AI396" i="1" s="1"/>
  <c r="AB388" i="1"/>
  <c r="AI388" i="1" s="1"/>
  <c r="Y365" i="1"/>
  <c r="R366" i="1"/>
  <c r="Z366" i="1"/>
  <c r="AE366" i="1" s="1"/>
  <c r="AB368" i="1"/>
  <c r="AI368" i="1" s="1"/>
  <c r="AC369" i="1"/>
  <c r="AH369" i="1" s="1"/>
  <c r="Y373" i="1"/>
  <c r="R374" i="1"/>
  <c r="Z374" i="1"/>
  <c r="AE374" i="1" s="1"/>
  <c r="AB376" i="1"/>
  <c r="AI376" i="1" s="1"/>
  <c r="AC377" i="1"/>
  <c r="AH377" i="1" s="1"/>
  <c r="AC380" i="1"/>
  <c r="AH380" i="1" s="1"/>
  <c r="Y381" i="1"/>
  <c r="AF381" i="1" s="1"/>
  <c r="AC382" i="1"/>
  <c r="AH382" i="1" s="1"/>
  <c r="Y386" i="1"/>
  <c r="AF386" i="1" s="1"/>
  <c r="Z387" i="1"/>
  <c r="AE387" i="1" s="1"/>
  <c r="Z388" i="1"/>
  <c r="AE388" i="1" s="1"/>
  <c r="AH389" i="1"/>
  <c r="AC391" i="1"/>
  <c r="AH391" i="1" s="1"/>
  <c r="S393" i="1"/>
  <c r="R393" i="1"/>
  <c r="AI395" i="1"/>
  <c r="AC398" i="1"/>
  <c r="AH398" i="1" s="1"/>
  <c r="S400" i="1"/>
  <c r="R400" i="1"/>
  <c r="AE400" i="1"/>
  <c r="W401" i="1"/>
  <c r="AE402" i="1"/>
  <c r="Z404" i="1"/>
  <c r="S409" i="1"/>
  <c r="R409" i="1"/>
  <c r="AI411" i="1"/>
  <c r="AB414" i="1"/>
  <c r="AI414" i="1" s="1"/>
  <c r="T416" i="1"/>
  <c r="AF416" i="1"/>
  <c r="AB442" i="1"/>
  <c r="V426" i="1"/>
  <c r="U426" i="1"/>
  <c r="Y427" i="1"/>
  <c r="AF427" i="1" s="1"/>
  <c r="AH431" i="1"/>
  <c r="Y445" i="1"/>
  <c r="AF445" i="1" s="1"/>
  <c r="S450" i="1"/>
  <c r="AE450" i="1"/>
  <c r="R450" i="1"/>
  <c r="Z451" i="1"/>
  <c r="AE451" i="1" s="1"/>
  <c r="Z453" i="1"/>
  <c r="T455" i="1"/>
  <c r="Z459" i="1"/>
  <c r="V482" i="1"/>
  <c r="U520" i="1"/>
  <c r="W520" i="1"/>
  <c r="AB480" i="1"/>
  <c r="AC416" i="1"/>
  <c r="AC408" i="1"/>
  <c r="AC400" i="1"/>
  <c r="AH400" i="1" s="1"/>
  <c r="AC392" i="1"/>
  <c r="AC384" i="1"/>
  <c r="AH384" i="1" s="1"/>
  <c r="AC417" i="1"/>
  <c r="AH417" i="1" s="1"/>
  <c r="AC409" i="1"/>
  <c r="AH409" i="1" s="1"/>
  <c r="AC401" i="1"/>
  <c r="AH401" i="1" s="1"/>
  <c r="AC393" i="1"/>
  <c r="AH393" i="1" s="1"/>
  <c r="AC418" i="1"/>
  <c r="AC410" i="1"/>
  <c r="AH410" i="1" s="1"/>
  <c r="AC402" i="1"/>
  <c r="AH402" i="1" s="1"/>
  <c r="AC394" i="1"/>
  <c r="AC386" i="1"/>
  <c r="AC419" i="1"/>
  <c r="AH419" i="1" s="1"/>
  <c r="AC411" i="1"/>
  <c r="AH411" i="1" s="1"/>
  <c r="AC403" i="1"/>
  <c r="AH403" i="1" s="1"/>
  <c r="AC395" i="1"/>
  <c r="AH395" i="1" s="1"/>
  <c r="AC387" i="1"/>
  <c r="AH387" i="1" s="1"/>
  <c r="AC379" i="1"/>
  <c r="AH379" i="1" s="1"/>
  <c r="AC420" i="1"/>
  <c r="AH420" i="1" s="1"/>
  <c r="AC412" i="1"/>
  <c r="AH412" i="1" s="1"/>
  <c r="AC404" i="1"/>
  <c r="AH404" i="1" s="1"/>
  <c r="AC396" i="1"/>
  <c r="AH396" i="1" s="1"/>
  <c r="AC388" i="1"/>
  <c r="AH388" i="1" s="1"/>
  <c r="AC413" i="1"/>
  <c r="AH413" i="1" s="1"/>
  <c r="AC405" i="1"/>
  <c r="AH405" i="1" s="1"/>
  <c r="AC397" i="1"/>
  <c r="AH397" i="1" s="1"/>
  <c r="AC389" i="1"/>
  <c r="Z365" i="1"/>
  <c r="AB367" i="1"/>
  <c r="AI367" i="1" s="1"/>
  <c r="AC368" i="1"/>
  <c r="AH368" i="1" s="1"/>
  <c r="Y372" i="1"/>
  <c r="AF372" i="1" s="1"/>
  <c r="Z373" i="1"/>
  <c r="AE373" i="1" s="1"/>
  <c r="AB375" i="1"/>
  <c r="AI375" i="1" s="1"/>
  <c r="AC376" i="1"/>
  <c r="AH376" i="1" s="1"/>
  <c r="Y379" i="1"/>
  <c r="AF379" i="1" s="1"/>
  <c r="Z381" i="1"/>
  <c r="AE381" i="1" s="1"/>
  <c r="AH383" i="1"/>
  <c r="AB383" i="1"/>
  <c r="AI383" i="1" s="1"/>
  <c r="S384" i="1"/>
  <c r="R384" i="1"/>
  <c r="Y384" i="1"/>
  <c r="AF384" i="1" s="1"/>
  <c r="Z385" i="1"/>
  <c r="AE385" i="1" s="1"/>
  <c r="AI387" i="1"/>
  <c r="AF390" i="1"/>
  <c r="AI391" i="1"/>
  <c r="U393" i="1"/>
  <c r="AI393" i="1"/>
  <c r="Y394" i="1"/>
  <c r="AF394" i="1" s="1"/>
  <c r="V395" i="1"/>
  <c r="U395" i="1"/>
  <c r="AB397" i="1"/>
  <c r="AI397" i="1" s="1"/>
  <c r="W402" i="1"/>
  <c r="AI402" i="1"/>
  <c r="AE404" i="1"/>
  <c r="AI407" i="1"/>
  <c r="U409" i="1"/>
  <c r="Y410" i="1"/>
  <c r="AF410" i="1" s="1"/>
  <c r="V411" i="1"/>
  <c r="U411" i="1"/>
  <c r="AC414" i="1"/>
  <c r="AH414" i="1" s="1"/>
  <c r="S416" i="1"/>
  <c r="R416" i="1"/>
  <c r="AE416" i="1"/>
  <c r="W417" i="1"/>
  <c r="Z420" i="1"/>
  <c r="AE420" i="1" s="1"/>
  <c r="AC462" i="1"/>
  <c r="AH462" i="1" s="1"/>
  <c r="T423" i="1"/>
  <c r="Y421" i="1"/>
  <c r="AE427" i="1"/>
  <c r="Z427" i="1"/>
  <c r="T432" i="1"/>
  <c r="T439" i="1"/>
  <c r="AF439" i="1"/>
  <c r="AC441" i="1"/>
  <c r="AH441" i="1" s="1"/>
  <c r="Y442" i="1"/>
  <c r="AF442" i="1" s="1"/>
  <c r="Z445" i="1"/>
  <c r="V453" i="1"/>
  <c r="U453" i="1"/>
  <c r="R455" i="1"/>
  <c r="AE455" i="1"/>
  <c r="S455" i="1"/>
  <c r="AF471" i="1"/>
  <c r="T471" i="1"/>
  <c r="AC481" i="1"/>
  <c r="R386" i="1"/>
  <c r="U389" i="1"/>
  <c r="W391" i="1"/>
  <c r="AE391" i="1"/>
  <c r="R394" i="1"/>
  <c r="S395" i="1"/>
  <c r="U397" i="1"/>
  <c r="W399" i="1"/>
  <c r="AE399" i="1"/>
  <c r="R402" i="1"/>
  <c r="S403" i="1"/>
  <c r="U405" i="1"/>
  <c r="W407" i="1"/>
  <c r="AE407" i="1"/>
  <c r="R410" i="1"/>
  <c r="S411" i="1"/>
  <c r="U413" i="1"/>
  <c r="W415" i="1"/>
  <c r="AE415" i="1"/>
  <c r="R418" i="1"/>
  <c r="S419" i="1"/>
  <c r="U421" i="1"/>
  <c r="AC421" i="1"/>
  <c r="W423" i="1"/>
  <c r="Y425" i="1"/>
  <c r="AF425" i="1" s="1"/>
  <c r="R426" i="1"/>
  <c r="Z426" i="1"/>
  <c r="S427" i="1"/>
  <c r="AB428" i="1"/>
  <c r="AI428" i="1" s="1"/>
  <c r="U429" i="1"/>
  <c r="AC429" i="1"/>
  <c r="AH429" i="1" s="1"/>
  <c r="W431" i="1"/>
  <c r="R434" i="1"/>
  <c r="Z434" i="1"/>
  <c r="AE434" i="1" s="1"/>
  <c r="S435" i="1"/>
  <c r="AB436" i="1"/>
  <c r="AI436" i="1" s="1"/>
  <c r="U437" i="1"/>
  <c r="AC437" i="1"/>
  <c r="AH437" i="1" s="1"/>
  <c r="W439" i="1"/>
  <c r="AE439" i="1"/>
  <c r="AI442" i="1"/>
  <c r="Z442" i="1"/>
  <c r="AE442" i="1" s="1"/>
  <c r="V452" i="1"/>
  <c r="U452" i="1"/>
  <c r="AB456" i="1"/>
  <c r="AI456" i="1" s="1"/>
  <c r="AE459" i="1"/>
  <c r="R463" i="1"/>
  <c r="U466" i="1"/>
  <c r="Z467" i="1"/>
  <c r="AE470" i="1"/>
  <c r="Z470" i="1"/>
  <c r="AC473" i="1"/>
  <c r="AB483" i="1"/>
  <c r="AE483" i="1"/>
  <c r="Y485" i="1"/>
  <c r="AF485" i="1" s="1"/>
  <c r="AE499" i="1"/>
  <c r="Z499" i="1"/>
  <c r="T503" i="1"/>
  <c r="AE515" i="1"/>
  <c r="V389" i="1"/>
  <c r="AE390" i="1"/>
  <c r="U396" i="1"/>
  <c r="V397" i="1"/>
  <c r="U404" i="1"/>
  <c r="V405" i="1"/>
  <c r="AE406" i="1"/>
  <c r="U412" i="1"/>
  <c r="V413" i="1"/>
  <c r="AE414" i="1"/>
  <c r="U420" i="1"/>
  <c r="Y470" i="1"/>
  <c r="Y462" i="1"/>
  <c r="AF462" i="1" s="1"/>
  <c r="Y454" i="1"/>
  <c r="AF454" i="1" s="1"/>
  <c r="Y446" i="1"/>
  <c r="AF446" i="1" s="1"/>
  <c r="Y471" i="1"/>
  <c r="Y463" i="1"/>
  <c r="Y455" i="1"/>
  <c r="AF455" i="1" s="1"/>
  <c r="Y447" i="1"/>
  <c r="AF447" i="1" s="1"/>
  <c r="Y472" i="1"/>
  <c r="AF472" i="1" s="1"/>
  <c r="Y464" i="1"/>
  <c r="AF464" i="1" s="1"/>
  <c r="Y456" i="1"/>
  <c r="AF456" i="1" s="1"/>
  <c r="Y448" i="1"/>
  <c r="AF448" i="1" s="1"/>
  <c r="Y440" i="1"/>
  <c r="AF440" i="1" s="1"/>
  <c r="Y473" i="1"/>
  <c r="AF473" i="1" s="1"/>
  <c r="Y465" i="1"/>
  <c r="AF465" i="1" s="1"/>
  <c r="Y457" i="1"/>
  <c r="AF457" i="1" s="1"/>
  <c r="Y475" i="1"/>
  <c r="AF475" i="1" s="1"/>
  <c r="Y467" i="1"/>
  <c r="AF467" i="1" s="1"/>
  <c r="Y459" i="1"/>
  <c r="AF459" i="1" s="1"/>
  <c r="Y451" i="1"/>
  <c r="AF451" i="1" s="1"/>
  <c r="Y476" i="1"/>
  <c r="AF476" i="1" s="1"/>
  <c r="Y468" i="1"/>
  <c r="AF468" i="1" s="1"/>
  <c r="V421" i="1"/>
  <c r="Y424" i="1"/>
  <c r="AF424" i="1" s="1"/>
  <c r="Z425" i="1"/>
  <c r="AE425" i="1" s="1"/>
  <c r="AB427" i="1"/>
  <c r="AI427" i="1" s="1"/>
  <c r="U428" i="1"/>
  <c r="AC428" i="1"/>
  <c r="AH428" i="1" s="1"/>
  <c r="V429" i="1"/>
  <c r="AE430" i="1"/>
  <c r="Y432" i="1"/>
  <c r="AF432" i="1" s="1"/>
  <c r="Z433" i="1"/>
  <c r="AE433" i="1" s="1"/>
  <c r="AB435" i="1"/>
  <c r="AI435" i="1" s="1"/>
  <c r="U436" i="1"/>
  <c r="AC436" i="1"/>
  <c r="AH436" i="1" s="1"/>
  <c r="V437" i="1"/>
  <c r="Z440" i="1"/>
  <c r="AE440" i="1" s="1"/>
  <c r="AB445" i="1"/>
  <c r="AI445" i="1" s="1"/>
  <c r="Z446" i="1"/>
  <c r="AE446" i="1" s="1"/>
  <c r="AC449" i="1"/>
  <c r="AB453" i="1"/>
  <c r="AI453" i="1" s="1"/>
  <c r="AC454" i="1"/>
  <c r="AH454" i="1" s="1"/>
  <c r="AB455" i="1"/>
  <c r="AI455" i="1" s="1"/>
  <c r="AC456" i="1"/>
  <c r="AH456" i="1" s="1"/>
  <c r="Y458" i="1"/>
  <c r="AE462" i="1"/>
  <c r="AC465" i="1"/>
  <c r="V466" i="1"/>
  <c r="AE475" i="1"/>
  <c r="Y477" i="1"/>
  <c r="AF477" i="1" s="1"/>
  <c r="AC518" i="1"/>
  <c r="AH518" i="1" s="1"/>
  <c r="W481" i="1"/>
  <c r="AB479" i="1"/>
  <c r="AI479" i="1" s="1"/>
  <c r="AI483" i="1"/>
  <c r="T488" i="1"/>
  <c r="S501" i="1"/>
  <c r="R501" i="1"/>
  <c r="AB501" i="1"/>
  <c r="AB508" i="1"/>
  <c r="AI508" i="1" s="1"/>
  <c r="S517" i="1"/>
  <c r="R517" i="1"/>
  <c r="AB517" i="1"/>
  <c r="S519" i="1"/>
  <c r="R519" i="1"/>
  <c r="AB524" i="1"/>
  <c r="AI524" i="1" s="1"/>
  <c r="Y530" i="1"/>
  <c r="AF530" i="1" s="1"/>
  <c r="T565" i="1"/>
  <c r="Y538" i="1"/>
  <c r="AF538" i="1" s="1"/>
  <c r="Z611" i="1"/>
  <c r="AH392" i="1"/>
  <c r="AH408" i="1"/>
  <c r="AH416" i="1"/>
  <c r="Z471" i="1"/>
  <c r="Z463" i="1"/>
  <c r="Z455" i="1"/>
  <c r="Z447" i="1"/>
  <c r="AE447" i="1" s="1"/>
  <c r="Z472" i="1"/>
  <c r="AE472" i="1" s="1"/>
  <c r="Z464" i="1"/>
  <c r="AE464" i="1" s="1"/>
  <c r="Z456" i="1"/>
  <c r="AE456" i="1" s="1"/>
  <c r="Z448" i="1"/>
  <c r="AE448" i="1" s="1"/>
  <c r="Z473" i="1"/>
  <c r="Z465" i="1"/>
  <c r="Z457" i="1"/>
  <c r="Z449" i="1"/>
  <c r="Z441" i="1"/>
  <c r="AE441" i="1" s="1"/>
  <c r="Z474" i="1"/>
  <c r="Z466" i="1"/>
  <c r="Z458" i="1"/>
  <c r="AE458" i="1" s="1"/>
  <c r="Z476" i="1"/>
  <c r="AE476" i="1" s="1"/>
  <c r="Z468" i="1"/>
  <c r="AE468" i="1" s="1"/>
  <c r="Z460" i="1"/>
  <c r="Z452" i="1"/>
  <c r="AE452" i="1" s="1"/>
  <c r="Z477" i="1"/>
  <c r="AE477" i="1" s="1"/>
  <c r="Z469" i="1"/>
  <c r="Z461" i="1"/>
  <c r="Y423" i="1"/>
  <c r="AF423" i="1" s="1"/>
  <c r="Z424" i="1"/>
  <c r="AE424" i="1" s="1"/>
  <c r="AB426" i="1"/>
  <c r="AI426" i="1" s="1"/>
  <c r="AC427" i="1"/>
  <c r="AH427" i="1" s="1"/>
  <c r="Y431" i="1"/>
  <c r="AF431" i="1" s="1"/>
  <c r="Z432" i="1"/>
  <c r="AE432" i="1" s="1"/>
  <c r="AB434" i="1"/>
  <c r="AI434" i="1" s="1"/>
  <c r="AC435" i="1"/>
  <c r="AH435" i="1" s="1"/>
  <c r="Y439" i="1"/>
  <c r="Y443" i="1"/>
  <c r="AF443" i="1" s="1"/>
  <c r="AI444" i="1"/>
  <c r="AC445" i="1"/>
  <c r="AH445" i="1" s="1"/>
  <c r="R447" i="1"/>
  <c r="S448" i="1"/>
  <c r="R448" i="1"/>
  <c r="AI449" i="1"/>
  <c r="W449" i="1"/>
  <c r="AC453" i="1"/>
  <c r="AH453" i="1" s="1"/>
  <c r="V457" i="1"/>
  <c r="T458" i="1"/>
  <c r="AF458" i="1"/>
  <c r="AH463" i="1"/>
  <c r="AE467" i="1"/>
  <c r="AE469" i="1"/>
  <c r="Y469" i="1"/>
  <c r="AF469" i="1" s="1"/>
  <c r="AC470" i="1"/>
  <c r="AH470" i="1" s="1"/>
  <c r="W473" i="1"/>
  <c r="AH481" i="1"/>
  <c r="Y482" i="1"/>
  <c r="V485" i="1"/>
  <c r="U485" i="1"/>
  <c r="AB485" i="1"/>
  <c r="AI485" i="1" s="1"/>
  <c r="Z491" i="1"/>
  <c r="Y498" i="1"/>
  <c r="V544" i="1"/>
  <c r="U544" i="1"/>
  <c r="S674" i="1"/>
  <c r="R674" i="1"/>
  <c r="AF389" i="1"/>
  <c r="AF397" i="1"/>
  <c r="AF405" i="1"/>
  <c r="AF413" i="1"/>
  <c r="AB473" i="1"/>
  <c r="AI473" i="1" s="1"/>
  <c r="AB465" i="1"/>
  <c r="AI465" i="1" s="1"/>
  <c r="AB457" i="1"/>
  <c r="AI457" i="1" s="1"/>
  <c r="AB449" i="1"/>
  <c r="AB441" i="1"/>
  <c r="AI441" i="1" s="1"/>
  <c r="AB474" i="1"/>
  <c r="AI474" i="1" s="1"/>
  <c r="AB466" i="1"/>
  <c r="AI466" i="1" s="1"/>
  <c r="AB458" i="1"/>
  <c r="AB450" i="1"/>
  <c r="AI450" i="1" s="1"/>
  <c r="AB475" i="1"/>
  <c r="AI475" i="1" s="1"/>
  <c r="AB467" i="1"/>
  <c r="AB459" i="1"/>
  <c r="AI459" i="1" s="1"/>
  <c r="AB451" i="1"/>
  <c r="AB443" i="1"/>
  <c r="AI443" i="1" s="1"/>
  <c r="AB476" i="1"/>
  <c r="AI476" i="1" s="1"/>
  <c r="AB468" i="1"/>
  <c r="AI468" i="1" s="1"/>
  <c r="AB460" i="1"/>
  <c r="AI460" i="1" s="1"/>
  <c r="AB470" i="1"/>
  <c r="AI470" i="1" s="1"/>
  <c r="AB462" i="1"/>
  <c r="AI462" i="1" s="1"/>
  <c r="AB454" i="1"/>
  <c r="AI454" i="1" s="1"/>
  <c r="AB471" i="1"/>
  <c r="AI471" i="1" s="1"/>
  <c r="AB463" i="1"/>
  <c r="AI463" i="1" s="1"/>
  <c r="AF421" i="1"/>
  <c r="Y422" i="1"/>
  <c r="AF422" i="1" s="1"/>
  <c r="Z423" i="1"/>
  <c r="AE423" i="1" s="1"/>
  <c r="AB425" i="1"/>
  <c r="AI425" i="1" s="1"/>
  <c r="AC426" i="1"/>
  <c r="AH426" i="1" s="1"/>
  <c r="Y430" i="1"/>
  <c r="AF430" i="1" s="1"/>
  <c r="Z431" i="1"/>
  <c r="AE431" i="1" s="1"/>
  <c r="AB433" i="1"/>
  <c r="AI433" i="1" s="1"/>
  <c r="AC434" i="1"/>
  <c r="AH434" i="1" s="1"/>
  <c r="AF437" i="1"/>
  <c r="Y438" i="1"/>
  <c r="AF438" i="1" s="1"/>
  <c r="Z439" i="1"/>
  <c r="AB440" i="1"/>
  <c r="AI440" i="1" s="1"/>
  <c r="Z443" i="1"/>
  <c r="AE443" i="1" s="1"/>
  <c r="Y444" i="1"/>
  <c r="AF444" i="1" s="1"/>
  <c r="AB446" i="1"/>
  <c r="AI446" i="1" s="1"/>
  <c r="AB448" i="1"/>
  <c r="AI448" i="1" s="1"/>
  <c r="AH449" i="1"/>
  <c r="AF449" i="1"/>
  <c r="V450" i="1"/>
  <c r="AI451" i="1"/>
  <c r="U456" i="1"/>
  <c r="S458" i="1"/>
  <c r="R458" i="1"/>
  <c r="R459" i="1"/>
  <c r="AE461" i="1"/>
  <c r="Y461" i="1"/>
  <c r="AF461" i="1" s="1"/>
  <c r="W465" i="1"/>
  <c r="AI467" i="1"/>
  <c r="AH473" i="1"/>
  <c r="Y474" i="1"/>
  <c r="V477" i="1"/>
  <c r="U477" i="1"/>
  <c r="AB477" i="1"/>
  <c r="AI477" i="1" s="1"/>
  <c r="S480" i="1"/>
  <c r="R480" i="1"/>
  <c r="U481" i="1"/>
  <c r="T482" i="1"/>
  <c r="AF482" i="1"/>
  <c r="R483" i="1"/>
  <c r="V490" i="1"/>
  <c r="T527" i="1"/>
  <c r="V529" i="1"/>
  <c r="U529" i="1"/>
  <c r="W537" i="1"/>
  <c r="AE569" i="1"/>
  <c r="W599" i="1"/>
  <c r="AB600" i="1"/>
  <c r="AB594" i="1"/>
  <c r="AI594" i="1" s="1"/>
  <c r="AB602" i="1"/>
  <c r="AI602" i="1" s="1"/>
  <c r="AB595" i="1"/>
  <c r="AI595" i="1" s="1"/>
  <c r="R390" i="1"/>
  <c r="R398" i="1"/>
  <c r="R406" i="1"/>
  <c r="R414" i="1"/>
  <c r="AC474" i="1"/>
  <c r="AH474" i="1" s="1"/>
  <c r="AC466" i="1"/>
  <c r="AH466" i="1" s="1"/>
  <c r="AC458" i="1"/>
  <c r="AC450" i="1"/>
  <c r="AC442" i="1"/>
  <c r="AH442" i="1" s="1"/>
  <c r="AC475" i="1"/>
  <c r="AH475" i="1" s="1"/>
  <c r="AC467" i="1"/>
  <c r="AH467" i="1" s="1"/>
  <c r="AC459" i="1"/>
  <c r="AH459" i="1" s="1"/>
  <c r="AC451" i="1"/>
  <c r="AH451" i="1" s="1"/>
  <c r="AC443" i="1"/>
  <c r="AH443" i="1" s="1"/>
  <c r="AC476" i="1"/>
  <c r="AC468" i="1"/>
  <c r="AC460" i="1"/>
  <c r="AH460" i="1" s="1"/>
  <c r="AC452" i="1"/>
  <c r="AH452" i="1" s="1"/>
  <c r="AC444" i="1"/>
  <c r="AH444" i="1" s="1"/>
  <c r="AC477" i="1"/>
  <c r="AH477" i="1" s="1"/>
  <c r="AC469" i="1"/>
  <c r="AH469" i="1" s="1"/>
  <c r="AC461" i="1"/>
  <c r="AH461" i="1" s="1"/>
  <c r="AC471" i="1"/>
  <c r="AH471" i="1" s="1"/>
  <c r="AC463" i="1"/>
  <c r="AC455" i="1"/>
  <c r="AH455" i="1" s="1"/>
  <c r="AC447" i="1"/>
  <c r="AH447" i="1" s="1"/>
  <c r="AC472" i="1"/>
  <c r="AH472" i="1" s="1"/>
  <c r="AC464" i="1"/>
  <c r="AH464" i="1" s="1"/>
  <c r="R422" i="1"/>
  <c r="Z422" i="1"/>
  <c r="AE422" i="1" s="1"/>
  <c r="AI423" i="1"/>
  <c r="AB424" i="1"/>
  <c r="AI424" i="1" s="1"/>
  <c r="AC425" i="1"/>
  <c r="AH425" i="1" s="1"/>
  <c r="Y429" i="1"/>
  <c r="AF429" i="1" s="1"/>
  <c r="R430" i="1"/>
  <c r="Z430" i="1"/>
  <c r="AB432" i="1"/>
  <c r="AI432" i="1" s="1"/>
  <c r="AC433" i="1"/>
  <c r="AH433" i="1" s="1"/>
  <c r="Y437" i="1"/>
  <c r="R438" i="1"/>
  <c r="Z438" i="1"/>
  <c r="AE438" i="1" s="1"/>
  <c r="AC440" i="1"/>
  <c r="AH440" i="1" s="1"/>
  <c r="V442" i="1"/>
  <c r="Z444" i="1"/>
  <c r="AE444" i="1" s="1"/>
  <c r="AC446" i="1"/>
  <c r="AH446" i="1" s="1"/>
  <c r="AB447" i="1"/>
  <c r="AI447" i="1" s="1"/>
  <c r="AC448" i="1"/>
  <c r="AH448" i="1" s="1"/>
  <c r="AH450" i="1"/>
  <c r="AI458" i="1"/>
  <c r="Y460" i="1"/>
  <c r="AF460" i="1" s="1"/>
  <c r="AH465" i="1"/>
  <c r="Y466" i="1"/>
  <c r="AF466" i="1" s="1"/>
  <c r="V469" i="1"/>
  <c r="U469" i="1"/>
  <c r="AB469" i="1"/>
  <c r="AI469" i="1" s="1"/>
  <c r="S472" i="1"/>
  <c r="R472" i="1"/>
  <c r="T474" i="1"/>
  <c r="AF474" i="1"/>
  <c r="AI480" i="1"/>
  <c r="T487" i="1"/>
  <c r="T491" i="1"/>
  <c r="T495" i="1"/>
  <c r="Z507" i="1"/>
  <c r="AE507" i="1" s="1"/>
  <c r="T511" i="1"/>
  <c r="AF511" i="1"/>
  <c r="Z544" i="1"/>
  <c r="AE544" i="1" s="1"/>
  <c r="AE538" i="1"/>
  <c r="V584" i="1"/>
  <c r="U584" i="1"/>
  <c r="R421" i="1"/>
  <c r="Z421" i="1"/>
  <c r="AE421" i="1" s="1"/>
  <c r="AH421" i="1"/>
  <c r="AC424" i="1"/>
  <c r="AH424" i="1" s="1"/>
  <c r="Y428" i="1"/>
  <c r="AF428" i="1" s="1"/>
  <c r="Z429" i="1"/>
  <c r="AE429" i="1" s="1"/>
  <c r="AB431" i="1"/>
  <c r="AI431" i="1" s="1"/>
  <c r="AC432" i="1"/>
  <c r="AH432" i="1" s="1"/>
  <c r="Y436" i="1"/>
  <c r="AF436" i="1" s="1"/>
  <c r="Z437" i="1"/>
  <c r="AE437" i="1" s="1"/>
  <c r="AB439" i="1"/>
  <c r="AI439" i="1" s="1"/>
  <c r="Y441" i="1"/>
  <c r="AF441" i="1" s="1"/>
  <c r="AE445" i="1"/>
  <c r="Y452" i="1"/>
  <c r="AF452" i="1" s="1"/>
  <c r="AE453" i="1"/>
  <c r="AC457" i="1"/>
  <c r="AH457" i="1" s="1"/>
  <c r="U458" i="1"/>
  <c r="AH458" i="1"/>
  <c r="AE460" i="1"/>
  <c r="V461" i="1"/>
  <c r="U461" i="1"/>
  <c r="AB461" i="1"/>
  <c r="AI461" i="1" s="1"/>
  <c r="S464" i="1"/>
  <c r="R464" i="1"/>
  <c r="T466" i="1"/>
  <c r="AI472" i="1"/>
  <c r="AB472" i="1"/>
  <c r="T479" i="1"/>
  <c r="AE491" i="1"/>
  <c r="AB500" i="1"/>
  <c r="AI500" i="1" s="1"/>
  <c r="S509" i="1"/>
  <c r="R509" i="1"/>
  <c r="AE509" i="1"/>
  <c r="AB509" i="1"/>
  <c r="AB516" i="1"/>
  <c r="AI516" i="1" s="1"/>
  <c r="AB525" i="1"/>
  <c r="AI525" i="1" s="1"/>
  <c r="S549" i="1"/>
  <c r="R549" i="1"/>
  <c r="S603" i="1"/>
  <c r="R603" i="1"/>
  <c r="W641" i="1"/>
  <c r="AE466" i="1"/>
  <c r="AE474" i="1"/>
  <c r="Y484" i="1"/>
  <c r="AF484" i="1" s="1"/>
  <c r="Z485" i="1"/>
  <c r="AE485" i="1" s="1"/>
  <c r="AC487" i="1"/>
  <c r="AH487" i="1" s="1"/>
  <c r="AB490" i="1"/>
  <c r="Z496" i="1"/>
  <c r="AE496" i="1" s="1"/>
  <c r="AI501" i="1"/>
  <c r="AC501" i="1"/>
  <c r="Z504" i="1"/>
  <c r="AE504" i="1" s="1"/>
  <c r="AI509" i="1"/>
  <c r="AC509" i="1"/>
  <c r="AH509" i="1" s="1"/>
  <c r="Z512" i="1"/>
  <c r="AE512" i="1" s="1"/>
  <c r="AI517" i="1"/>
  <c r="AC517" i="1"/>
  <c r="Y521" i="1"/>
  <c r="AF521" i="1" s="1"/>
  <c r="V522" i="1"/>
  <c r="U522" i="1"/>
  <c r="AC525" i="1"/>
  <c r="S527" i="1"/>
  <c r="R527" i="1"/>
  <c r="AE532" i="1"/>
  <c r="AB532" i="1"/>
  <c r="AI532" i="1" s="1"/>
  <c r="T534" i="1"/>
  <c r="R534" i="1"/>
  <c r="AC569" i="1"/>
  <c r="AH569" i="1" s="1"/>
  <c r="V537" i="1"/>
  <c r="U537" i="1"/>
  <c r="W546" i="1"/>
  <c r="U550" i="1"/>
  <c r="W550" i="1"/>
  <c r="R562" i="1"/>
  <c r="T562" i="1"/>
  <c r="U566" i="1"/>
  <c r="W566" i="1"/>
  <c r="T572" i="1"/>
  <c r="R572" i="1"/>
  <c r="U573" i="1"/>
  <c r="V573" i="1"/>
  <c r="Y575" i="1"/>
  <c r="AF575" i="1" s="1"/>
  <c r="V599" i="1"/>
  <c r="U599" i="1"/>
  <c r="AC604" i="1"/>
  <c r="AC593" i="1"/>
  <c r="AH593" i="1" s="1"/>
  <c r="AC645" i="1"/>
  <c r="AC620" i="1"/>
  <c r="AC595" i="1"/>
  <c r="U607" i="1"/>
  <c r="V607" i="1"/>
  <c r="AB702" i="1"/>
  <c r="AB694" i="1"/>
  <c r="AB686" i="1"/>
  <c r="AB703" i="1"/>
  <c r="AB695" i="1"/>
  <c r="AB687" i="1"/>
  <c r="AB679" i="1"/>
  <c r="AB704" i="1"/>
  <c r="AB696" i="1"/>
  <c r="AB688" i="1"/>
  <c r="AB680" i="1"/>
  <c r="AB672" i="1"/>
  <c r="AI672" i="1" s="1"/>
  <c r="AB705" i="1"/>
  <c r="AB697" i="1"/>
  <c r="AB689" i="1"/>
  <c r="AB681" i="1"/>
  <c r="AI681" i="1" s="1"/>
  <c r="AB698" i="1"/>
  <c r="AB690" i="1"/>
  <c r="AB699" i="1"/>
  <c r="AI699" i="1" s="1"/>
  <c r="AB691" i="1"/>
  <c r="AI691" i="1" s="1"/>
  <c r="AB683" i="1"/>
  <c r="AI683" i="1" s="1"/>
  <c r="AB684" i="1"/>
  <c r="AI684" i="1" s="1"/>
  <c r="AB682" i="1"/>
  <c r="AB670" i="1"/>
  <c r="AB662" i="1"/>
  <c r="AB654" i="1"/>
  <c r="W649" i="1"/>
  <c r="AB671" i="1"/>
  <c r="AB663" i="1"/>
  <c r="AI663" i="1" s="1"/>
  <c r="AB655" i="1"/>
  <c r="AI655" i="1" s="1"/>
  <c r="AB685" i="1"/>
  <c r="AI685" i="1" s="1"/>
  <c r="AB678" i="1"/>
  <c r="AB677" i="1"/>
  <c r="AI677" i="1" s="1"/>
  <c r="AB674" i="1"/>
  <c r="AI674" i="1" s="1"/>
  <c r="AB664" i="1"/>
  <c r="AB656" i="1"/>
  <c r="AB676" i="1"/>
  <c r="AI676" i="1" s="1"/>
  <c r="AB665" i="1"/>
  <c r="AB657" i="1"/>
  <c r="AI657" i="1" s="1"/>
  <c r="AB649" i="1"/>
  <c r="AI649" i="1" s="1"/>
  <c r="AB700" i="1"/>
  <c r="AI700" i="1" s="1"/>
  <c r="AB692" i="1"/>
  <c r="AI692" i="1" s="1"/>
  <c r="AB666" i="1"/>
  <c r="AI666" i="1" s="1"/>
  <c r="AB658" i="1"/>
  <c r="AI658" i="1" s="1"/>
  <c r="AB650" i="1"/>
  <c r="AI650" i="1" s="1"/>
  <c r="AB667" i="1"/>
  <c r="AI667" i="1" s="1"/>
  <c r="AB659" i="1"/>
  <c r="AI659" i="1" s="1"/>
  <c r="AB651" i="1"/>
  <c r="AI651" i="1" s="1"/>
  <c r="AB669" i="1"/>
  <c r="AB661" i="1"/>
  <c r="AB653" i="1"/>
  <c r="AB701" i="1"/>
  <c r="AI701" i="1" s="1"/>
  <c r="AB675" i="1"/>
  <c r="AI675" i="1" s="1"/>
  <c r="AB668" i="1"/>
  <c r="AI668" i="1" s="1"/>
  <c r="AB660" i="1"/>
  <c r="AI660" i="1" s="1"/>
  <c r="AB652" i="1"/>
  <c r="AI652" i="1" s="1"/>
  <c r="AB693" i="1"/>
  <c r="AI693" i="1" s="1"/>
  <c r="AB673" i="1"/>
  <c r="T827" i="1"/>
  <c r="Y822" i="1"/>
  <c r="Y846" i="1"/>
  <c r="AF846" i="1" s="1"/>
  <c r="Y830" i="1"/>
  <c r="Y837" i="1"/>
  <c r="AE449" i="1"/>
  <c r="AE457" i="1"/>
  <c r="T462" i="1"/>
  <c r="AE465" i="1"/>
  <c r="AH468" i="1"/>
  <c r="T470" i="1"/>
  <c r="AE473" i="1"/>
  <c r="AH476" i="1"/>
  <c r="T478" i="1"/>
  <c r="AB478" i="1"/>
  <c r="AI478" i="1" s="1"/>
  <c r="AC479" i="1"/>
  <c r="AH479" i="1" s="1"/>
  <c r="Y483" i="1"/>
  <c r="AF483" i="1" s="1"/>
  <c r="Z484" i="1"/>
  <c r="AE484" i="1" s="1"/>
  <c r="AH484" i="1"/>
  <c r="T486" i="1"/>
  <c r="AB486" i="1"/>
  <c r="AI486" i="1" s="1"/>
  <c r="Z488" i="1"/>
  <c r="AE488" i="1" s="1"/>
  <c r="AC490" i="1"/>
  <c r="AH490" i="1" s="1"/>
  <c r="Y491" i="1"/>
  <c r="AF491" i="1" s="1"/>
  <c r="T492" i="1"/>
  <c r="Y495" i="1"/>
  <c r="AF495" i="1" s="1"/>
  <c r="V497" i="1"/>
  <c r="U497" i="1"/>
  <c r="R500" i="1"/>
  <c r="AF500" i="1"/>
  <c r="AH501" i="1"/>
  <c r="Y503" i="1"/>
  <c r="AF503" i="1" s="1"/>
  <c r="V505" i="1"/>
  <c r="U505" i="1"/>
  <c r="AF507" i="1"/>
  <c r="R508" i="1"/>
  <c r="U512" i="1"/>
  <c r="AI512" i="1"/>
  <c r="V513" i="1"/>
  <c r="U513" i="1"/>
  <c r="R516" i="1"/>
  <c r="AF516" i="1"/>
  <c r="AH517" i="1"/>
  <c r="T519" i="1"/>
  <c r="AH525" i="1"/>
  <c r="W529" i="1"/>
  <c r="Z531" i="1"/>
  <c r="AE531" i="1" s="1"/>
  <c r="AC534" i="1"/>
  <c r="AH542" i="1"/>
  <c r="U546" i="1"/>
  <c r="AC553" i="1"/>
  <c r="W559" i="1"/>
  <c r="Y565" i="1"/>
  <c r="AF565" i="1" s="1"/>
  <c r="Y568" i="1"/>
  <c r="AF568" i="1" s="1"/>
  <c r="AC572" i="1"/>
  <c r="U581" i="1"/>
  <c r="Z590" i="1"/>
  <c r="AE590" i="1" s="1"/>
  <c r="AE611" i="1"/>
  <c r="AE463" i="1"/>
  <c r="R466" i="1"/>
  <c r="AE471" i="1"/>
  <c r="R474" i="1"/>
  <c r="Y531" i="1"/>
  <c r="AF531" i="1" s="1"/>
  <c r="Y523" i="1"/>
  <c r="AF523" i="1" s="1"/>
  <c r="Y515" i="1"/>
  <c r="AF515" i="1" s="1"/>
  <c r="Y507" i="1"/>
  <c r="Y499" i="1"/>
  <c r="AF499" i="1" s="1"/>
  <c r="Y532" i="1"/>
  <c r="Y524" i="1"/>
  <c r="Y516" i="1"/>
  <c r="Y508" i="1"/>
  <c r="AF508" i="1" s="1"/>
  <c r="Y500" i="1"/>
  <c r="Y492" i="1"/>
  <c r="AF492" i="1" s="1"/>
  <c r="Y533" i="1"/>
  <c r="AF533" i="1" s="1"/>
  <c r="Y525" i="1"/>
  <c r="AF525" i="1" s="1"/>
  <c r="Y517" i="1"/>
  <c r="AF517" i="1" s="1"/>
  <c r="Y509" i="1"/>
  <c r="AF509" i="1" s="1"/>
  <c r="Y501" i="1"/>
  <c r="AF501" i="1" s="1"/>
  <c r="Y534" i="1"/>
  <c r="AF534" i="1" s="1"/>
  <c r="Y526" i="1"/>
  <c r="AF526" i="1" s="1"/>
  <c r="Y518" i="1"/>
  <c r="Y510" i="1"/>
  <c r="AF510" i="1" s="1"/>
  <c r="Y502" i="1"/>
  <c r="AF502" i="1" s="1"/>
  <c r="Y494" i="1"/>
  <c r="AF494" i="1" s="1"/>
  <c r="Y527" i="1"/>
  <c r="AF527" i="1" s="1"/>
  <c r="Y519" i="1"/>
  <c r="AF519" i="1" s="1"/>
  <c r="Y528" i="1"/>
  <c r="AF528" i="1" s="1"/>
  <c r="Y520" i="1"/>
  <c r="AF520" i="1" s="1"/>
  <c r="Y512" i="1"/>
  <c r="AF512" i="1" s="1"/>
  <c r="Y504" i="1"/>
  <c r="AF504" i="1" s="1"/>
  <c r="Y496" i="1"/>
  <c r="AF496" i="1" s="1"/>
  <c r="Y488" i="1"/>
  <c r="AF488" i="1" s="1"/>
  <c r="AE479" i="1"/>
  <c r="Y481" i="1"/>
  <c r="AF481" i="1" s="1"/>
  <c r="R482" i="1"/>
  <c r="Z482" i="1"/>
  <c r="AE482" i="1" s="1"/>
  <c r="AB484" i="1"/>
  <c r="AI484" i="1" s="1"/>
  <c r="AC485" i="1"/>
  <c r="AH485" i="1" s="1"/>
  <c r="R488" i="1"/>
  <c r="AB488" i="1"/>
  <c r="AI488" i="1" s="1"/>
  <c r="Y489" i="1"/>
  <c r="AF489" i="1" s="1"/>
  <c r="R491" i="1"/>
  <c r="S495" i="1"/>
  <c r="R495" i="1"/>
  <c r="R496" i="1"/>
  <c r="AF498" i="1"/>
  <c r="Z498" i="1"/>
  <c r="S503" i="1"/>
  <c r="R503" i="1"/>
  <c r="R504" i="1"/>
  <c r="AF506" i="1"/>
  <c r="Z506" i="1"/>
  <c r="AE506" i="1" s="1"/>
  <c r="S511" i="1"/>
  <c r="R511" i="1"/>
  <c r="R512" i="1"/>
  <c r="AF514" i="1"/>
  <c r="Z514" i="1"/>
  <c r="W521" i="1"/>
  <c r="AI521" i="1"/>
  <c r="AE523" i="1"/>
  <c r="Z523" i="1"/>
  <c r="AC526" i="1"/>
  <c r="AH534" i="1"/>
  <c r="AB542" i="1"/>
  <c r="AI542" i="1" s="1"/>
  <c r="U536" i="1"/>
  <c r="AB535" i="1"/>
  <c r="AI535" i="1" s="1"/>
  <c r="AB536" i="1"/>
  <c r="AI536" i="1" s="1"/>
  <c r="AB537" i="1"/>
  <c r="AI537" i="1" s="1"/>
  <c r="AB579" i="1"/>
  <c r="AI579" i="1" s="1"/>
  <c r="AB568" i="1"/>
  <c r="AB538" i="1"/>
  <c r="AB541" i="1"/>
  <c r="R547" i="1"/>
  <c r="S547" i="1"/>
  <c r="V551" i="1"/>
  <c r="U551" i="1"/>
  <c r="AC555" i="1"/>
  <c r="AC563" i="1"/>
  <c r="AB576" i="1"/>
  <c r="Z602" i="1"/>
  <c r="S595" i="1"/>
  <c r="Z594" i="1"/>
  <c r="R595" i="1"/>
  <c r="Z606" i="1"/>
  <c r="Z634" i="1"/>
  <c r="Z607" i="1"/>
  <c r="AE607" i="1" s="1"/>
  <c r="Z592" i="1"/>
  <c r="Z625" i="1"/>
  <c r="Z600" i="1"/>
  <c r="Z593" i="1"/>
  <c r="Z601" i="1"/>
  <c r="AC603" i="1"/>
  <c r="W657" i="1"/>
  <c r="R449" i="1"/>
  <c r="R457" i="1"/>
  <c r="R465" i="1"/>
  <c r="U468" i="1"/>
  <c r="R473" i="1"/>
  <c r="U476" i="1"/>
  <c r="Z532" i="1"/>
  <c r="Z524" i="1"/>
  <c r="AE524" i="1" s="1"/>
  <c r="Z516" i="1"/>
  <c r="AE516" i="1" s="1"/>
  <c r="Z508" i="1"/>
  <c r="AE508" i="1" s="1"/>
  <c r="Z500" i="1"/>
  <c r="AE500" i="1" s="1"/>
  <c r="Z492" i="1"/>
  <c r="AE492" i="1" s="1"/>
  <c r="Z533" i="1"/>
  <c r="Z525" i="1"/>
  <c r="Z517" i="1"/>
  <c r="AE517" i="1" s="1"/>
  <c r="Z509" i="1"/>
  <c r="Z501" i="1"/>
  <c r="AE501" i="1" s="1"/>
  <c r="Z493" i="1"/>
  <c r="AE493" i="1" s="1"/>
  <c r="Z534" i="1"/>
  <c r="AE534" i="1" s="1"/>
  <c r="Z526" i="1"/>
  <c r="AE526" i="1" s="1"/>
  <c r="Z518" i="1"/>
  <c r="AE518" i="1" s="1"/>
  <c r="Z510" i="1"/>
  <c r="Z502" i="1"/>
  <c r="Z494" i="1"/>
  <c r="Z527" i="1"/>
  <c r="AE527" i="1" s="1"/>
  <c r="Z519" i="1"/>
  <c r="AE519" i="1" s="1"/>
  <c r="Z511" i="1"/>
  <c r="AE511" i="1" s="1"/>
  <c r="Z503" i="1"/>
  <c r="AE503" i="1" s="1"/>
  <c r="Z495" i="1"/>
  <c r="AE495" i="1" s="1"/>
  <c r="Z528" i="1"/>
  <c r="AE528" i="1" s="1"/>
  <c r="Z520" i="1"/>
  <c r="Z529" i="1"/>
  <c r="AE529" i="1" s="1"/>
  <c r="Z521" i="1"/>
  <c r="AE521" i="1" s="1"/>
  <c r="Z513" i="1"/>
  <c r="AE513" i="1" s="1"/>
  <c r="Z505" i="1"/>
  <c r="AE505" i="1" s="1"/>
  <c r="Z497" i="1"/>
  <c r="AE497" i="1" s="1"/>
  <c r="Z489" i="1"/>
  <c r="AE489" i="1" s="1"/>
  <c r="W478" i="1"/>
  <c r="AE478" i="1"/>
  <c r="Y480" i="1"/>
  <c r="AF480" i="1" s="1"/>
  <c r="R481" i="1"/>
  <c r="Z481" i="1"/>
  <c r="AE481" i="1" s="1"/>
  <c r="U484" i="1"/>
  <c r="AC484" i="1"/>
  <c r="S488" i="1"/>
  <c r="S491" i="1"/>
  <c r="AC491" i="1"/>
  <c r="AH491" i="1" s="1"/>
  <c r="Y493" i="1"/>
  <c r="AF493" i="1" s="1"/>
  <c r="AE494" i="1"/>
  <c r="AE498" i="1"/>
  <c r="AC499" i="1"/>
  <c r="AH499" i="1" s="1"/>
  <c r="T502" i="1"/>
  <c r="R502" i="1"/>
  <c r="AC507" i="1"/>
  <c r="AH507" i="1" s="1"/>
  <c r="T510" i="1"/>
  <c r="R510" i="1"/>
  <c r="AE514" i="1"/>
  <c r="AC515" i="1"/>
  <c r="AH515" i="1" s="1"/>
  <c r="T518" i="1"/>
  <c r="R518" i="1"/>
  <c r="AF518" i="1"/>
  <c r="V521" i="1"/>
  <c r="U521" i="1"/>
  <c r="Y522" i="1"/>
  <c r="AF522" i="1" s="1"/>
  <c r="S528" i="1"/>
  <c r="R528" i="1"/>
  <c r="AE530" i="1"/>
  <c r="V538" i="1"/>
  <c r="U538" i="1"/>
  <c r="AI541" i="1"/>
  <c r="AC541" i="1"/>
  <c r="S543" i="1"/>
  <c r="R543" i="1"/>
  <c r="AH555" i="1"/>
  <c r="Z558" i="1"/>
  <c r="AE558" i="1" s="1"/>
  <c r="W580" i="1"/>
  <c r="U580" i="1"/>
  <c r="AE606" i="1"/>
  <c r="S606" i="1"/>
  <c r="R606" i="1"/>
  <c r="T622" i="1"/>
  <c r="U451" i="1"/>
  <c r="U459" i="1"/>
  <c r="U467" i="1"/>
  <c r="U475" i="1"/>
  <c r="AB534" i="1"/>
  <c r="AI534" i="1" s="1"/>
  <c r="AB526" i="1"/>
  <c r="AI526" i="1" s="1"/>
  <c r="AB518" i="1"/>
  <c r="AB510" i="1"/>
  <c r="AB502" i="1"/>
  <c r="AB494" i="1"/>
  <c r="AB527" i="1"/>
  <c r="AI527" i="1" s="1"/>
  <c r="AB519" i="1"/>
  <c r="AI519" i="1" s="1"/>
  <c r="AB511" i="1"/>
  <c r="AI511" i="1" s="1"/>
  <c r="AB503" i="1"/>
  <c r="AI503" i="1" s="1"/>
  <c r="AB495" i="1"/>
  <c r="AI495" i="1" s="1"/>
  <c r="AB487" i="1"/>
  <c r="AI487" i="1" s="1"/>
  <c r="AB528" i="1"/>
  <c r="AI528" i="1" s="1"/>
  <c r="AB520" i="1"/>
  <c r="AI520" i="1" s="1"/>
  <c r="AB512" i="1"/>
  <c r="AB504" i="1"/>
  <c r="AI504" i="1" s="1"/>
  <c r="AB496" i="1"/>
  <c r="AI496" i="1" s="1"/>
  <c r="AB529" i="1"/>
  <c r="AI529" i="1" s="1"/>
  <c r="AB521" i="1"/>
  <c r="AB513" i="1"/>
  <c r="AI513" i="1" s="1"/>
  <c r="AB505" i="1"/>
  <c r="AI505" i="1" s="1"/>
  <c r="AB497" i="1"/>
  <c r="AI497" i="1" s="1"/>
  <c r="AB530" i="1"/>
  <c r="AB522" i="1"/>
  <c r="AB531" i="1"/>
  <c r="AI531" i="1" s="1"/>
  <c r="AB523" i="1"/>
  <c r="AI523" i="1" s="1"/>
  <c r="AB515" i="1"/>
  <c r="AI515" i="1" s="1"/>
  <c r="AB507" i="1"/>
  <c r="AI507" i="1" s="1"/>
  <c r="AB499" i="1"/>
  <c r="AI499" i="1" s="1"/>
  <c r="AB491" i="1"/>
  <c r="AI491" i="1" s="1"/>
  <c r="Y479" i="1"/>
  <c r="AF479" i="1" s="1"/>
  <c r="Z480" i="1"/>
  <c r="AE480" i="1" s="1"/>
  <c r="AB482" i="1"/>
  <c r="AI482" i="1" s="1"/>
  <c r="U483" i="1"/>
  <c r="AC483" i="1"/>
  <c r="AH483" i="1" s="1"/>
  <c r="Y487" i="1"/>
  <c r="AF487" i="1" s="1"/>
  <c r="V489" i="1"/>
  <c r="AB489" i="1"/>
  <c r="AI489" i="1" s="1"/>
  <c r="Y490" i="1"/>
  <c r="AF490" i="1" s="1"/>
  <c r="S493" i="1"/>
  <c r="R493" i="1"/>
  <c r="AI494" i="1"/>
  <c r="W494" i="1"/>
  <c r="AC494" i="1"/>
  <c r="U495" i="1"/>
  <c r="AH495" i="1"/>
  <c r="Y497" i="1"/>
  <c r="AF497" i="1" s="1"/>
  <c r="AB498" i="1"/>
  <c r="AE502" i="1"/>
  <c r="AC502" i="1"/>
  <c r="AH502" i="1" s="1"/>
  <c r="U503" i="1"/>
  <c r="Y505" i="1"/>
  <c r="AF505" i="1" s="1"/>
  <c r="AB506" i="1"/>
  <c r="AE510" i="1"/>
  <c r="AC510" i="1"/>
  <c r="AH510" i="1" s="1"/>
  <c r="U511" i="1"/>
  <c r="AH511" i="1"/>
  <c r="Y513" i="1"/>
  <c r="AF513" i="1" s="1"/>
  <c r="AB514" i="1"/>
  <c r="Z522" i="1"/>
  <c r="AH526" i="1"/>
  <c r="U528" i="1"/>
  <c r="AB533" i="1"/>
  <c r="Y585" i="1"/>
  <c r="Y577" i="1"/>
  <c r="Y569" i="1"/>
  <c r="Y561" i="1"/>
  <c r="AF561" i="1" s="1"/>
  <c r="Y586" i="1"/>
  <c r="Y578" i="1"/>
  <c r="Y570" i="1"/>
  <c r="Y562" i="1"/>
  <c r="AF562" i="1" s="1"/>
  <c r="Y554" i="1"/>
  <c r="Y546" i="1"/>
  <c r="Y587" i="1"/>
  <c r="AF587" i="1" s="1"/>
  <c r="Y579" i="1"/>
  <c r="AF579" i="1" s="1"/>
  <c r="Y571" i="1"/>
  <c r="AF571" i="1" s="1"/>
  <c r="Y563" i="1"/>
  <c r="AF563" i="1" s="1"/>
  <c r="Y555" i="1"/>
  <c r="AF555" i="1" s="1"/>
  <c r="Y547" i="1"/>
  <c r="AF547" i="1" s="1"/>
  <c r="Y588" i="1"/>
  <c r="AF588" i="1" s="1"/>
  <c r="Y580" i="1"/>
  <c r="AF580" i="1" s="1"/>
  <c r="Y572" i="1"/>
  <c r="AF572" i="1" s="1"/>
  <c r="Y564" i="1"/>
  <c r="Y556" i="1"/>
  <c r="AF556" i="1" s="1"/>
  <c r="Y548" i="1"/>
  <c r="AF548" i="1" s="1"/>
  <c r="Y590" i="1"/>
  <c r="AF590" i="1" s="1"/>
  <c r="Y582" i="1"/>
  <c r="AF582" i="1" s="1"/>
  <c r="Y574" i="1"/>
  <c r="AF574" i="1" s="1"/>
  <c r="Y566" i="1"/>
  <c r="AF566" i="1" s="1"/>
  <c r="Y558" i="1"/>
  <c r="AF558" i="1" s="1"/>
  <c r="Y550" i="1"/>
  <c r="Y583" i="1"/>
  <c r="AF583" i="1" s="1"/>
  <c r="Y549" i="1"/>
  <c r="Y544" i="1"/>
  <c r="AF544" i="1" s="1"/>
  <c r="Y539" i="1"/>
  <c r="Y591" i="1"/>
  <c r="AF591" i="1" s="1"/>
  <c r="Y559" i="1"/>
  <c r="AF559" i="1" s="1"/>
  <c r="Y540" i="1"/>
  <c r="T535" i="1"/>
  <c r="Y576" i="1"/>
  <c r="AF576" i="1" s="1"/>
  <c r="Y573" i="1"/>
  <c r="Y553" i="1"/>
  <c r="AF553" i="1" s="1"/>
  <c r="Y551" i="1"/>
  <c r="AF551" i="1" s="1"/>
  <c r="Y541" i="1"/>
  <c r="AF541" i="1" s="1"/>
  <c r="Y584" i="1"/>
  <c r="AF584" i="1" s="1"/>
  <c r="Y581" i="1"/>
  <c r="Y545" i="1"/>
  <c r="Y542" i="1"/>
  <c r="Y589" i="1"/>
  <c r="Y567" i="1"/>
  <c r="AF567" i="1" s="1"/>
  <c r="Y560" i="1"/>
  <c r="AF560" i="1" s="1"/>
  <c r="Y557" i="1"/>
  <c r="Y552" i="1"/>
  <c r="AF552" i="1" s="1"/>
  <c r="Y543" i="1"/>
  <c r="Y535" i="1"/>
  <c r="AF535" i="1" s="1"/>
  <c r="Y536" i="1"/>
  <c r="AF536" i="1" s="1"/>
  <c r="AH541" i="1"/>
  <c r="AF543" i="1"/>
  <c r="AB548" i="1"/>
  <c r="AH563" i="1"/>
  <c r="W588" i="1"/>
  <c r="U588" i="1"/>
  <c r="AE591" i="1"/>
  <c r="S598" i="1"/>
  <c r="R598" i="1"/>
  <c r="AE598" i="1"/>
  <c r="U606" i="1"/>
  <c r="W606" i="1"/>
  <c r="AC613" i="1"/>
  <c r="T615" i="1"/>
  <c r="T630" i="1"/>
  <c r="R630" i="1"/>
  <c r="W632" i="1"/>
  <c r="AC527" i="1"/>
  <c r="AC519" i="1"/>
  <c r="AC511" i="1"/>
  <c r="AC503" i="1"/>
  <c r="AH503" i="1" s="1"/>
  <c r="AC495" i="1"/>
  <c r="AC528" i="1"/>
  <c r="AH528" i="1" s="1"/>
  <c r="AC520" i="1"/>
  <c r="AH520" i="1" s="1"/>
  <c r="AC512" i="1"/>
  <c r="AH512" i="1" s="1"/>
  <c r="AC504" i="1"/>
  <c r="AH504" i="1" s="1"/>
  <c r="AC496" i="1"/>
  <c r="AH496" i="1" s="1"/>
  <c r="AC488" i="1"/>
  <c r="AH488" i="1" s="1"/>
  <c r="AC529" i="1"/>
  <c r="AH529" i="1" s="1"/>
  <c r="AC521" i="1"/>
  <c r="AH521" i="1" s="1"/>
  <c r="AC513" i="1"/>
  <c r="AH513" i="1" s="1"/>
  <c r="AC505" i="1"/>
  <c r="AH505" i="1" s="1"/>
  <c r="AC497" i="1"/>
  <c r="AH497" i="1" s="1"/>
  <c r="AC530" i="1"/>
  <c r="AC522" i="1"/>
  <c r="AH522" i="1" s="1"/>
  <c r="AC514" i="1"/>
  <c r="AH514" i="1" s="1"/>
  <c r="AC506" i="1"/>
  <c r="AH506" i="1" s="1"/>
  <c r="AC498" i="1"/>
  <c r="AH498" i="1" s="1"/>
  <c r="AC531" i="1"/>
  <c r="AH531" i="1" s="1"/>
  <c r="AC523" i="1"/>
  <c r="AH523" i="1" s="1"/>
  <c r="AC532" i="1"/>
  <c r="AH532" i="1" s="1"/>
  <c r="AC524" i="1"/>
  <c r="AH524" i="1" s="1"/>
  <c r="AC516" i="1"/>
  <c r="AH516" i="1" s="1"/>
  <c r="AC508" i="1"/>
  <c r="AH508" i="1" s="1"/>
  <c r="AC500" i="1"/>
  <c r="AH500" i="1" s="1"/>
  <c r="AC492" i="1"/>
  <c r="AH492" i="1" s="1"/>
  <c r="Y478" i="1"/>
  <c r="AF478" i="1" s="1"/>
  <c r="R479" i="1"/>
  <c r="AB481" i="1"/>
  <c r="AI481" i="1" s="1"/>
  <c r="AC482" i="1"/>
  <c r="AH482" i="1" s="1"/>
  <c r="Y486" i="1"/>
  <c r="AF486" i="1" s="1"/>
  <c r="Z487" i="1"/>
  <c r="AE487" i="1" s="1"/>
  <c r="S489" i="1"/>
  <c r="AC489" i="1"/>
  <c r="AH489" i="1" s="1"/>
  <c r="W490" i="1"/>
  <c r="AI490" i="1"/>
  <c r="Z490" i="1"/>
  <c r="AE490" i="1" s="1"/>
  <c r="U492" i="1"/>
  <c r="AB492" i="1"/>
  <c r="AI492" i="1" s="1"/>
  <c r="AI493" i="1"/>
  <c r="AB493" i="1"/>
  <c r="AH494" i="1"/>
  <c r="V495" i="1"/>
  <c r="W496" i="1"/>
  <c r="V498" i="1"/>
  <c r="U498" i="1"/>
  <c r="T500" i="1"/>
  <c r="AI502" i="1"/>
  <c r="W502" i="1"/>
  <c r="V503" i="1"/>
  <c r="W504" i="1"/>
  <c r="V506" i="1"/>
  <c r="U506" i="1"/>
  <c r="T508" i="1"/>
  <c r="AI510" i="1"/>
  <c r="W510" i="1"/>
  <c r="V511" i="1"/>
  <c r="W512" i="1"/>
  <c r="V514" i="1"/>
  <c r="U514" i="1"/>
  <c r="T516" i="1"/>
  <c r="AI518" i="1"/>
  <c r="W518" i="1"/>
  <c r="S520" i="1"/>
  <c r="R520" i="1"/>
  <c r="AE520" i="1"/>
  <c r="AE522" i="1"/>
  <c r="Y529" i="1"/>
  <c r="AF529" i="1" s="1"/>
  <c r="V530" i="1"/>
  <c r="U530" i="1"/>
  <c r="AH530" i="1"/>
  <c r="AI533" i="1"/>
  <c r="AC533" i="1"/>
  <c r="AH533" i="1" s="1"/>
  <c r="Z586" i="1"/>
  <c r="Z578" i="1"/>
  <c r="Z570" i="1"/>
  <c r="Z562" i="1"/>
  <c r="AE562" i="1" s="1"/>
  <c r="Z587" i="1"/>
  <c r="AE587" i="1" s="1"/>
  <c r="Z579" i="1"/>
  <c r="Z571" i="1"/>
  <c r="Z563" i="1"/>
  <c r="AE563" i="1" s="1"/>
  <c r="Z555" i="1"/>
  <c r="AE555" i="1" s="1"/>
  <c r="Z547" i="1"/>
  <c r="AE547" i="1" s="1"/>
  <c r="Z588" i="1"/>
  <c r="Z580" i="1"/>
  <c r="AE580" i="1" s="1"/>
  <c r="Z572" i="1"/>
  <c r="AE572" i="1" s="1"/>
  <c r="Z564" i="1"/>
  <c r="Z556" i="1"/>
  <c r="Z548" i="1"/>
  <c r="AE548" i="1" s="1"/>
  <c r="Z589" i="1"/>
  <c r="Z581" i="1"/>
  <c r="AE581" i="1" s="1"/>
  <c r="Z573" i="1"/>
  <c r="AE573" i="1" s="1"/>
  <c r="Z565" i="1"/>
  <c r="AE565" i="1" s="1"/>
  <c r="Z557" i="1"/>
  <c r="Z549" i="1"/>
  <c r="AE549" i="1" s="1"/>
  <c r="Z591" i="1"/>
  <c r="Z583" i="1"/>
  <c r="AE583" i="1" s="1"/>
  <c r="Z575" i="1"/>
  <c r="Z567" i="1"/>
  <c r="Z559" i="1"/>
  <c r="AE559" i="1" s="1"/>
  <c r="Z551" i="1"/>
  <c r="Z543" i="1"/>
  <c r="AE543" i="1" s="1"/>
  <c r="Z540" i="1"/>
  <c r="AE540" i="1" s="1"/>
  <c r="Z576" i="1"/>
  <c r="Z566" i="1"/>
  <c r="AE566" i="1" s="1"/>
  <c r="Z554" i="1"/>
  <c r="Z553" i="1"/>
  <c r="Z550" i="1"/>
  <c r="AE550" i="1" s="1"/>
  <c r="Z541" i="1"/>
  <c r="Z584" i="1"/>
  <c r="Z577" i="1"/>
  <c r="AE577" i="1" s="1"/>
  <c r="Z545" i="1"/>
  <c r="AE545" i="1" s="1"/>
  <c r="Z542" i="1"/>
  <c r="AE542" i="1" s="1"/>
  <c r="S535" i="1"/>
  <c r="Z585" i="1"/>
  <c r="Z560" i="1"/>
  <c r="AE560" i="1" s="1"/>
  <c r="Z552" i="1"/>
  <c r="Z535" i="1"/>
  <c r="R535" i="1"/>
  <c r="Z574" i="1"/>
  <c r="AE574" i="1" s="1"/>
  <c r="Z561" i="1"/>
  <c r="Z536" i="1"/>
  <c r="AE536" i="1" s="1"/>
  <c r="Z582" i="1"/>
  <c r="Z537" i="1"/>
  <c r="AE537" i="1" s="1"/>
  <c r="AE535" i="1"/>
  <c r="AF539" i="1"/>
  <c r="AB540" i="1"/>
  <c r="AI540" i="1" s="1"/>
  <c r="T542" i="1"/>
  <c r="R542" i="1"/>
  <c r="AF542" i="1"/>
  <c r="Z546" i="1"/>
  <c r="AE546" i="1" s="1"/>
  <c r="AI548" i="1"/>
  <c r="W548" i="1"/>
  <c r="U548" i="1"/>
  <c r="AB554" i="1"/>
  <c r="AI554" i="1" s="1"/>
  <c r="V576" i="1"/>
  <c r="U576" i="1"/>
  <c r="W591" i="1"/>
  <c r="AI591" i="1"/>
  <c r="R602" i="1"/>
  <c r="T602" i="1"/>
  <c r="Y592" i="1"/>
  <c r="AF592" i="1" s="1"/>
  <c r="Y605" i="1"/>
  <c r="AF605" i="1" s="1"/>
  <c r="Z626" i="1"/>
  <c r="AE626" i="1" s="1"/>
  <c r="W665" i="1"/>
  <c r="AI665" i="1"/>
  <c r="S490" i="1"/>
  <c r="R497" i="1"/>
  <c r="S498" i="1"/>
  <c r="AI498" i="1"/>
  <c r="T499" i="1"/>
  <c r="V501" i="1"/>
  <c r="R505" i="1"/>
  <c r="S506" i="1"/>
  <c r="AI506" i="1"/>
  <c r="T507" i="1"/>
  <c r="V509" i="1"/>
  <c r="R513" i="1"/>
  <c r="S514" i="1"/>
  <c r="AI514" i="1"/>
  <c r="T515" i="1"/>
  <c r="V517" i="1"/>
  <c r="R521" i="1"/>
  <c r="S522" i="1"/>
  <c r="AI522" i="1"/>
  <c r="T523" i="1"/>
  <c r="V525" i="1"/>
  <c r="W526" i="1"/>
  <c r="R529" i="1"/>
  <c r="S530" i="1"/>
  <c r="AI530" i="1"/>
  <c r="T531" i="1"/>
  <c r="V533" i="1"/>
  <c r="W534" i="1"/>
  <c r="AB588" i="1"/>
  <c r="AI588" i="1" s="1"/>
  <c r="AB580" i="1"/>
  <c r="AI580" i="1" s="1"/>
  <c r="AB572" i="1"/>
  <c r="AB564" i="1"/>
  <c r="AB589" i="1"/>
  <c r="AI589" i="1" s="1"/>
  <c r="AB581" i="1"/>
  <c r="AI581" i="1" s="1"/>
  <c r="AB573" i="1"/>
  <c r="AI573" i="1" s="1"/>
  <c r="AB565" i="1"/>
  <c r="AI565" i="1" s="1"/>
  <c r="AB557" i="1"/>
  <c r="AI557" i="1" s="1"/>
  <c r="AB549" i="1"/>
  <c r="AI549" i="1" s="1"/>
  <c r="AB590" i="1"/>
  <c r="AB582" i="1"/>
  <c r="AI582" i="1" s="1"/>
  <c r="AB574" i="1"/>
  <c r="AB566" i="1"/>
  <c r="AI566" i="1" s="1"/>
  <c r="AB558" i="1"/>
  <c r="AB550" i="1"/>
  <c r="AI550" i="1" s="1"/>
  <c r="AB591" i="1"/>
  <c r="AB583" i="1"/>
  <c r="AI583" i="1" s="1"/>
  <c r="AB575" i="1"/>
  <c r="AB567" i="1"/>
  <c r="AB559" i="1"/>
  <c r="AI559" i="1" s="1"/>
  <c r="AB551" i="1"/>
  <c r="AI551" i="1" s="1"/>
  <c r="AB585" i="1"/>
  <c r="AI585" i="1" s="1"/>
  <c r="AB577" i="1"/>
  <c r="AI577" i="1" s="1"/>
  <c r="AB569" i="1"/>
  <c r="AI569" i="1" s="1"/>
  <c r="AB561" i="1"/>
  <c r="AI561" i="1" s="1"/>
  <c r="AB553" i="1"/>
  <c r="AI553" i="1" s="1"/>
  <c r="AB545" i="1"/>
  <c r="AI545" i="1" s="1"/>
  <c r="R537" i="1"/>
  <c r="S538" i="1"/>
  <c r="AI538" i="1"/>
  <c r="T539" i="1"/>
  <c r="AB539" i="1"/>
  <c r="AI539" i="1" s="1"/>
  <c r="AC540" i="1"/>
  <c r="AH540" i="1" s="1"/>
  <c r="V541" i="1"/>
  <c r="W542" i="1"/>
  <c r="T544" i="1"/>
  <c r="AB544" i="1"/>
  <c r="AF545" i="1"/>
  <c r="T545" i="1"/>
  <c r="W545" i="1"/>
  <c r="R546" i="1"/>
  <c r="AB546" i="1"/>
  <c r="AI546" i="1" s="1"/>
  <c r="AB547" i="1"/>
  <c r="AI547" i="1" s="1"/>
  <c r="AH548" i="1"/>
  <c r="AC548" i="1"/>
  <c r="AH549" i="1"/>
  <c r="R550" i="1"/>
  <c r="AF550" i="1"/>
  <c r="U553" i="1"/>
  <c r="AH553" i="1"/>
  <c r="V559" i="1"/>
  <c r="U559" i="1"/>
  <c r="AB562" i="1"/>
  <c r="AI562" i="1" s="1"/>
  <c r="S565" i="1"/>
  <c r="R565" i="1"/>
  <c r="AE568" i="1"/>
  <c r="AI572" i="1"/>
  <c r="W572" i="1"/>
  <c r="AE575" i="1"/>
  <c r="AH580" i="1"/>
  <c r="S587" i="1"/>
  <c r="R587" i="1"/>
  <c r="AB587" i="1"/>
  <c r="AI587" i="1" s="1"/>
  <c r="V591" i="1"/>
  <c r="U591" i="1"/>
  <c r="AH591" i="1"/>
  <c r="Y601" i="1"/>
  <c r="AF601" i="1" s="1"/>
  <c r="R594" i="1"/>
  <c r="Y593" i="1"/>
  <c r="AF593" i="1" s="1"/>
  <c r="Y597" i="1"/>
  <c r="U598" i="1"/>
  <c r="Y600" i="1"/>
  <c r="AF600" i="1" s="1"/>
  <c r="AE601" i="1"/>
  <c r="AE602" i="1"/>
  <c r="AH603" i="1"/>
  <c r="T605" i="1"/>
  <c r="Y618" i="1"/>
  <c r="AF618" i="1" s="1"/>
  <c r="Y625" i="1"/>
  <c r="AF625" i="1" s="1"/>
  <c r="V641" i="1"/>
  <c r="U641" i="1"/>
  <c r="T647" i="1"/>
  <c r="AC703" i="1"/>
  <c r="AC695" i="1"/>
  <c r="AC687" i="1"/>
  <c r="AC704" i="1"/>
  <c r="AH704" i="1" s="1"/>
  <c r="AC696" i="1"/>
  <c r="AH696" i="1" s="1"/>
  <c r="AC688" i="1"/>
  <c r="AH688" i="1" s="1"/>
  <c r="AC680" i="1"/>
  <c r="AH680" i="1" s="1"/>
  <c r="AC705" i="1"/>
  <c r="AC697" i="1"/>
  <c r="AC689" i="1"/>
  <c r="AC681" i="1"/>
  <c r="AC673" i="1"/>
  <c r="AH673" i="1" s="1"/>
  <c r="AC698" i="1"/>
  <c r="AH698" i="1" s="1"/>
  <c r="AC690" i="1"/>
  <c r="AH690" i="1" s="1"/>
  <c r="AC682" i="1"/>
  <c r="AH682" i="1" s="1"/>
  <c r="AC674" i="1"/>
  <c r="AH674" i="1" s="1"/>
  <c r="AC699" i="1"/>
  <c r="AH699" i="1" s="1"/>
  <c r="AC691" i="1"/>
  <c r="AH691" i="1" s="1"/>
  <c r="AC700" i="1"/>
  <c r="AH700" i="1" s="1"/>
  <c r="AC692" i="1"/>
  <c r="AH692" i="1" s="1"/>
  <c r="AC684" i="1"/>
  <c r="AH684" i="1" s="1"/>
  <c r="AC671" i="1"/>
  <c r="AH671" i="1" s="1"/>
  <c r="AC663" i="1"/>
  <c r="AH663" i="1" s="1"/>
  <c r="AC655" i="1"/>
  <c r="AH655" i="1" s="1"/>
  <c r="AC685" i="1"/>
  <c r="AH685" i="1" s="1"/>
  <c r="AC678" i="1"/>
  <c r="AC677" i="1"/>
  <c r="AH677" i="1" s="1"/>
  <c r="AC664" i="1"/>
  <c r="AC656" i="1"/>
  <c r="V649" i="1"/>
  <c r="AC702" i="1"/>
  <c r="AC694" i="1"/>
  <c r="AC679" i="1"/>
  <c r="AC676" i="1"/>
  <c r="AH676" i="1" s="1"/>
  <c r="AC665" i="1"/>
  <c r="AC657" i="1"/>
  <c r="AH657" i="1" s="1"/>
  <c r="AC649" i="1"/>
  <c r="AH649" i="1" s="1"/>
  <c r="U649" i="1"/>
  <c r="AC666" i="1"/>
  <c r="AH666" i="1" s="1"/>
  <c r="AC658" i="1"/>
  <c r="AH658" i="1" s="1"/>
  <c r="AC650" i="1"/>
  <c r="AH650" i="1" s="1"/>
  <c r="AC672" i="1"/>
  <c r="AC667" i="1"/>
  <c r="AH667" i="1" s="1"/>
  <c r="AC659" i="1"/>
  <c r="AH659" i="1" s="1"/>
  <c r="AC651" i="1"/>
  <c r="AH651" i="1" s="1"/>
  <c r="AC701" i="1"/>
  <c r="AH701" i="1" s="1"/>
  <c r="AC693" i="1"/>
  <c r="AH693" i="1" s="1"/>
  <c r="AC686" i="1"/>
  <c r="AC668" i="1"/>
  <c r="AC660" i="1"/>
  <c r="AC652" i="1"/>
  <c r="AC683" i="1"/>
  <c r="AH683" i="1" s="1"/>
  <c r="AC675" i="1"/>
  <c r="AH675" i="1" s="1"/>
  <c r="AC670" i="1"/>
  <c r="AH670" i="1" s="1"/>
  <c r="AC662" i="1"/>
  <c r="AH662" i="1" s="1"/>
  <c r="AC654" i="1"/>
  <c r="AH654" i="1" s="1"/>
  <c r="Z654" i="1"/>
  <c r="T655" i="1"/>
  <c r="V657" i="1"/>
  <c r="U657" i="1"/>
  <c r="T663" i="1"/>
  <c r="V665" i="1"/>
  <c r="U665" i="1"/>
  <c r="AH665" i="1"/>
  <c r="AE667" i="1"/>
  <c r="T671" i="1"/>
  <c r="AE525" i="1"/>
  <c r="AE533" i="1"/>
  <c r="AC589" i="1"/>
  <c r="AC581" i="1"/>
  <c r="AH581" i="1" s="1"/>
  <c r="AC573" i="1"/>
  <c r="AH573" i="1" s="1"/>
  <c r="AC565" i="1"/>
  <c r="AC557" i="1"/>
  <c r="AC590" i="1"/>
  <c r="AH590" i="1" s="1"/>
  <c r="AC582" i="1"/>
  <c r="AH582" i="1" s="1"/>
  <c r="AC574" i="1"/>
  <c r="AH574" i="1" s="1"/>
  <c r="AC566" i="1"/>
  <c r="AH566" i="1" s="1"/>
  <c r="AC558" i="1"/>
  <c r="AH558" i="1" s="1"/>
  <c r="AC550" i="1"/>
  <c r="AH550" i="1" s="1"/>
  <c r="AC591" i="1"/>
  <c r="AC583" i="1"/>
  <c r="AC575" i="1"/>
  <c r="AC567" i="1"/>
  <c r="AH567" i="1" s="1"/>
  <c r="AC559" i="1"/>
  <c r="AH559" i="1" s="1"/>
  <c r="AC551" i="1"/>
  <c r="AH551" i="1" s="1"/>
  <c r="AC584" i="1"/>
  <c r="AH584" i="1" s="1"/>
  <c r="AC576" i="1"/>
  <c r="AH576" i="1" s="1"/>
  <c r="AC568" i="1"/>
  <c r="AH568" i="1" s="1"/>
  <c r="AC560" i="1"/>
  <c r="AH560" i="1" s="1"/>
  <c r="AC552" i="1"/>
  <c r="AH552" i="1" s="1"/>
  <c r="AC586" i="1"/>
  <c r="AH586" i="1" s="1"/>
  <c r="AC578" i="1"/>
  <c r="AH578" i="1" s="1"/>
  <c r="AC570" i="1"/>
  <c r="AH570" i="1" s="1"/>
  <c r="AC562" i="1"/>
  <c r="AH562" i="1" s="1"/>
  <c r="AC554" i="1"/>
  <c r="AH554" i="1" s="1"/>
  <c r="AC546" i="1"/>
  <c r="AH546" i="1" s="1"/>
  <c r="AC539" i="1"/>
  <c r="AH539" i="1" s="1"/>
  <c r="AE541" i="1"/>
  <c r="AH543" i="1"/>
  <c r="AC544" i="1"/>
  <c r="AH544" i="1" s="1"/>
  <c r="AC547" i="1"/>
  <c r="AH547" i="1" s="1"/>
  <c r="T557" i="1"/>
  <c r="AF557" i="1"/>
  <c r="U558" i="1"/>
  <c r="AI558" i="1"/>
  <c r="AE561" i="1"/>
  <c r="T564" i="1"/>
  <c r="R564" i="1"/>
  <c r="AH572" i="1"/>
  <c r="S579" i="1"/>
  <c r="R579" i="1"/>
  <c r="V583" i="1"/>
  <c r="U583" i="1"/>
  <c r="AH583" i="1"/>
  <c r="AF585" i="1"/>
  <c r="R586" i="1"/>
  <c r="AF586" i="1"/>
  <c r="AC587" i="1"/>
  <c r="AH587" i="1" s="1"/>
  <c r="U590" i="1"/>
  <c r="AI590" i="1"/>
  <c r="AE593" i="1"/>
  <c r="Z597" i="1"/>
  <c r="AE597" i="1" s="1"/>
  <c r="AH595" i="1"/>
  <c r="T597" i="1"/>
  <c r="AF597" i="1"/>
  <c r="S605" i="1"/>
  <c r="R605" i="1"/>
  <c r="AH613" i="1"/>
  <c r="V613" i="1"/>
  <c r="AE625" i="1"/>
  <c r="S639" i="1"/>
  <c r="R639" i="1"/>
  <c r="Y642" i="1"/>
  <c r="AF642" i="1" s="1"/>
  <c r="S647" i="1"/>
  <c r="R647" i="1"/>
  <c r="S655" i="1"/>
  <c r="R655" i="1"/>
  <c r="Z649" i="1"/>
  <c r="Z667" i="1"/>
  <c r="Z659" i="1"/>
  <c r="AE659" i="1" s="1"/>
  <c r="Z651" i="1"/>
  <c r="Z672" i="1"/>
  <c r="AE672" i="1" s="1"/>
  <c r="Z666" i="1"/>
  <c r="Z658" i="1"/>
  <c r="Z650" i="1"/>
  <c r="S663" i="1"/>
  <c r="R663" i="1"/>
  <c r="S671" i="1"/>
  <c r="R671" i="1"/>
  <c r="AH694" i="1"/>
  <c r="S695" i="1"/>
  <c r="R695" i="1"/>
  <c r="T703" i="1"/>
  <c r="R722" i="1"/>
  <c r="T722" i="1"/>
  <c r="AH519" i="1"/>
  <c r="AH527" i="1"/>
  <c r="AH535" i="1"/>
  <c r="AC538" i="1"/>
  <c r="AH538" i="1" s="1"/>
  <c r="AE553" i="1"/>
  <c r="S557" i="1"/>
  <c r="R557" i="1"/>
  <c r="AE564" i="1"/>
  <c r="AC564" i="1"/>
  <c r="U565" i="1"/>
  <c r="AH565" i="1"/>
  <c r="V568" i="1"/>
  <c r="U568" i="1"/>
  <c r="S571" i="1"/>
  <c r="R571" i="1"/>
  <c r="AB571" i="1"/>
  <c r="AI571" i="1" s="1"/>
  <c r="V575" i="1"/>
  <c r="U575" i="1"/>
  <c r="AH575" i="1"/>
  <c r="AI575" i="1"/>
  <c r="AF577" i="1"/>
  <c r="R578" i="1"/>
  <c r="AF578" i="1"/>
  <c r="AC579" i="1"/>
  <c r="U582" i="1"/>
  <c r="AE582" i="1"/>
  <c r="AE585" i="1"/>
  <c r="AE586" i="1"/>
  <c r="T589" i="1"/>
  <c r="AF589" i="1"/>
  <c r="Y617" i="1"/>
  <c r="AF617" i="1" s="1"/>
  <c r="S597" i="1"/>
  <c r="R597" i="1"/>
  <c r="AE600" i="1"/>
  <c r="AC601" i="1"/>
  <c r="AH601" i="1" s="1"/>
  <c r="T604" i="1"/>
  <c r="R604" i="1"/>
  <c r="U613" i="1"/>
  <c r="S616" i="1"/>
  <c r="R616" i="1"/>
  <c r="AH620" i="1"/>
  <c r="AB628" i="1"/>
  <c r="AI628" i="1" s="1"/>
  <c r="V633" i="1"/>
  <c r="U633" i="1"/>
  <c r="AF524" i="1"/>
  <c r="AF532" i="1"/>
  <c r="AC537" i="1"/>
  <c r="AH537" i="1" s="1"/>
  <c r="AF540" i="1"/>
  <c r="AB543" i="1"/>
  <c r="AI543" i="1" s="1"/>
  <c r="AE552" i="1"/>
  <c r="AF554" i="1"/>
  <c r="AE556" i="1"/>
  <c r="AC561" i="1"/>
  <c r="AH561" i="1" s="1"/>
  <c r="AI564" i="1"/>
  <c r="W564" i="1"/>
  <c r="AE567" i="1"/>
  <c r="AC571" i="1"/>
  <c r="AH571" i="1" s="1"/>
  <c r="U574" i="1"/>
  <c r="AI574" i="1"/>
  <c r="AE578" i="1"/>
  <c r="AH579" i="1"/>
  <c r="AE579" i="1"/>
  <c r="T581" i="1"/>
  <c r="AF581" i="1"/>
  <c r="AB586" i="1"/>
  <c r="AI586" i="1" s="1"/>
  <c r="S589" i="1"/>
  <c r="R589" i="1"/>
  <c r="Z643" i="1"/>
  <c r="AE643" i="1" s="1"/>
  <c r="T596" i="1"/>
  <c r="R596" i="1"/>
  <c r="Y599" i="1"/>
  <c r="AF599" i="1" s="1"/>
  <c r="AE604" i="1"/>
  <c r="U605" i="1"/>
  <c r="Y609" i="1"/>
  <c r="AF609" i="1" s="1"/>
  <c r="AB612" i="1"/>
  <c r="AI612" i="1" s="1"/>
  <c r="W616" i="1"/>
  <c r="V625" i="1"/>
  <c r="U625" i="1"/>
  <c r="AE634" i="1"/>
  <c r="AI653" i="1"/>
  <c r="AI661" i="1"/>
  <c r="AI669" i="1"/>
  <c r="Y672" i="1"/>
  <c r="S711" i="1"/>
  <c r="R711" i="1"/>
  <c r="Z719" i="1"/>
  <c r="Z714" i="1"/>
  <c r="Z706" i="1"/>
  <c r="Z715" i="1"/>
  <c r="Z707" i="1"/>
  <c r="Z750" i="1"/>
  <c r="Z734" i="1"/>
  <c r="Z720" i="1"/>
  <c r="R525" i="1"/>
  <c r="R533" i="1"/>
  <c r="AC536" i="1"/>
  <c r="AH536" i="1" s="1"/>
  <c r="R541" i="1"/>
  <c r="AC543" i="1"/>
  <c r="R545" i="1"/>
  <c r="AF546" i="1"/>
  <c r="W552" i="1"/>
  <c r="AI552" i="1"/>
  <c r="AB552" i="1"/>
  <c r="AE554" i="1"/>
  <c r="AI556" i="1"/>
  <c r="W556" i="1"/>
  <c r="AB556" i="1"/>
  <c r="AH557" i="1"/>
  <c r="AE557" i="1"/>
  <c r="AB560" i="1"/>
  <c r="AH564" i="1"/>
  <c r="AF564" i="1"/>
  <c r="R570" i="1"/>
  <c r="AF570" i="1"/>
  <c r="AE571" i="1"/>
  <c r="T573" i="1"/>
  <c r="AF573" i="1"/>
  <c r="AB578" i="1"/>
  <c r="AI578" i="1" s="1"/>
  <c r="S581" i="1"/>
  <c r="R581" i="1"/>
  <c r="R582" i="1"/>
  <c r="AE584" i="1"/>
  <c r="AC585" i="1"/>
  <c r="AH585" i="1" s="1"/>
  <c r="T588" i="1"/>
  <c r="R588" i="1"/>
  <c r="AE589" i="1"/>
  <c r="AB637" i="1"/>
  <c r="AI637" i="1" s="1"/>
  <c r="AB592" i="1"/>
  <c r="AI592" i="1" s="1"/>
  <c r="AC596" i="1"/>
  <c r="AH596" i="1" s="1"/>
  <c r="U597" i="1"/>
  <c r="AH597" i="1"/>
  <c r="W598" i="1"/>
  <c r="V600" i="1"/>
  <c r="U600" i="1"/>
  <c r="W604" i="1"/>
  <c r="V605" i="1"/>
  <c r="T621" i="1"/>
  <c r="S623" i="1"/>
  <c r="R623" i="1"/>
  <c r="AE627" i="1"/>
  <c r="S640" i="1"/>
  <c r="R640" i="1"/>
  <c r="T646" i="1"/>
  <c r="R646" i="1"/>
  <c r="AF646" i="1"/>
  <c r="T654" i="1"/>
  <c r="R654" i="1"/>
  <c r="Y665" i="1"/>
  <c r="AF665" i="1" s="1"/>
  <c r="Y657" i="1"/>
  <c r="AF657" i="1" s="1"/>
  <c r="Y649" i="1"/>
  <c r="AF649" i="1" s="1"/>
  <c r="T662" i="1"/>
  <c r="R662" i="1"/>
  <c r="T670" i="1"/>
  <c r="R670" i="1"/>
  <c r="W719" i="1"/>
  <c r="AB708" i="1"/>
  <c r="AI708" i="1" s="1"/>
  <c r="AB709" i="1"/>
  <c r="AI709" i="1" s="1"/>
  <c r="AE720" i="1"/>
  <c r="U535" i="1"/>
  <c r="AC535" i="1"/>
  <c r="U543" i="1"/>
  <c r="AI544" i="1"/>
  <c r="AC545" i="1"/>
  <c r="AH545" i="1" s="1"/>
  <c r="T549" i="1"/>
  <c r="AF549" i="1"/>
  <c r="AE551" i="1"/>
  <c r="V552" i="1"/>
  <c r="U552" i="1"/>
  <c r="AB555" i="1"/>
  <c r="AI555" i="1" s="1"/>
  <c r="AC556" i="1"/>
  <c r="AH556" i="1" s="1"/>
  <c r="U557" i="1"/>
  <c r="W558" i="1"/>
  <c r="V560" i="1"/>
  <c r="U560" i="1"/>
  <c r="S563" i="1"/>
  <c r="R563" i="1"/>
  <c r="AB563" i="1"/>
  <c r="AI563" i="1" s="1"/>
  <c r="V567" i="1"/>
  <c r="U567" i="1"/>
  <c r="AI567" i="1"/>
  <c r="AF569" i="1"/>
  <c r="AE570" i="1"/>
  <c r="AB570" i="1"/>
  <c r="AI570" i="1" s="1"/>
  <c r="S573" i="1"/>
  <c r="R573" i="1"/>
  <c r="R574" i="1"/>
  <c r="AE576" i="1"/>
  <c r="AC577" i="1"/>
  <c r="AH577" i="1" s="1"/>
  <c r="T580" i="1"/>
  <c r="R580" i="1"/>
  <c r="AB584" i="1"/>
  <c r="AE588" i="1"/>
  <c r="AC588" i="1"/>
  <c r="AH588" i="1" s="1"/>
  <c r="U589" i="1"/>
  <c r="AH589" i="1"/>
  <c r="W590" i="1"/>
  <c r="AC647" i="1"/>
  <c r="AH647" i="1" s="1"/>
  <c r="AC639" i="1"/>
  <c r="AC631" i="1"/>
  <c r="AC623" i="1"/>
  <c r="AC615" i="1"/>
  <c r="AH615" i="1" s="1"/>
  <c r="AC607" i="1"/>
  <c r="AH607" i="1" s="1"/>
  <c r="AC648" i="1"/>
  <c r="AC640" i="1"/>
  <c r="AC632" i="1"/>
  <c r="AC624" i="1"/>
  <c r="AC616" i="1"/>
  <c r="AC608" i="1"/>
  <c r="AC641" i="1"/>
  <c r="AH641" i="1" s="1"/>
  <c r="AC633" i="1"/>
  <c r="AH633" i="1" s="1"/>
  <c r="AC625" i="1"/>
  <c r="AH625" i="1" s="1"/>
  <c r="AC617" i="1"/>
  <c r="AH617" i="1" s="1"/>
  <c r="AC642" i="1"/>
  <c r="AH642" i="1" s="1"/>
  <c r="AC634" i="1"/>
  <c r="AC626" i="1"/>
  <c r="AH626" i="1" s="1"/>
  <c r="AC618" i="1"/>
  <c r="AH618" i="1" s="1"/>
  <c r="AC610" i="1"/>
  <c r="AH610" i="1" s="1"/>
  <c r="AC643" i="1"/>
  <c r="AH643" i="1" s="1"/>
  <c r="AC635" i="1"/>
  <c r="AH635" i="1" s="1"/>
  <c r="AC627" i="1"/>
  <c r="AH627" i="1" s="1"/>
  <c r="AC619" i="1"/>
  <c r="AH619" i="1" s="1"/>
  <c r="AC611" i="1"/>
  <c r="AH611" i="1" s="1"/>
  <c r="AC644" i="1"/>
  <c r="AC636" i="1"/>
  <c r="AC628" i="1"/>
  <c r="AH628" i="1" s="1"/>
  <c r="AC637" i="1"/>
  <c r="AH637" i="1" s="1"/>
  <c r="AC609" i="1"/>
  <c r="AC605" i="1"/>
  <c r="AH605" i="1" s="1"/>
  <c r="AC597" i="1"/>
  <c r="AC614" i="1"/>
  <c r="AH614" i="1" s="1"/>
  <c r="AC598" i="1"/>
  <c r="AH598" i="1" s="1"/>
  <c r="AC629" i="1"/>
  <c r="AC621" i="1"/>
  <c r="AC606" i="1"/>
  <c r="AH606" i="1" s="1"/>
  <c r="AC599" i="1"/>
  <c r="AH599" i="1" s="1"/>
  <c r="V592" i="1"/>
  <c r="AC646" i="1"/>
  <c r="AH646" i="1" s="1"/>
  <c r="AC600" i="1"/>
  <c r="AH600" i="1" s="1"/>
  <c r="AC592" i="1"/>
  <c r="AH592" i="1" s="1"/>
  <c r="U592" i="1"/>
  <c r="AC630" i="1"/>
  <c r="AH630" i="1" s="1"/>
  <c r="AC622" i="1"/>
  <c r="AH622" i="1" s="1"/>
  <c r="AC612" i="1"/>
  <c r="AC602" i="1"/>
  <c r="AH602" i="1" s="1"/>
  <c r="AC594" i="1"/>
  <c r="AH594" i="1" s="1"/>
  <c r="T594" i="1"/>
  <c r="W596" i="1"/>
  <c r="AH604" i="1"/>
  <c r="AH612" i="1"/>
  <c r="AB613" i="1"/>
  <c r="AI613" i="1" s="1"/>
  <c r="W623" i="1"/>
  <c r="V547" i="1"/>
  <c r="S552" i="1"/>
  <c r="V555" i="1"/>
  <c r="R559" i="1"/>
  <c r="S560" i="1"/>
  <c r="AI560" i="1"/>
  <c r="V563" i="1"/>
  <c r="R567" i="1"/>
  <c r="S568" i="1"/>
  <c r="AI568" i="1"/>
  <c r="T569" i="1"/>
  <c r="V571" i="1"/>
  <c r="R575" i="1"/>
  <c r="S576" i="1"/>
  <c r="AI576" i="1"/>
  <c r="T577" i="1"/>
  <c r="V579" i="1"/>
  <c r="R583" i="1"/>
  <c r="S584" i="1"/>
  <c r="AI584" i="1"/>
  <c r="T585" i="1"/>
  <c r="V587" i="1"/>
  <c r="R591" i="1"/>
  <c r="S592" i="1"/>
  <c r="T593" i="1"/>
  <c r="AB593" i="1"/>
  <c r="AI593" i="1" s="1"/>
  <c r="V595" i="1"/>
  <c r="Y598" i="1"/>
  <c r="AF598" i="1" s="1"/>
  <c r="R599" i="1"/>
  <c r="Z599" i="1"/>
  <c r="AE599" i="1" s="1"/>
  <c r="S600" i="1"/>
  <c r="AI600" i="1"/>
  <c r="T601" i="1"/>
  <c r="AB601" i="1"/>
  <c r="AI601" i="1" s="1"/>
  <c r="V603" i="1"/>
  <c r="Y606" i="1"/>
  <c r="AF606" i="1" s="1"/>
  <c r="Y608" i="1"/>
  <c r="AF608" i="1" s="1"/>
  <c r="AH609" i="1"/>
  <c r="R611" i="1"/>
  <c r="AB611" i="1"/>
  <c r="AI611" i="1" s="1"/>
  <c r="V616" i="1"/>
  <c r="U616" i="1"/>
  <c r="AH616" i="1"/>
  <c r="S622" i="1"/>
  <c r="R622" i="1"/>
  <c r="U623" i="1"/>
  <c r="Y624" i="1"/>
  <c r="AF624" i="1" s="1"/>
  <c r="W625" i="1"/>
  <c r="AI625" i="1"/>
  <c r="V626" i="1"/>
  <c r="U626" i="1"/>
  <c r="Z627" i="1"/>
  <c r="S632" i="1"/>
  <c r="R632" i="1"/>
  <c r="AF634" i="1"/>
  <c r="Y634" i="1"/>
  <c r="AE635" i="1"/>
  <c r="T638" i="1"/>
  <c r="R638" i="1"/>
  <c r="AH645" i="1"/>
  <c r="AH653" i="1"/>
  <c r="AH661" i="1"/>
  <c r="AH669" i="1"/>
  <c r="AF673" i="1"/>
  <c r="AE594" i="1"/>
  <c r="Y596" i="1"/>
  <c r="AF596" i="1" s="1"/>
  <c r="AB599" i="1"/>
  <c r="AI599" i="1" s="1"/>
  <c r="Y604" i="1"/>
  <c r="AF604" i="1" s="1"/>
  <c r="Z605" i="1"/>
  <c r="AE605" i="1" s="1"/>
  <c r="V608" i="1"/>
  <c r="U608" i="1"/>
  <c r="AH608" i="1"/>
  <c r="AB608" i="1"/>
  <c r="AI608" i="1" s="1"/>
  <c r="W609" i="1"/>
  <c r="Z609" i="1"/>
  <c r="AE609" i="1" s="1"/>
  <c r="T610" i="1"/>
  <c r="S615" i="1"/>
  <c r="R615" i="1"/>
  <c r="AE615" i="1"/>
  <c r="Z618" i="1"/>
  <c r="AE618" i="1" s="1"/>
  <c r="AB621" i="1"/>
  <c r="AI621" i="1" s="1"/>
  <c r="S624" i="1"/>
  <c r="R624" i="1"/>
  <c r="AE624" i="1"/>
  <c r="AB629" i="1"/>
  <c r="Z635" i="1"/>
  <c r="AE642" i="1"/>
  <c r="Z642" i="1"/>
  <c r="AB644" i="1"/>
  <c r="AI644" i="1" s="1"/>
  <c r="S648" i="1"/>
  <c r="R648" i="1"/>
  <c r="Z653" i="1"/>
  <c r="S656" i="1"/>
  <c r="R656" i="1"/>
  <c r="AE658" i="1"/>
  <c r="S664" i="1"/>
  <c r="R664" i="1"/>
  <c r="AE666" i="1"/>
  <c r="AI673" i="1"/>
  <c r="AH702" i="1"/>
  <c r="S703" i="1"/>
  <c r="R703" i="1"/>
  <c r="V719" i="1"/>
  <c r="U719" i="1"/>
  <c r="AC710" i="1"/>
  <c r="AH710" i="1" s="1"/>
  <c r="Y643" i="1"/>
  <c r="AF643" i="1" s="1"/>
  <c r="Y635" i="1"/>
  <c r="AF635" i="1" s="1"/>
  <c r="Y627" i="1"/>
  <c r="Y619" i="1"/>
  <c r="AF619" i="1" s="1"/>
  <c r="Y611" i="1"/>
  <c r="AF611" i="1" s="1"/>
  <c r="Y644" i="1"/>
  <c r="AF644" i="1" s="1"/>
  <c r="Y636" i="1"/>
  <c r="AF636" i="1" s="1"/>
  <c r="Y628" i="1"/>
  <c r="AF628" i="1" s="1"/>
  <c r="Y620" i="1"/>
  <c r="AF620" i="1" s="1"/>
  <c r="Y612" i="1"/>
  <c r="AF612" i="1" s="1"/>
  <c r="Y645" i="1"/>
  <c r="Y637" i="1"/>
  <c r="Y629" i="1"/>
  <c r="AF629" i="1" s="1"/>
  <c r="Y621" i="1"/>
  <c r="AF621" i="1" s="1"/>
  <c r="Y646" i="1"/>
  <c r="Y638" i="1"/>
  <c r="AF638" i="1" s="1"/>
  <c r="Y630" i="1"/>
  <c r="AF630" i="1" s="1"/>
  <c r="Y622" i="1"/>
  <c r="AF622" i="1" s="1"/>
  <c r="Y614" i="1"/>
  <c r="Y647" i="1"/>
  <c r="AF647" i="1" s="1"/>
  <c r="Y639" i="1"/>
  <c r="Y631" i="1"/>
  <c r="AF631" i="1" s="1"/>
  <c r="Y623" i="1"/>
  <c r="AF623" i="1" s="1"/>
  <c r="Y615" i="1"/>
  <c r="AF615" i="1" s="1"/>
  <c r="Y648" i="1"/>
  <c r="AF648" i="1" s="1"/>
  <c r="Y640" i="1"/>
  <c r="AF640" i="1" s="1"/>
  <c r="Y632" i="1"/>
  <c r="AF632" i="1" s="1"/>
  <c r="Y595" i="1"/>
  <c r="AF595" i="1" s="1"/>
  <c r="Z596" i="1"/>
  <c r="AE596" i="1" s="1"/>
  <c r="AB598" i="1"/>
  <c r="AI598" i="1" s="1"/>
  <c r="Y603" i="1"/>
  <c r="AF603" i="1" s="1"/>
  <c r="Z604" i="1"/>
  <c r="W607" i="1"/>
  <c r="T614" i="1"/>
  <c r="AF614" i="1"/>
  <c r="AI615" i="1"/>
  <c r="AE617" i="1"/>
  <c r="Z617" i="1"/>
  <c r="AI624" i="1"/>
  <c r="Y633" i="1"/>
  <c r="AF633" i="1" s="1"/>
  <c r="V634" i="1"/>
  <c r="U634" i="1"/>
  <c r="AH636" i="1"/>
  <c r="AI654" i="1"/>
  <c r="AI656" i="1"/>
  <c r="AI662" i="1"/>
  <c r="AI664" i="1"/>
  <c r="AI670" i="1"/>
  <c r="Y721" i="1"/>
  <c r="AB744" i="1"/>
  <c r="AI744" i="1" s="1"/>
  <c r="S717" i="1"/>
  <c r="R717" i="1"/>
  <c r="S740" i="1"/>
  <c r="R740" i="1"/>
  <c r="Z644" i="1"/>
  <c r="Z636" i="1"/>
  <c r="Z628" i="1"/>
  <c r="AE628" i="1" s="1"/>
  <c r="Z620" i="1"/>
  <c r="Z612" i="1"/>
  <c r="Z645" i="1"/>
  <c r="Z637" i="1"/>
  <c r="Z629" i="1"/>
  <c r="Z621" i="1"/>
  <c r="Z613" i="1"/>
  <c r="AE613" i="1" s="1"/>
  <c r="Z646" i="1"/>
  <c r="Z638" i="1"/>
  <c r="Z630" i="1"/>
  <c r="AE630" i="1" s="1"/>
  <c r="Z622" i="1"/>
  <c r="AE622" i="1" s="1"/>
  <c r="Z614" i="1"/>
  <c r="AE614" i="1" s="1"/>
  <c r="Z647" i="1"/>
  <c r="AE647" i="1" s="1"/>
  <c r="Z639" i="1"/>
  <c r="AE639" i="1" s="1"/>
  <c r="Z631" i="1"/>
  <c r="AE631" i="1" s="1"/>
  <c r="Z623" i="1"/>
  <c r="AE623" i="1" s="1"/>
  <c r="Z615" i="1"/>
  <c r="Z648" i="1"/>
  <c r="AE648" i="1" s="1"/>
  <c r="Z640" i="1"/>
  <c r="AE640" i="1" s="1"/>
  <c r="Z632" i="1"/>
  <c r="AE632" i="1" s="1"/>
  <c r="Z624" i="1"/>
  <c r="Z616" i="1"/>
  <c r="AE616" i="1" s="1"/>
  <c r="Z608" i="1"/>
  <c r="AE608" i="1" s="1"/>
  <c r="Z641" i="1"/>
  <c r="AE641" i="1" s="1"/>
  <c r="Z633" i="1"/>
  <c r="W592" i="1"/>
  <c r="AE592" i="1"/>
  <c r="Y594" i="1"/>
  <c r="AF594" i="1" s="1"/>
  <c r="Z595" i="1"/>
  <c r="AE595" i="1" s="1"/>
  <c r="AB597" i="1"/>
  <c r="AI597" i="1" s="1"/>
  <c r="Y602" i="1"/>
  <c r="AF602" i="1" s="1"/>
  <c r="Z603" i="1"/>
  <c r="AE603" i="1" s="1"/>
  <c r="AB605" i="1"/>
  <c r="AI605" i="1" s="1"/>
  <c r="AB609" i="1"/>
  <c r="AI609" i="1" s="1"/>
  <c r="Y610" i="1"/>
  <c r="AF610" i="1" s="1"/>
  <c r="Y613" i="1"/>
  <c r="AF613" i="1" s="1"/>
  <c r="S614" i="1"/>
  <c r="R614" i="1"/>
  <c r="U615" i="1"/>
  <c r="Y616" i="1"/>
  <c r="AF616" i="1" s="1"/>
  <c r="W617" i="1"/>
  <c r="V618" i="1"/>
  <c r="U618" i="1"/>
  <c r="Z619" i="1"/>
  <c r="AE619" i="1" s="1"/>
  <c r="AH621" i="1"/>
  <c r="V624" i="1"/>
  <c r="U624" i="1"/>
  <c r="AH624" i="1"/>
  <c r="AI629" i="1"/>
  <c r="T631" i="1"/>
  <c r="AE633" i="1"/>
  <c r="AF637" i="1"/>
  <c r="Y641" i="1"/>
  <c r="AF641" i="1" s="1"/>
  <c r="V642" i="1"/>
  <c r="U642" i="1"/>
  <c r="AH644" i="1"/>
  <c r="Y687" i="1"/>
  <c r="V650" i="1"/>
  <c r="U650" i="1"/>
  <c r="AH652" i="1"/>
  <c r="V658" i="1"/>
  <c r="U658" i="1"/>
  <c r="AH660" i="1"/>
  <c r="V666" i="1"/>
  <c r="U666" i="1"/>
  <c r="AH668" i="1"/>
  <c r="AI687" i="1"/>
  <c r="AB646" i="1"/>
  <c r="AI646" i="1" s="1"/>
  <c r="AB638" i="1"/>
  <c r="AI638" i="1" s="1"/>
  <c r="AB630" i="1"/>
  <c r="AI630" i="1" s="1"/>
  <c r="AB622" i="1"/>
  <c r="AI622" i="1" s="1"/>
  <c r="AB614" i="1"/>
  <c r="AB606" i="1"/>
  <c r="AI606" i="1" s="1"/>
  <c r="AB647" i="1"/>
  <c r="AI647" i="1" s="1"/>
  <c r="AB639" i="1"/>
  <c r="AI639" i="1" s="1"/>
  <c r="AB631" i="1"/>
  <c r="AI631" i="1" s="1"/>
  <c r="AB623" i="1"/>
  <c r="AI623" i="1" s="1"/>
  <c r="AB615" i="1"/>
  <c r="AB607" i="1"/>
  <c r="AI607" i="1" s="1"/>
  <c r="AB648" i="1"/>
  <c r="AI648" i="1" s="1"/>
  <c r="AB640" i="1"/>
  <c r="AI640" i="1" s="1"/>
  <c r="AB632" i="1"/>
  <c r="AI632" i="1" s="1"/>
  <c r="AB624" i="1"/>
  <c r="AB616" i="1"/>
  <c r="AI616" i="1" s="1"/>
  <c r="AB641" i="1"/>
  <c r="AI641" i="1" s="1"/>
  <c r="AB633" i="1"/>
  <c r="AB625" i="1"/>
  <c r="AB617" i="1"/>
  <c r="AI617" i="1" s="1"/>
  <c r="AB642" i="1"/>
  <c r="AI642" i="1" s="1"/>
  <c r="AB634" i="1"/>
  <c r="AI634" i="1" s="1"/>
  <c r="AB626" i="1"/>
  <c r="AI626" i="1" s="1"/>
  <c r="AB618" i="1"/>
  <c r="AI618" i="1" s="1"/>
  <c r="AB610" i="1"/>
  <c r="AI610" i="1" s="1"/>
  <c r="AB643" i="1"/>
  <c r="AI643" i="1" s="1"/>
  <c r="AB635" i="1"/>
  <c r="AI635" i="1" s="1"/>
  <c r="AB627" i="1"/>
  <c r="AI627" i="1" s="1"/>
  <c r="AB596" i="1"/>
  <c r="AI596" i="1" s="1"/>
  <c r="AB604" i="1"/>
  <c r="AI604" i="1" s="1"/>
  <c r="Y607" i="1"/>
  <c r="AF607" i="1" s="1"/>
  <c r="Z610" i="1"/>
  <c r="AE610" i="1" s="1"/>
  <c r="AI614" i="1"/>
  <c r="V617" i="1"/>
  <c r="U617" i="1"/>
  <c r="AB620" i="1"/>
  <c r="AI620" i="1" s="1"/>
  <c r="AF626" i="1"/>
  <c r="Y626" i="1"/>
  <c r="AF627" i="1"/>
  <c r="AH629" i="1"/>
  <c r="S631" i="1"/>
  <c r="R631" i="1"/>
  <c r="W633" i="1"/>
  <c r="AI633" i="1"/>
  <c r="AH634" i="1"/>
  <c r="T639" i="1"/>
  <c r="AF639" i="1"/>
  <c r="W640" i="1"/>
  <c r="AF645" i="1"/>
  <c r="AB645" i="1"/>
  <c r="AI645" i="1" s="1"/>
  <c r="Z683" i="1"/>
  <c r="AE683" i="1" s="1"/>
  <c r="V672" i="1"/>
  <c r="U672" i="1"/>
  <c r="AH672" i="1"/>
  <c r="U687" i="1"/>
  <c r="AH687" i="1"/>
  <c r="V687" i="1"/>
  <c r="T695" i="1"/>
  <c r="T711" i="1"/>
  <c r="Y706" i="1"/>
  <c r="AF706" i="1" s="1"/>
  <c r="U628" i="1"/>
  <c r="V629" i="1"/>
  <c r="U636" i="1"/>
  <c r="V637" i="1"/>
  <c r="AE638" i="1"/>
  <c r="U644" i="1"/>
  <c r="V645" i="1"/>
  <c r="AE646" i="1"/>
  <c r="U652" i="1"/>
  <c r="V653" i="1"/>
  <c r="AE654" i="1"/>
  <c r="Y656" i="1"/>
  <c r="AF656" i="1" s="1"/>
  <c r="Z657" i="1"/>
  <c r="AE657" i="1" s="1"/>
  <c r="U660" i="1"/>
  <c r="V661" i="1"/>
  <c r="Y664" i="1"/>
  <c r="AF664" i="1" s="1"/>
  <c r="Z665" i="1"/>
  <c r="AE665" i="1" s="1"/>
  <c r="U668" i="1"/>
  <c r="V669" i="1"/>
  <c r="AE670" i="1"/>
  <c r="AI671" i="1"/>
  <c r="Y674" i="1"/>
  <c r="AF674" i="1" s="1"/>
  <c r="Z676" i="1"/>
  <c r="AE676" i="1" s="1"/>
  <c r="W689" i="1"/>
  <c r="AI689" i="1"/>
  <c r="AI695" i="1"/>
  <c r="W697" i="1"/>
  <c r="AI697" i="1"/>
  <c r="AI703" i="1"/>
  <c r="W705" i="1"/>
  <c r="AI705" i="1"/>
  <c r="Y725" i="1"/>
  <c r="AF725" i="1" s="1"/>
  <c r="W713" i="1"/>
  <c r="AB716" i="1"/>
  <c r="AC738" i="1"/>
  <c r="AH738" i="1" s="1"/>
  <c r="W740" i="1"/>
  <c r="AE750" i="1"/>
  <c r="T757" i="1"/>
  <c r="V612" i="1"/>
  <c r="W613" i="1"/>
  <c r="T618" i="1"/>
  <c r="W621" i="1"/>
  <c r="AE621" i="1"/>
  <c r="T626" i="1"/>
  <c r="W629" i="1"/>
  <c r="AE629" i="1"/>
  <c r="AH632" i="1"/>
  <c r="T634" i="1"/>
  <c r="W637" i="1"/>
  <c r="AE637" i="1"/>
  <c r="AH640" i="1"/>
  <c r="T642" i="1"/>
  <c r="W645" i="1"/>
  <c r="AE645" i="1"/>
  <c r="AH648" i="1"/>
  <c r="T650" i="1"/>
  <c r="W653" i="1"/>
  <c r="AE653" i="1"/>
  <c r="Y655" i="1"/>
  <c r="AF655" i="1" s="1"/>
  <c r="Z656" i="1"/>
  <c r="AE656" i="1" s="1"/>
  <c r="AH656" i="1"/>
  <c r="T658" i="1"/>
  <c r="W661" i="1"/>
  <c r="Y663" i="1"/>
  <c r="AF663" i="1" s="1"/>
  <c r="Z664" i="1"/>
  <c r="AE664" i="1" s="1"/>
  <c r="AH664" i="1"/>
  <c r="T666" i="1"/>
  <c r="W669" i="1"/>
  <c r="Y671" i="1"/>
  <c r="AF671" i="1" s="1"/>
  <c r="W673" i="1"/>
  <c r="Z674" i="1"/>
  <c r="AE674" i="1" s="1"/>
  <c r="R677" i="1"/>
  <c r="Y679" i="1"/>
  <c r="AF679" i="1" s="1"/>
  <c r="Y680" i="1"/>
  <c r="AF680" i="1" s="1"/>
  <c r="V689" i="1"/>
  <c r="U689" i="1"/>
  <c r="AH689" i="1"/>
  <c r="Z691" i="1"/>
  <c r="AE691" i="1" s="1"/>
  <c r="V697" i="1"/>
  <c r="U697" i="1"/>
  <c r="AH697" i="1"/>
  <c r="Z699" i="1"/>
  <c r="AE699" i="1" s="1"/>
  <c r="V705" i="1"/>
  <c r="U705" i="1"/>
  <c r="AH705" i="1"/>
  <c r="AE707" i="1"/>
  <c r="V713" i="1"/>
  <c r="U713" i="1"/>
  <c r="AE715" i="1"/>
  <c r="AH716" i="1"/>
  <c r="AC716" i="1"/>
  <c r="W749" i="1"/>
  <c r="AC755" i="1"/>
  <c r="S757" i="1"/>
  <c r="R757" i="1"/>
  <c r="AE612" i="1"/>
  <c r="AE620" i="1"/>
  <c r="AH623" i="1"/>
  <c r="AH631" i="1"/>
  <c r="AE636" i="1"/>
  <c r="AH639" i="1"/>
  <c r="AE644" i="1"/>
  <c r="AE652" i="1"/>
  <c r="Y654" i="1"/>
  <c r="AF654" i="1" s="1"/>
  <c r="Z655" i="1"/>
  <c r="AE655" i="1" s="1"/>
  <c r="Y662" i="1"/>
  <c r="AF662" i="1" s="1"/>
  <c r="Z663" i="1"/>
  <c r="AE663" i="1" s="1"/>
  <c r="Y670" i="1"/>
  <c r="AF670" i="1" s="1"/>
  <c r="Z671" i="1"/>
  <c r="AE671" i="1" s="1"/>
  <c r="S678" i="1"/>
  <c r="R678" i="1"/>
  <c r="S679" i="1"/>
  <c r="R679" i="1"/>
  <c r="Z680" i="1"/>
  <c r="AE680" i="1" s="1"/>
  <c r="Y682" i="1"/>
  <c r="AF682" i="1" s="1"/>
  <c r="R684" i="1"/>
  <c r="AF684" i="1"/>
  <c r="S685" i="1"/>
  <c r="R685" i="1"/>
  <c r="AI686" i="1"/>
  <c r="W686" i="1"/>
  <c r="AF686" i="1"/>
  <c r="Y690" i="1"/>
  <c r="AF690" i="1" s="1"/>
  <c r="Y698" i="1"/>
  <c r="AF698" i="1" s="1"/>
  <c r="Y742" i="1"/>
  <c r="AF742" i="1" s="1"/>
  <c r="Y714" i="1"/>
  <c r="AF714" i="1" s="1"/>
  <c r="W733" i="1"/>
  <c r="V749" i="1"/>
  <c r="U749" i="1"/>
  <c r="S795" i="1"/>
  <c r="R795" i="1"/>
  <c r="AE651" i="1"/>
  <c r="Y653" i="1"/>
  <c r="AF653" i="1" s="1"/>
  <c r="Y661" i="1"/>
  <c r="AF661" i="1" s="1"/>
  <c r="Z662" i="1"/>
  <c r="AE662" i="1" s="1"/>
  <c r="Y669" i="1"/>
  <c r="AF669" i="1" s="1"/>
  <c r="Z670" i="1"/>
  <c r="Y673" i="1"/>
  <c r="Y675" i="1"/>
  <c r="AF675" i="1" s="1"/>
  <c r="AI678" i="1"/>
  <c r="AI679" i="1"/>
  <c r="AI680" i="1"/>
  <c r="Y681" i="1"/>
  <c r="AF681" i="1" s="1"/>
  <c r="Z682" i="1"/>
  <c r="AE682" i="1" s="1"/>
  <c r="Y683" i="1"/>
  <c r="AF683" i="1" s="1"/>
  <c r="AH686" i="1"/>
  <c r="AI688" i="1"/>
  <c r="AE690" i="1"/>
  <c r="Z690" i="1"/>
  <c r="T694" i="1"/>
  <c r="AF694" i="1"/>
  <c r="S696" i="1"/>
  <c r="R696" i="1"/>
  <c r="Z698" i="1"/>
  <c r="AE698" i="1" s="1"/>
  <c r="T702" i="1"/>
  <c r="S704" i="1"/>
  <c r="R704" i="1"/>
  <c r="Z761" i="1"/>
  <c r="AE761" i="1" s="1"/>
  <c r="T710" i="1"/>
  <c r="S712" i="1"/>
  <c r="R712" i="1"/>
  <c r="AE714" i="1"/>
  <c r="S723" i="1"/>
  <c r="R723" i="1"/>
  <c r="AC723" i="1"/>
  <c r="S731" i="1"/>
  <c r="R731" i="1"/>
  <c r="R613" i="1"/>
  <c r="R621" i="1"/>
  <c r="R629" i="1"/>
  <c r="U632" i="1"/>
  <c r="R637" i="1"/>
  <c r="U640" i="1"/>
  <c r="R645" i="1"/>
  <c r="U648" i="1"/>
  <c r="Y699" i="1"/>
  <c r="AF699" i="1" s="1"/>
  <c r="Y691" i="1"/>
  <c r="AF691" i="1" s="1"/>
  <c r="Y700" i="1"/>
  <c r="AF700" i="1" s="1"/>
  <c r="Y692" i="1"/>
  <c r="Y684" i="1"/>
  <c r="Y676" i="1"/>
  <c r="Y701" i="1"/>
  <c r="Y693" i="1"/>
  <c r="Y685" i="1"/>
  <c r="AF685" i="1" s="1"/>
  <c r="Y677" i="1"/>
  <c r="AF677" i="1" s="1"/>
  <c r="Y702" i="1"/>
  <c r="AF702" i="1" s="1"/>
  <c r="Y694" i="1"/>
  <c r="Y686" i="1"/>
  <c r="Y678" i="1"/>
  <c r="AF678" i="1" s="1"/>
  <c r="Y703" i="1"/>
  <c r="AF703" i="1" s="1"/>
  <c r="Y695" i="1"/>
  <c r="AF695" i="1" s="1"/>
  <c r="Y704" i="1"/>
  <c r="AF704" i="1" s="1"/>
  <c r="Y696" i="1"/>
  <c r="AF696" i="1" s="1"/>
  <c r="Y688" i="1"/>
  <c r="AF688" i="1" s="1"/>
  <c r="AE650" i="1"/>
  <c r="Y652" i="1"/>
  <c r="AF652" i="1" s="1"/>
  <c r="R653" i="1"/>
  <c r="U656" i="1"/>
  <c r="Y660" i="1"/>
  <c r="AF660" i="1" s="1"/>
  <c r="R661" i="1"/>
  <c r="Z661" i="1"/>
  <c r="AE661" i="1" s="1"/>
  <c r="U664" i="1"/>
  <c r="Y668" i="1"/>
  <c r="AF668" i="1" s="1"/>
  <c r="R669" i="1"/>
  <c r="Z669" i="1"/>
  <c r="AE669" i="1" s="1"/>
  <c r="AF672" i="1"/>
  <c r="U673" i="1"/>
  <c r="Z673" i="1"/>
  <c r="AE673" i="1" s="1"/>
  <c r="Z675" i="1"/>
  <c r="AE675" i="1" s="1"/>
  <c r="U676" i="1"/>
  <c r="S677" i="1"/>
  <c r="AH678" i="1"/>
  <c r="AH679" i="1"/>
  <c r="U680" i="1"/>
  <c r="W682" i="1"/>
  <c r="AI682" i="1"/>
  <c r="U686" i="1"/>
  <c r="T687" i="1"/>
  <c r="AF687" i="1"/>
  <c r="U688" i="1"/>
  <c r="AI696" i="1"/>
  <c r="AI704" i="1"/>
  <c r="AB745" i="1"/>
  <c r="AI745" i="1" s="1"/>
  <c r="AB706" i="1"/>
  <c r="V726" i="1"/>
  <c r="U726" i="1"/>
  <c r="V742" i="1"/>
  <c r="U742" i="1"/>
  <c r="S761" i="1"/>
  <c r="R761" i="1"/>
  <c r="Z700" i="1"/>
  <c r="AE700" i="1" s="1"/>
  <c r="Z692" i="1"/>
  <c r="AE692" i="1" s="1"/>
  <c r="Z684" i="1"/>
  <c r="AE684" i="1" s="1"/>
  <c r="Z701" i="1"/>
  <c r="Z693" i="1"/>
  <c r="Z685" i="1"/>
  <c r="AE685" i="1" s="1"/>
  <c r="Z677" i="1"/>
  <c r="AE677" i="1" s="1"/>
  <c r="Z702" i="1"/>
  <c r="Z694" i="1"/>
  <c r="Z686" i="1"/>
  <c r="AE686" i="1" s="1"/>
  <c r="Z678" i="1"/>
  <c r="AE678" i="1" s="1"/>
  <c r="Z703" i="1"/>
  <c r="AE703" i="1" s="1"/>
  <c r="Z695" i="1"/>
  <c r="AE695" i="1" s="1"/>
  <c r="Z687" i="1"/>
  <c r="AE687" i="1" s="1"/>
  <c r="Z679" i="1"/>
  <c r="AE679" i="1" s="1"/>
  <c r="Z704" i="1"/>
  <c r="AE704" i="1" s="1"/>
  <c r="Z696" i="1"/>
  <c r="AE696" i="1" s="1"/>
  <c r="Z688" i="1"/>
  <c r="AE688" i="1" s="1"/>
  <c r="Z705" i="1"/>
  <c r="AE705" i="1" s="1"/>
  <c r="Z697" i="1"/>
  <c r="AE697" i="1" s="1"/>
  <c r="Z689" i="1"/>
  <c r="AE689" i="1" s="1"/>
  <c r="Z681" i="1"/>
  <c r="AE681" i="1" s="1"/>
  <c r="AE649" i="1"/>
  <c r="Y651" i="1"/>
  <c r="AF651" i="1" s="1"/>
  <c r="Z652" i="1"/>
  <c r="Y659" i="1"/>
  <c r="AF659" i="1" s="1"/>
  <c r="Z660" i="1"/>
  <c r="AE660" i="1" s="1"/>
  <c r="Y667" i="1"/>
  <c r="AF667" i="1" s="1"/>
  <c r="Z668" i="1"/>
  <c r="AE668" i="1" s="1"/>
  <c r="U674" i="1"/>
  <c r="AF676" i="1"/>
  <c r="V676" i="1"/>
  <c r="T677" i="1"/>
  <c r="U679" i="1"/>
  <c r="R680" i="1"/>
  <c r="V681" i="1"/>
  <c r="U681" i="1"/>
  <c r="AH681" i="1"/>
  <c r="V682" i="1"/>
  <c r="U682" i="1"/>
  <c r="S687" i="1"/>
  <c r="R687" i="1"/>
  <c r="R688" i="1"/>
  <c r="Y689" i="1"/>
  <c r="AF689" i="1" s="1"/>
  <c r="V690" i="1"/>
  <c r="U690" i="1"/>
  <c r="AF693" i="1"/>
  <c r="AI694" i="1"/>
  <c r="U696" i="1"/>
  <c r="Y697" i="1"/>
  <c r="AF697" i="1" s="1"/>
  <c r="V698" i="1"/>
  <c r="U698" i="1"/>
  <c r="AF701" i="1"/>
  <c r="AI702" i="1"/>
  <c r="U704" i="1"/>
  <c r="Y705" i="1"/>
  <c r="AF705" i="1" s="1"/>
  <c r="AC758" i="1"/>
  <c r="AC760" i="1"/>
  <c r="AH760" i="1" s="1"/>
  <c r="AC761" i="1"/>
  <c r="AH761" i="1" s="1"/>
  <c r="AC762" i="1"/>
  <c r="AH762" i="1" s="1"/>
  <c r="AC754" i="1"/>
  <c r="AH754" i="1" s="1"/>
  <c r="AC747" i="1"/>
  <c r="AH747" i="1" s="1"/>
  <c r="AC739" i="1"/>
  <c r="AC731" i="1"/>
  <c r="AH731" i="1" s="1"/>
  <c r="AC748" i="1"/>
  <c r="AC740" i="1"/>
  <c r="AC732" i="1"/>
  <c r="AC724" i="1"/>
  <c r="AC749" i="1"/>
  <c r="AH749" i="1" s="1"/>
  <c r="AC741" i="1"/>
  <c r="AC733" i="1"/>
  <c r="AC725" i="1"/>
  <c r="AH725" i="1" s="1"/>
  <c r="AC759" i="1"/>
  <c r="AC757" i="1"/>
  <c r="AH757" i="1" s="1"/>
  <c r="AC750" i="1"/>
  <c r="AC742" i="1"/>
  <c r="AH742" i="1" s="1"/>
  <c r="AC734" i="1"/>
  <c r="AH734" i="1" s="1"/>
  <c r="AC726" i="1"/>
  <c r="AH726" i="1" s="1"/>
  <c r="AC718" i="1"/>
  <c r="AH718" i="1" s="1"/>
  <c r="AC756" i="1"/>
  <c r="AC751" i="1"/>
  <c r="AH751" i="1" s="1"/>
  <c r="AC743" i="1"/>
  <c r="AH743" i="1" s="1"/>
  <c r="AC735" i="1"/>
  <c r="AH735" i="1" s="1"/>
  <c r="AC727" i="1"/>
  <c r="AH727" i="1" s="1"/>
  <c r="AC719" i="1"/>
  <c r="AH719" i="1" s="1"/>
  <c r="AC752" i="1"/>
  <c r="AH752" i="1" s="1"/>
  <c r="AC744" i="1"/>
  <c r="AH744" i="1" s="1"/>
  <c r="AC736" i="1"/>
  <c r="AH736" i="1" s="1"/>
  <c r="AC728" i="1"/>
  <c r="AH728" i="1" s="1"/>
  <c r="AC720" i="1"/>
  <c r="AC745" i="1"/>
  <c r="AC729" i="1"/>
  <c r="AC711" i="1"/>
  <c r="AH711" i="1" s="1"/>
  <c r="AC763" i="1"/>
  <c r="AC712" i="1"/>
  <c r="AH712" i="1" s="1"/>
  <c r="AC717" i="1"/>
  <c r="AH717" i="1" s="1"/>
  <c r="AC713" i="1"/>
  <c r="AH713" i="1" s="1"/>
  <c r="V706" i="1"/>
  <c r="AC730" i="1"/>
  <c r="AH730" i="1" s="1"/>
  <c r="AC722" i="1"/>
  <c r="AH722" i="1" s="1"/>
  <c r="AC721" i="1"/>
  <c r="AH721" i="1" s="1"/>
  <c r="AC714" i="1"/>
  <c r="AH714" i="1" s="1"/>
  <c r="AC706" i="1"/>
  <c r="AH706" i="1" s="1"/>
  <c r="U706" i="1"/>
  <c r="AC746" i="1"/>
  <c r="AH746" i="1" s="1"/>
  <c r="AC737" i="1"/>
  <c r="AC715" i="1"/>
  <c r="AH715" i="1" s="1"/>
  <c r="AC707" i="1"/>
  <c r="AH707" i="1" s="1"/>
  <c r="AC708" i="1"/>
  <c r="AH708" i="1" s="1"/>
  <c r="U712" i="1"/>
  <c r="Y713" i="1"/>
  <c r="AF713" i="1" s="1"/>
  <c r="V714" i="1"/>
  <c r="U714" i="1"/>
  <c r="AE719" i="1"/>
  <c r="Y741" i="1"/>
  <c r="AF741" i="1" s="1"/>
  <c r="R689" i="1"/>
  <c r="AI690" i="1"/>
  <c r="W694" i="1"/>
  <c r="AE694" i="1"/>
  <c r="R697" i="1"/>
  <c r="AI698" i="1"/>
  <c r="W702" i="1"/>
  <c r="AE702" i="1"/>
  <c r="R705" i="1"/>
  <c r="AI706" i="1"/>
  <c r="AB707" i="1"/>
  <c r="AI707" i="1" s="1"/>
  <c r="W710" i="1"/>
  <c r="Y712" i="1"/>
  <c r="AF712" i="1" s="1"/>
  <c r="R713" i="1"/>
  <c r="Z713" i="1"/>
  <c r="AE713" i="1" s="1"/>
  <c r="AB715" i="1"/>
  <c r="AI715" i="1" s="1"/>
  <c r="AI717" i="1"/>
  <c r="Y717" i="1"/>
  <c r="AF717" i="1" s="1"/>
  <c r="V718" i="1"/>
  <c r="R719" i="1"/>
  <c r="AB720" i="1"/>
  <c r="V721" i="1"/>
  <c r="AH723" i="1"/>
  <c r="S725" i="1"/>
  <c r="R725" i="1"/>
  <c r="AE727" i="1"/>
  <c r="Z727" i="1"/>
  <c r="T730" i="1"/>
  <c r="R730" i="1"/>
  <c r="AF730" i="1"/>
  <c r="V733" i="1"/>
  <c r="U733" i="1"/>
  <c r="AH733" i="1"/>
  <c r="AE734" i="1"/>
  <c r="AH737" i="1"/>
  <c r="AB737" i="1"/>
  <c r="AI737" i="1" s="1"/>
  <c r="U740" i="1"/>
  <c r="T746" i="1"/>
  <c r="R746" i="1"/>
  <c r="AH753" i="1"/>
  <c r="Y760" i="1"/>
  <c r="AB762" i="1"/>
  <c r="AI762" i="1" s="1"/>
  <c r="T772" i="1"/>
  <c r="R772" i="1"/>
  <c r="S782" i="1"/>
  <c r="R782" i="1"/>
  <c r="Y783" i="1"/>
  <c r="AE693" i="1"/>
  <c r="AE701" i="1"/>
  <c r="Y711" i="1"/>
  <c r="AF711" i="1" s="1"/>
  <c r="Z712" i="1"/>
  <c r="AE712" i="1" s="1"/>
  <c r="AB714" i="1"/>
  <c r="AI714" i="1" s="1"/>
  <c r="Z717" i="1"/>
  <c r="AE717" i="1" s="1"/>
  <c r="V720" i="1"/>
  <c r="U720" i="1"/>
  <c r="AB721" i="1"/>
  <c r="AI721" i="1" s="1"/>
  <c r="AB722" i="1"/>
  <c r="AI722" i="1" s="1"/>
  <c r="Y726" i="1"/>
  <c r="AF726" i="1" s="1"/>
  <c r="AF729" i="1"/>
  <c r="T739" i="1"/>
  <c r="AE743" i="1"/>
  <c r="Z743" i="1"/>
  <c r="S748" i="1"/>
  <c r="R748" i="1"/>
  <c r="Y749" i="1"/>
  <c r="AF749" i="1" s="1"/>
  <c r="V750" i="1"/>
  <c r="U750" i="1"/>
  <c r="AH750" i="1"/>
  <c r="Z756" i="1"/>
  <c r="AE756" i="1" s="1"/>
  <c r="Z760" i="1"/>
  <c r="W762" i="1"/>
  <c r="Z776" i="1"/>
  <c r="AE776" i="1" s="1"/>
  <c r="U782" i="1"/>
  <c r="W782" i="1"/>
  <c r="T813" i="1"/>
  <c r="AH695" i="1"/>
  <c r="AH703" i="1"/>
  <c r="Y710" i="1"/>
  <c r="AF710" i="1" s="1"/>
  <c r="Z711" i="1"/>
  <c r="AE711" i="1" s="1"/>
  <c r="AB713" i="1"/>
  <c r="AI713" i="1" s="1"/>
  <c r="AH720" i="1"/>
  <c r="V725" i="1"/>
  <c r="U725" i="1"/>
  <c r="Z726" i="1"/>
  <c r="S732" i="1"/>
  <c r="R732" i="1"/>
  <c r="Y733" i="1"/>
  <c r="AF733" i="1" s="1"/>
  <c r="V734" i="1"/>
  <c r="U734" i="1"/>
  <c r="AB736" i="1"/>
  <c r="AI736" i="1" s="1"/>
  <c r="S739" i="1"/>
  <c r="R739" i="1"/>
  <c r="AI746" i="1"/>
  <c r="AI748" i="1"/>
  <c r="AB752" i="1"/>
  <c r="AI752" i="1" s="1"/>
  <c r="T754" i="1"/>
  <c r="T760" i="1"/>
  <c r="R760" i="1"/>
  <c r="AF760" i="1"/>
  <c r="R686" i="1"/>
  <c r="AF692" i="1"/>
  <c r="R694" i="1"/>
  <c r="R702" i="1"/>
  <c r="Y761" i="1"/>
  <c r="AF761" i="1" s="1"/>
  <c r="Y762" i="1"/>
  <c r="AF762" i="1" s="1"/>
  <c r="Y757" i="1"/>
  <c r="AF757" i="1" s="1"/>
  <c r="Y758" i="1"/>
  <c r="AF758" i="1" s="1"/>
  <c r="Y756" i="1"/>
  <c r="Y751" i="1"/>
  <c r="AF751" i="1" s="1"/>
  <c r="Y743" i="1"/>
  <c r="AF743" i="1" s="1"/>
  <c r="Y735" i="1"/>
  <c r="AF735" i="1" s="1"/>
  <c r="Y727" i="1"/>
  <c r="AF727" i="1" s="1"/>
  <c r="Y752" i="1"/>
  <c r="AF752" i="1" s="1"/>
  <c r="Y744" i="1"/>
  <c r="AF744" i="1" s="1"/>
  <c r="Y736" i="1"/>
  <c r="AF736" i="1" s="1"/>
  <c r="Y728" i="1"/>
  <c r="AF728" i="1" s="1"/>
  <c r="Y720" i="1"/>
  <c r="AF720" i="1" s="1"/>
  <c r="Y763" i="1"/>
  <c r="AF763" i="1" s="1"/>
  <c r="Y755" i="1"/>
  <c r="AF755" i="1" s="1"/>
  <c r="Y753" i="1"/>
  <c r="AF753" i="1" s="1"/>
  <c r="Y745" i="1"/>
  <c r="AF745" i="1" s="1"/>
  <c r="Y737" i="1"/>
  <c r="Y729" i="1"/>
  <c r="Y746" i="1"/>
  <c r="AF746" i="1" s="1"/>
  <c r="Y738" i="1"/>
  <c r="AF738" i="1" s="1"/>
  <c r="Y730" i="1"/>
  <c r="Y722" i="1"/>
  <c r="AF722" i="1" s="1"/>
  <c r="Y747" i="1"/>
  <c r="AF747" i="1" s="1"/>
  <c r="Y739" i="1"/>
  <c r="AF739" i="1" s="1"/>
  <c r="Y731" i="1"/>
  <c r="AF731" i="1" s="1"/>
  <c r="Y723" i="1"/>
  <c r="Y759" i="1"/>
  <c r="AF759" i="1" s="1"/>
  <c r="Y754" i="1"/>
  <c r="AF754" i="1" s="1"/>
  <c r="Y748" i="1"/>
  <c r="AF748" i="1" s="1"/>
  <c r="Y740" i="1"/>
  <c r="AF740" i="1" s="1"/>
  <c r="Y732" i="1"/>
  <c r="AF732" i="1" s="1"/>
  <c r="Y724" i="1"/>
  <c r="AF724" i="1" s="1"/>
  <c r="AF708" i="1"/>
  <c r="Y709" i="1"/>
  <c r="AF709" i="1" s="1"/>
  <c r="R710" i="1"/>
  <c r="Z710" i="1"/>
  <c r="AE710" i="1" s="1"/>
  <c r="AB712" i="1"/>
  <c r="AI712" i="1" s="1"/>
  <c r="AI716" i="1"/>
  <c r="Y716" i="1"/>
  <c r="AF716" i="1" s="1"/>
  <c r="Y718" i="1"/>
  <c r="AF718" i="1" s="1"/>
  <c r="AI720" i="1"/>
  <c r="S724" i="1"/>
  <c r="R724" i="1"/>
  <c r="AE724" i="1"/>
  <c r="W725" i="1"/>
  <c r="W741" i="1"/>
  <c r="Z742" i="1"/>
  <c r="AE745" i="1"/>
  <c r="U748" i="1"/>
  <c r="AE754" i="1"/>
  <c r="S754" i="1"/>
  <c r="R754" i="1"/>
  <c r="AC779" i="1"/>
  <c r="AH779" i="1" s="1"/>
  <c r="R693" i="1"/>
  <c r="R701" i="1"/>
  <c r="Z762" i="1"/>
  <c r="AE762" i="1" s="1"/>
  <c r="Z763" i="1"/>
  <c r="Z755" i="1"/>
  <c r="Z758" i="1"/>
  <c r="AE758" i="1" s="1"/>
  <c r="Z759" i="1"/>
  <c r="AE759" i="1" s="1"/>
  <c r="Z752" i="1"/>
  <c r="AE752" i="1" s="1"/>
  <c r="Z744" i="1"/>
  <c r="AE744" i="1" s="1"/>
  <c r="Z736" i="1"/>
  <c r="AE736" i="1" s="1"/>
  <c r="Z728" i="1"/>
  <c r="AE728" i="1" s="1"/>
  <c r="Z753" i="1"/>
  <c r="AE753" i="1" s="1"/>
  <c r="Z745" i="1"/>
  <c r="Z737" i="1"/>
  <c r="AE737" i="1" s="1"/>
  <c r="Z729" i="1"/>
  <c r="AE729" i="1" s="1"/>
  <c r="Z721" i="1"/>
  <c r="AE721" i="1" s="1"/>
  <c r="Z746" i="1"/>
  <c r="AE746" i="1" s="1"/>
  <c r="Z738" i="1"/>
  <c r="Z730" i="1"/>
  <c r="AE730" i="1" s="1"/>
  <c r="Z722" i="1"/>
  <c r="AE722" i="1" s="1"/>
  <c r="Z747" i="1"/>
  <c r="AE747" i="1" s="1"/>
  <c r="Z739" i="1"/>
  <c r="AE739" i="1" s="1"/>
  <c r="Z731" i="1"/>
  <c r="AE731" i="1" s="1"/>
  <c r="Z723" i="1"/>
  <c r="AE723" i="1" s="1"/>
  <c r="Z754" i="1"/>
  <c r="Z748" i="1"/>
  <c r="AE748" i="1" s="1"/>
  <c r="Z740" i="1"/>
  <c r="AE740" i="1" s="1"/>
  <c r="Z732" i="1"/>
  <c r="AE732" i="1" s="1"/>
  <c r="Z724" i="1"/>
  <c r="Z757" i="1"/>
  <c r="AE757" i="1" s="1"/>
  <c r="Z749" i="1"/>
  <c r="Z741" i="1"/>
  <c r="AE741" i="1" s="1"/>
  <c r="Z733" i="1"/>
  <c r="AE733" i="1" s="1"/>
  <c r="Z725" i="1"/>
  <c r="AE725" i="1" s="1"/>
  <c r="W706" i="1"/>
  <c r="AE706" i="1"/>
  <c r="Y708" i="1"/>
  <c r="R709" i="1"/>
  <c r="Z709" i="1"/>
  <c r="AE709" i="1" s="1"/>
  <c r="AB711" i="1"/>
  <c r="AI711" i="1" s="1"/>
  <c r="Z716" i="1"/>
  <c r="AE716" i="1" s="1"/>
  <c r="U717" i="1"/>
  <c r="Z718" i="1"/>
  <c r="AE718" i="1" s="1"/>
  <c r="U721" i="1"/>
  <c r="AE726" i="1"/>
  <c r="AH729" i="1"/>
  <c r="AB729" i="1"/>
  <c r="AI729" i="1" s="1"/>
  <c r="Z735" i="1"/>
  <c r="AE735" i="1" s="1"/>
  <c r="T738" i="1"/>
  <c r="R738" i="1"/>
  <c r="AH739" i="1"/>
  <c r="V741" i="1"/>
  <c r="U741" i="1"/>
  <c r="AH741" i="1"/>
  <c r="AE742" i="1"/>
  <c r="T747" i="1"/>
  <c r="Z751" i="1"/>
  <c r="AE751" i="1" s="1"/>
  <c r="AI754" i="1"/>
  <c r="T765" i="1"/>
  <c r="Y776" i="1"/>
  <c r="AF776" i="1" s="1"/>
  <c r="Y767" i="1"/>
  <c r="AF767" i="1" s="1"/>
  <c r="Y768" i="1"/>
  <c r="Z769" i="1"/>
  <c r="AE769" i="1" s="1"/>
  <c r="W775" i="1"/>
  <c r="R802" i="1"/>
  <c r="T802" i="1"/>
  <c r="AB757" i="1"/>
  <c r="AI757" i="1" s="1"/>
  <c r="AB759" i="1"/>
  <c r="AI759" i="1" s="1"/>
  <c r="AB760" i="1"/>
  <c r="AB761" i="1"/>
  <c r="AI761" i="1" s="1"/>
  <c r="AB753" i="1"/>
  <c r="AI753" i="1" s="1"/>
  <c r="AB763" i="1"/>
  <c r="AI763" i="1" s="1"/>
  <c r="AB755" i="1"/>
  <c r="AI755" i="1" s="1"/>
  <c r="AB746" i="1"/>
  <c r="AB738" i="1"/>
  <c r="AI738" i="1" s="1"/>
  <c r="AB730" i="1"/>
  <c r="AI730" i="1" s="1"/>
  <c r="AB747" i="1"/>
  <c r="AI747" i="1" s="1"/>
  <c r="AB739" i="1"/>
  <c r="AI739" i="1" s="1"/>
  <c r="AB731" i="1"/>
  <c r="AI731" i="1" s="1"/>
  <c r="AB723" i="1"/>
  <c r="AI723" i="1" s="1"/>
  <c r="AB754" i="1"/>
  <c r="AB748" i="1"/>
  <c r="AB740" i="1"/>
  <c r="AI740" i="1" s="1"/>
  <c r="AB732" i="1"/>
  <c r="AI732" i="1" s="1"/>
  <c r="AB724" i="1"/>
  <c r="AI724" i="1" s="1"/>
  <c r="AB758" i="1"/>
  <c r="AI758" i="1" s="1"/>
  <c r="AB749" i="1"/>
  <c r="AI749" i="1" s="1"/>
  <c r="AB741" i="1"/>
  <c r="AI741" i="1" s="1"/>
  <c r="AB733" i="1"/>
  <c r="AI733" i="1" s="1"/>
  <c r="AB725" i="1"/>
  <c r="AI725" i="1" s="1"/>
  <c r="AB717" i="1"/>
  <c r="AB750" i="1"/>
  <c r="AB742" i="1"/>
  <c r="AI742" i="1" s="1"/>
  <c r="AB734" i="1"/>
  <c r="AI734" i="1" s="1"/>
  <c r="AB726" i="1"/>
  <c r="AB718" i="1"/>
  <c r="AI718" i="1" s="1"/>
  <c r="AB756" i="1"/>
  <c r="AI756" i="1" s="1"/>
  <c r="AB751" i="1"/>
  <c r="AI751" i="1" s="1"/>
  <c r="AB743" i="1"/>
  <c r="AI743" i="1" s="1"/>
  <c r="AB735" i="1"/>
  <c r="AI735" i="1" s="1"/>
  <c r="AB727" i="1"/>
  <c r="AI727" i="1" s="1"/>
  <c r="AB719" i="1"/>
  <c r="AI719" i="1" s="1"/>
  <c r="Y707" i="1"/>
  <c r="AF707" i="1" s="1"/>
  <c r="Z708" i="1"/>
  <c r="AE708" i="1" s="1"/>
  <c r="AB710" i="1"/>
  <c r="AI710" i="1" s="1"/>
  <c r="Y715" i="1"/>
  <c r="AF715" i="1" s="1"/>
  <c r="Y719" i="1"/>
  <c r="AF719" i="1" s="1"/>
  <c r="AF721" i="1"/>
  <c r="T723" i="1"/>
  <c r="AF723" i="1"/>
  <c r="W726" i="1"/>
  <c r="AI726" i="1"/>
  <c r="T731" i="1"/>
  <c r="Y734" i="1"/>
  <c r="AF734" i="1" s="1"/>
  <c r="AF737" i="1"/>
  <c r="AE738" i="1"/>
  <c r="AH745" i="1"/>
  <c r="S747" i="1"/>
  <c r="R747" i="1"/>
  <c r="AE749" i="1"/>
  <c r="Y750" i="1"/>
  <c r="AF750" i="1" s="1"/>
  <c r="AH756" i="1"/>
  <c r="V756" i="1"/>
  <c r="U756" i="1"/>
  <c r="V775" i="1"/>
  <c r="U775" i="1"/>
  <c r="S726" i="1"/>
  <c r="U728" i="1"/>
  <c r="V729" i="1"/>
  <c r="R733" i="1"/>
  <c r="S734" i="1"/>
  <c r="U736" i="1"/>
  <c r="V737" i="1"/>
  <c r="R741" i="1"/>
  <c r="U744" i="1"/>
  <c r="V745" i="1"/>
  <c r="R749" i="1"/>
  <c r="AI750" i="1"/>
  <c r="U752" i="1"/>
  <c r="V753" i="1"/>
  <c r="AE760" i="1"/>
  <c r="Z770" i="1"/>
  <c r="AE770" i="1" s="1"/>
  <c r="Z772" i="1"/>
  <c r="S765" i="1"/>
  <c r="Z764" i="1"/>
  <c r="Z765" i="1"/>
  <c r="AE765" i="1" s="1"/>
  <c r="R765" i="1"/>
  <c r="AE772" i="1"/>
  <c r="AC772" i="1"/>
  <c r="AH772" i="1" s="1"/>
  <c r="AB779" i="1"/>
  <c r="AI779" i="1" s="1"/>
  <c r="Z783" i="1"/>
  <c r="AE783" i="1" s="1"/>
  <c r="AI784" i="1"/>
  <c r="AE787" i="1"/>
  <c r="S787" i="1"/>
  <c r="R787" i="1"/>
  <c r="V790" i="1"/>
  <c r="AH790" i="1"/>
  <c r="U790" i="1"/>
  <c r="AH724" i="1"/>
  <c r="U727" i="1"/>
  <c r="AH732" i="1"/>
  <c r="S733" i="1"/>
  <c r="U735" i="1"/>
  <c r="AH740" i="1"/>
  <c r="S741" i="1"/>
  <c r="U743" i="1"/>
  <c r="AH748" i="1"/>
  <c r="S749" i="1"/>
  <c r="U751" i="1"/>
  <c r="W753" i="1"/>
  <c r="U754" i="1"/>
  <c r="R758" i="1"/>
  <c r="S759" i="1"/>
  <c r="R759" i="1"/>
  <c r="W760" i="1"/>
  <c r="AI760" i="1"/>
  <c r="V761" i="1"/>
  <c r="U761" i="1"/>
  <c r="Y815" i="1"/>
  <c r="AF815" i="1" s="1"/>
  <c r="Y818" i="1"/>
  <c r="Y819" i="1"/>
  <c r="Y820" i="1"/>
  <c r="AF820" i="1" s="1"/>
  <c r="Y812" i="1"/>
  <c r="Y816" i="1"/>
  <c r="AF816" i="1" s="1"/>
  <c r="Y801" i="1"/>
  <c r="AF801" i="1" s="1"/>
  <c r="Y793" i="1"/>
  <c r="AF793" i="1" s="1"/>
  <c r="Y806" i="1"/>
  <c r="Y802" i="1"/>
  <c r="AF802" i="1" s="1"/>
  <c r="Y794" i="1"/>
  <c r="Y809" i="1"/>
  <c r="AF809" i="1" s="1"/>
  <c r="Y803" i="1"/>
  <c r="Y795" i="1"/>
  <c r="AF795" i="1" s="1"/>
  <c r="Y787" i="1"/>
  <c r="Y814" i="1"/>
  <c r="Y804" i="1"/>
  <c r="AF804" i="1" s="1"/>
  <c r="Y796" i="1"/>
  <c r="AF796" i="1" s="1"/>
  <c r="Y788" i="1"/>
  <c r="AF788" i="1" s="1"/>
  <c r="Y813" i="1"/>
  <c r="AF813" i="1" s="1"/>
  <c r="Y810" i="1"/>
  <c r="AF810" i="1" s="1"/>
  <c r="Y821" i="1"/>
  <c r="AF821" i="1" s="1"/>
  <c r="Y799" i="1"/>
  <c r="AF799" i="1" s="1"/>
  <c r="Y807" i="1"/>
  <c r="Y805" i="1"/>
  <c r="AF805" i="1" s="1"/>
  <c r="Y777" i="1"/>
  <c r="AF777" i="1" s="1"/>
  <c r="Y769" i="1"/>
  <c r="AF769" i="1" s="1"/>
  <c r="T764" i="1"/>
  <c r="Y798" i="1"/>
  <c r="AF798" i="1" s="1"/>
  <c r="Y791" i="1"/>
  <c r="AF791" i="1" s="1"/>
  <c r="Y778" i="1"/>
  <c r="AF778" i="1" s="1"/>
  <c r="Y770" i="1"/>
  <c r="AF770" i="1" s="1"/>
  <c r="Y811" i="1"/>
  <c r="Y790" i="1"/>
  <c r="AF790" i="1" s="1"/>
  <c r="Y789" i="1"/>
  <c r="AF789" i="1" s="1"/>
  <c r="Y786" i="1"/>
  <c r="Y784" i="1"/>
  <c r="AF784" i="1" s="1"/>
  <c r="Y779" i="1"/>
  <c r="AF779" i="1" s="1"/>
  <c r="Y771" i="1"/>
  <c r="AF771" i="1" s="1"/>
  <c r="Y808" i="1"/>
  <c r="Y780" i="1"/>
  <c r="AF780" i="1" s="1"/>
  <c r="Y772" i="1"/>
  <c r="AF772" i="1" s="1"/>
  <c r="Y764" i="1"/>
  <c r="AF764" i="1" s="1"/>
  <c r="Y800" i="1"/>
  <c r="AF800" i="1" s="1"/>
  <c r="Y781" i="1"/>
  <c r="Y773" i="1"/>
  <c r="AF773" i="1" s="1"/>
  <c r="Y765" i="1"/>
  <c r="AF765" i="1" s="1"/>
  <c r="Y782" i="1"/>
  <c r="AF782" i="1" s="1"/>
  <c r="Y774" i="1"/>
  <c r="AF774" i="1" s="1"/>
  <c r="Y766" i="1"/>
  <c r="AF766" i="1" s="1"/>
  <c r="W766" i="1"/>
  <c r="W767" i="1"/>
  <c r="AI767" i="1"/>
  <c r="Z768" i="1"/>
  <c r="S774" i="1"/>
  <c r="R774" i="1"/>
  <c r="T781" i="1"/>
  <c r="AF781" i="1"/>
  <c r="AF783" i="1"/>
  <c r="Y792" i="1"/>
  <c r="AF792" i="1" s="1"/>
  <c r="R794" i="1"/>
  <c r="AF794" i="1"/>
  <c r="T794" i="1"/>
  <c r="V767" i="1"/>
  <c r="AC767" i="1"/>
  <c r="AH767" i="1" s="1"/>
  <c r="U767" i="1"/>
  <c r="AF768" i="1"/>
  <c r="AE771" i="1"/>
  <c r="U774" i="1"/>
  <c r="Y775" i="1"/>
  <c r="AF775" i="1" s="1"/>
  <c r="V776" i="1"/>
  <c r="U776" i="1"/>
  <c r="S781" i="1"/>
  <c r="R781" i="1"/>
  <c r="Y785" i="1"/>
  <c r="AF785" i="1" s="1"/>
  <c r="W791" i="1"/>
  <c r="Z792" i="1"/>
  <c r="W796" i="1"/>
  <c r="U796" i="1"/>
  <c r="AE755" i="1"/>
  <c r="AF756" i="1"/>
  <c r="AH758" i="1"/>
  <c r="V759" i="1"/>
  <c r="AH759" i="1"/>
  <c r="AE763" i="1"/>
  <c r="AB795" i="1"/>
  <c r="AI795" i="1" s="1"/>
  <c r="AC764" i="1"/>
  <c r="AH764" i="1" s="1"/>
  <c r="AE768" i="1"/>
  <c r="AI771" i="1"/>
  <c r="AB771" i="1"/>
  <c r="AB778" i="1"/>
  <c r="AI778" i="1" s="1"/>
  <c r="AE785" i="1"/>
  <c r="Z785" i="1"/>
  <c r="AB786" i="1"/>
  <c r="AI786" i="1" s="1"/>
  <c r="U791" i="1"/>
  <c r="V791" i="1"/>
  <c r="AE792" i="1"/>
  <c r="S792" i="1"/>
  <c r="R792" i="1"/>
  <c r="Y817" i="1"/>
  <c r="AF817" i="1" s="1"/>
  <c r="AC817" i="1"/>
  <c r="S766" i="1"/>
  <c r="R766" i="1"/>
  <c r="AH771" i="1"/>
  <c r="T773" i="1"/>
  <c r="Z777" i="1"/>
  <c r="AE777" i="1" s="1"/>
  <c r="T780" i="1"/>
  <c r="R780" i="1"/>
  <c r="U783" i="1"/>
  <c r="V783" i="1"/>
  <c r="W785" i="1"/>
  <c r="U785" i="1"/>
  <c r="AC786" i="1"/>
  <c r="AH786" i="1" s="1"/>
  <c r="AC790" i="1"/>
  <c r="AH755" i="1"/>
  <c r="V755" i="1"/>
  <c r="AH763" i="1"/>
  <c r="V763" i="1"/>
  <c r="AB764" i="1"/>
  <c r="AB766" i="1"/>
  <c r="AB767" i="1"/>
  <c r="AI766" i="1"/>
  <c r="V768" i="1"/>
  <c r="U768" i="1"/>
  <c r="S773" i="1"/>
  <c r="R773" i="1"/>
  <c r="AC780" i="1"/>
  <c r="AH780" i="1" s="1"/>
  <c r="U789" i="1"/>
  <c r="V789" i="1"/>
  <c r="T795" i="1"/>
  <c r="S798" i="1"/>
  <c r="R798" i="1"/>
  <c r="W756" i="1"/>
  <c r="S760" i="1"/>
  <c r="T761" i="1"/>
  <c r="U762" i="1"/>
  <c r="Z816" i="1"/>
  <c r="AE816" i="1" s="1"/>
  <c r="Z817" i="1"/>
  <c r="AE817" i="1" s="1"/>
  <c r="Z818" i="1"/>
  <c r="Z819" i="1"/>
  <c r="Z820" i="1"/>
  <c r="AE820" i="1" s="1"/>
  <c r="Z821" i="1"/>
  <c r="AE821" i="1" s="1"/>
  <c r="Z813" i="1"/>
  <c r="Z805" i="1"/>
  <c r="Z815" i="1"/>
  <c r="AE815" i="1" s="1"/>
  <c r="Z806" i="1"/>
  <c r="AE806" i="1" s="1"/>
  <c r="Z802" i="1"/>
  <c r="AE802" i="1" s="1"/>
  <c r="Z794" i="1"/>
  <c r="Z812" i="1"/>
  <c r="AE812" i="1" s="1"/>
  <c r="Z809" i="1"/>
  <c r="AE809" i="1" s="1"/>
  <c r="Z803" i="1"/>
  <c r="AE803" i="1" s="1"/>
  <c r="Z795" i="1"/>
  <c r="AE795" i="1" s="1"/>
  <c r="Z814" i="1"/>
  <c r="AE814" i="1" s="1"/>
  <c r="Z804" i="1"/>
  <c r="Z796" i="1"/>
  <c r="AE796" i="1" s="1"/>
  <c r="Z788" i="1"/>
  <c r="AE788" i="1" s="1"/>
  <c r="Z807" i="1"/>
  <c r="AE807" i="1" s="1"/>
  <c r="Z797" i="1"/>
  <c r="Z789" i="1"/>
  <c r="AE789" i="1" s="1"/>
  <c r="Z811" i="1"/>
  <c r="Z808" i="1"/>
  <c r="Z800" i="1"/>
  <c r="AE800" i="1" s="1"/>
  <c r="W764" i="1"/>
  <c r="AE764" i="1"/>
  <c r="R767" i="1"/>
  <c r="Z767" i="1"/>
  <c r="AE767" i="1" s="1"/>
  <c r="S768" i="1"/>
  <c r="AI768" i="1"/>
  <c r="T769" i="1"/>
  <c r="AB769" i="1"/>
  <c r="AI769" i="1" s="1"/>
  <c r="U770" i="1"/>
  <c r="AC770" i="1"/>
  <c r="AH770" i="1" s="1"/>
  <c r="V771" i="1"/>
  <c r="W772" i="1"/>
  <c r="R775" i="1"/>
  <c r="Z775" i="1"/>
  <c r="AE775" i="1" s="1"/>
  <c r="S776" i="1"/>
  <c r="AI776" i="1"/>
  <c r="T777" i="1"/>
  <c r="AB777" i="1"/>
  <c r="AI777" i="1" s="1"/>
  <c r="U778" i="1"/>
  <c r="AC778" i="1"/>
  <c r="AH778" i="1" s="1"/>
  <c r="V779" i="1"/>
  <c r="W780" i="1"/>
  <c r="R783" i="1"/>
  <c r="U784" i="1"/>
  <c r="AF786" i="1"/>
  <c r="V786" i="1"/>
  <c r="Z787" i="1"/>
  <c r="V792" i="1"/>
  <c r="U792" i="1"/>
  <c r="AE793" i="1"/>
  <c r="Z793" i="1"/>
  <c r="AE794" i="1"/>
  <c r="V798" i="1"/>
  <c r="U798" i="1"/>
  <c r="Z801" i="1"/>
  <c r="AE801" i="1" s="1"/>
  <c r="AC802" i="1"/>
  <c r="AH802" i="1" s="1"/>
  <c r="U810" i="1"/>
  <c r="R814" i="1"/>
  <c r="AF814" i="1"/>
  <c r="S817" i="1"/>
  <c r="S836" i="1"/>
  <c r="R836" i="1"/>
  <c r="Z822" i="1"/>
  <c r="Z823" i="1"/>
  <c r="Z841" i="1"/>
  <c r="AE841" i="1" s="1"/>
  <c r="Z839" i="1"/>
  <c r="Z831" i="1"/>
  <c r="Z846" i="1"/>
  <c r="W763" i="1"/>
  <c r="AB818" i="1"/>
  <c r="AI818" i="1" s="1"/>
  <c r="AB819" i="1"/>
  <c r="AI819" i="1" s="1"/>
  <c r="AB820" i="1"/>
  <c r="AB821" i="1"/>
  <c r="AB813" i="1"/>
  <c r="AB815" i="1"/>
  <c r="AB807" i="1"/>
  <c r="AB814" i="1"/>
  <c r="AB804" i="1"/>
  <c r="AB796" i="1"/>
  <c r="AI796" i="1" s="1"/>
  <c r="AB797" i="1"/>
  <c r="AB810" i="1"/>
  <c r="AI810" i="1" s="1"/>
  <c r="AB798" i="1"/>
  <c r="AI798" i="1" s="1"/>
  <c r="AB790" i="1"/>
  <c r="AB805" i="1"/>
  <c r="AI805" i="1" s="1"/>
  <c r="AB799" i="1"/>
  <c r="AI799" i="1" s="1"/>
  <c r="AB791" i="1"/>
  <c r="AI791" i="1" s="1"/>
  <c r="AB817" i="1"/>
  <c r="AB816" i="1"/>
  <c r="AB806" i="1"/>
  <c r="AB802" i="1"/>
  <c r="AI802" i="1" s="1"/>
  <c r="AB794" i="1"/>
  <c r="AI794" i="1" s="1"/>
  <c r="Z766" i="1"/>
  <c r="AE766" i="1" s="1"/>
  <c r="AH766" i="1"/>
  <c r="S767" i="1"/>
  <c r="T768" i="1"/>
  <c r="AB768" i="1"/>
  <c r="U769" i="1"/>
  <c r="AC769" i="1"/>
  <c r="AH769" i="1" s="1"/>
  <c r="W771" i="1"/>
  <c r="Z774" i="1"/>
  <c r="AE774" i="1" s="1"/>
  <c r="S775" i="1"/>
  <c r="T776" i="1"/>
  <c r="AB776" i="1"/>
  <c r="U777" i="1"/>
  <c r="AC777" i="1"/>
  <c r="AH777" i="1" s="1"/>
  <c r="W779" i="1"/>
  <c r="Z782" i="1"/>
  <c r="AE782" i="1" s="1"/>
  <c r="AB783" i="1"/>
  <c r="AI783" i="1" s="1"/>
  <c r="W784" i="1"/>
  <c r="AB785" i="1"/>
  <c r="AI785" i="1" s="1"/>
  <c r="AE786" i="1"/>
  <c r="W788" i="1"/>
  <c r="AB792" i="1"/>
  <c r="AI792" i="1" s="1"/>
  <c r="U807" i="1"/>
  <c r="AI807" i="1"/>
  <c r="W807" i="1"/>
  <c r="R812" i="1"/>
  <c r="AF812" i="1"/>
  <c r="T812" i="1"/>
  <c r="AI813" i="1"/>
  <c r="AF837" i="1"/>
  <c r="V863" i="1"/>
  <c r="U863" i="1"/>
  <c r="AH863" i="1"/>
  <c r="AC819" i="1"/>
  <c r="AC820" i="1"/>
  <c r="AH820" i="1" s="1"/>
  <c r="AC821" i="1"/>
  <c r="AC814" i="1"/>
  <c r="AC816" i="1"/>
  <c r="AC808" i="1"/>
  <c r="AH808" i="1" s="1"/>
  <c r="AC797" i="1"/>
  <c r="AH797" i="1" s="1"/>
  <c r="AC789" i="1"/>
  <c r="AH789" i="1" s="1"/>
  <c r="AC810" i="1"/>
  <c r="AH810" i="1" s="1"/>
  <c r="AC807" i="1"/>
  <c r="AH807" i="1" s="1"/>
  <c r="AC798" i="1"/>
  <c r="AH798" i="1" s="1"/>
  <c r="AC805" i="1"/>
  <c r="AC799" i="1"/>
  <c r="AH799" i="1" s="1"/>
  <c r="AC791" i="1"/>
  <c r="AH791" i="1" s="1"/>
  <c r="AC783" i="1"/>
  <c r="AH783" i="1" s="1"/>
  <c r="AC813" i="1"/>
  <c r="AH813" i="1" s="1"/>
  <c r="AC811" i="1"/>
  <c r="AH811" i="1" s="1"/>
  <c r="AC800" i="1"/>
  <c r="AC792" i="1"/>
  <c r="AC784" i="1"/>
  <c r="AH784" i="1" s="1"/>
  <c r="AC806" i="1"/>
  <c r="AC818" i="1"/>
  <c r="AH818" i="1" s="1"/>
  <c r="AC815" i="1"/>
  <c r="AC812" i="1"/>
  <c r="AH812" i="1" s="1"/>
  <c r="AC809" i="1"/>
  <c r="AC803" i="1"/>
  <c r="AH803" i="1" s="1"/>
  <c r="AC795" i="1"/>
  <c r="AH795" i="1" s="1"/>
  <c r="AC768" i="1"/>
  <c r="AH768" i="1" s="1"/>
  <c r="Z773" i="1"/>
  <c r="AE773" i="1" s="1"/>
  <c r="AB775" i="1"/>
  <c r="AI775" i="1" s="1"/>
  <c r="AC776" i="1"/>
  <c r="AH776" i="1" s="1"/>
  <c r="Z781" i="1"/>
  <c r="AE781" i="1" s="1"/>
  <c r="AC785" i="1"/>
  <c r="AH785" i="1" s="1"/>
  <c r="AB787" i="1"/>
  <c r="AI787" i="1" s="1"/>
  <c r="AB793" i="1"/>
  <c r="AI793" i="1" s="1"/>
  <c r="AH794" i="1"/>
  <c r="AC794" i="1"/>
  <c r="Z799" i="1"/>
  <c r="AB801" i="1"/>
  <c r="AI801" i="1" s="1"/>
  <c r="AH805" i="1"/>
  <c r="V805" i="1"/>
  <c r="U805" i="1"/>
  <c r="AF806" i="1"/>
  <c r="AB809" i="1"/>
  <c r="AI809" i="1" s="1"/>
  <c r="V810" i="1"/>
  <c r="V813" i="1"/>
  <c r="U813" i="1"/>
  <c r="S820" i="1"/>
  <c r="R820" i="1"/>
  <c r="T834" i="1"/>
  <c r="R834" i="1"/>
  <c r="AH844" i="1"/>
  <c r="V844" i="1"/>
  <c r="U844" i="1"/>
  <c r="AB774" i="1"/>
  <c r="AI774" i="1" s="1"/>
  <c r="AC775" i="1"/>
  <c r="AH775" i="1" s="1"/>
  <c r="Z780" i="1"/>
  <c r="AE780" i="1" s="1"/>
  <c r="AB782" i="1"/>
  <c r="AI782" i="1" s="1"/>
  <c r="AC787" i="1"/>
  <c r="AH787" i="1" s="1"/>
  <c r="AC793" i="1"/>
  <c r="AH793" i="1" s="1"/>
  <c r="AI797" i="1"/>
  <c r="W797" i="1"/>
  <c r="V800" i="1"/>
  <c r="U800" i="1"/>
  <c r="AH800" i="1"/>
  <c r="AB800" i="1"/>
  <c r="AI800" i="1" s="1"/>
  <c r="AC801" i="1"/>
  <c r="AH801" i="1" s="1"/>
  <c r="S804" i="1"/>
  <c r="R804" i="1"/>
  <c r="AC804" i="1"/>
  <c r="AF808" i="1"/>
  <c r="AE811" i="1"/>
  <c r="AB812" i="1"/>
  <c r="AI812" i="1" s="1"/>
  <c r="R817" i="1"/>
  <c r="V853" i="1"/>
  <c r="U853" i="1"/>
  <c r="AI764" i="1"/>
  <c r="AB765" i="1"/>
  <c r="AI765" i="1" s="1"/>
  <c r="AC766" i="1"/>
  <c r="Z771" i="1"/>
  <c r="AB773" i="1"/>
  <c r="AI773" i="1" s="1"/>
  <c r="AC774" i="1"/>
  <c r="AH774" i="1" s="1"/>
  <c r="Z779" i="1"/>
  <c r="AE779" i="1" s="1"/>
  <c r="AB781" i="1"/>
  <c r="AI781" i="1" s="1"/>
  <c r="AC782" i="1"/>
  <c r="AH782" i="1" s="1"/>
  <c r="Z784" i="1"/>
  <c r="AE784" i="1" s="1"/>
  <c r="Z786" i="1"/>
  <c r="AB788" i="1"/>
  <c r="AI788" i="1" s="1"/>
  <c r="S789" i="1"/>
  <c r="R789" i="1"/>
  <c r="Z790" i="1"/>
  <c r="AE790" i="1" s="1"/>
  <c r="AH792" i="1"/>
  <c r="U797" i="1"/>
  <c r="AE799" i="1"/>
  <c r="AF803" i="1"/>
  <c r="AI804" i="1"/>
  <c r="AE804" i="1"/>
  <c r="AE808" i="1"/>
  <c r="AB808" i="1"/>
  <c r="AI808" i="1" s="1"/>
  <c r="Z810" i="1"/>
  <c r="AE810" i="1" s="1"/>
  <c r="AC765" i="1"/>
  <c r="AH765" i="1" s="1"/>
  <c r="AB772" i="1"/>
  <c r="AI772" i="1" s="1"/>
  <c r="AC773" i="1"/>
  <c r="AH773" i="1" s="1"/>
  <c r="Z778" i="1"/>
  <c r="AE778" i="1" s="1"/>
  <c r="AB780" i="1"/>
  <c r="AI780" i="1" s="1"/>
  <c r="AC781" i="1"/>
  <c r="AH781" i="1" s="1"/>
  <c r="AF787" i="1"/>
  <c r="AC788" i="1"/>
  <c r="AH788" i="1" s="1"/>
  <c r="AI789" i="1"/>
  <c r="AB789" i="1"/>
  <c r="AI790" i="1"/>
  <c r="AE791" i="1"/>
  <c r="Z791" i="1"/>
  <c r="S796" i="1"/>
  <c r="R796" i="1"/>
  <c r="AC796" i="1"/>
  <c r="AH796" i="1" s="1"/>
  <c r="Z798" i="1"/>
  <c r="AE798" i="1" s="1"/>
  <c r="S803" i="1"/>
  <c r="R803" i="1"/>
  <c r="AH804" i="1"/>
  <c r="AH806" i="1"/>
  <c r="W808" i="1"/>
  <c r="T810" i="1"/>
  <c r="R810" i="1"/>
  <c r="V811" i="1"/>
  <c r="U811" i="1"/>
  <c r="AB811" i="1"/>
  <c r="AI811" i="1" s="1"/>
  <c r="AI815" i="1"/>
  <c r="W815" i="1"/>
  <c r="AE818" i="1"/>
  <c r="AE832" i="1"/>
  <c r="AE797" i="1"/>
  <c r="R805" i="1"/>
  <c r="AF807" i="1"/>
  <c r="U808" i="1"/>
  <c r="R813" i="1"/>
  <c r="V814" i="1"/>
  <c r="AI817" i="1"/>
  <c r="W818" i="1"/>
  <c r="U820" i="1"/>
  <c r="AI820" i="1"/>
  <c r="AC873" i="1"/>
  <c r="AC865" i="1"/>
  <c r="AH865" i="1" s="1"/>
  <c r="AC876" i="1"/>
  <c r="AH876" i="1" s="1"/>
  <c r="AC868" i="1"/>
  <c r="AC860" i="1"/>
  <c r="AC852" i="1"/>
  <c r="AH852" i="1" s="1"/>
  <c r="AC877" i="1"/>
  <c r="AH877" i="1" s="1"/>
  <c r="AC869" i="1"/>
  <c r="AH869" i="1" s="1"/>
  <c r="AC861" i="1"/>
  <c r="AH861" i="1" s="1"/>
  <c r="AC853" i="1"/>
  <c r="AH853" i="1" s="1"/>
  <c r="AC845" i="1"/>
  <c r="AH845" i="1" s="1"/>
  <c r="AC837" i="1"/>
  <c r="AH837" i="1" s="1"/>
  <c r="AC878" i="1"/>
  <c r="AC870" i="1"/>
  <c r="AH870" i="1" s="1"/>
  <c r="AC862" i="1"/>
  <c r="AC854" i="1"/>
  <c r="AH854" i="1" s="1"/>
  <c r="AC846" i="1"/>
  <c r="AH846" i="1" s="1"/>
  <c r="AC838" i="1"/>
  <c r="AH838" i="1" s="1"/>
  <c r="AC879" i="1"/>
  <c r="AC871" i="1"/>
  <c r="AH871" i="1" s="1"/>
  <c r="AC863" i="1"/>
  <c r="AC855" i="1"/>
  <c r="AH855" i="1" s="1"/>
  <c r="AC847" i="1"/>
  <c r="AC864" i="1"/>
  <c r="AH864" i="1" s="1"/>
  <c r="AC848" i="1"/>
  <c r="AC843" i="1"/>
  <c r="AC840" i="1"/>
  <c r="AH840" i="1" s="1"/>
  <c r="AC835" i="1"/>
  <c r="AH835" i="1" s="1"/>
  <c r="AC827" i="1"/>
  <c r="AC872" i="1"/>
  <c r="AH872" i="1" s="1"/>
  <c r="AC836" i="1"/>
  <c r="AH836" i="1" s="1"/>
  <c r="AC828" i="1"/>
  <c r="AH828" i="1" s="1"/>
  <c r="AC875" i="1"/>
  <c r="AC859" i="1"/>
  <c r="AC842" i="1"/>
  <c r="AH842" i="1" s="1"/>
  <c r="AC829" i="1"/>
  <c r="AH829" i="1" s="1"/>
  <c r="V822" i="1"/>
  <c r="AC866" i="1"/>
  <c r="AH866" i="1" s="1"/>
  <c r="AC850" i="1"/>
  <c r="AC830" i="1"/>
  <c r="AH830" i="1" s="1"/>
  <c r="AC822" i="1"/>
  <c r="AH822" i="1" s="1"/>
  <c r="U822" i="1"/>
  <c r="AC849" i="1"/>
  <c r="AH849" i="1" s="1"/>
  <c r="AC841" i="1"/>
  <c r="AH841" i="1" s="1"/>
  <c r="AC839" i="1"/>
  <c r="AC831" i="1"/>
  <c r="AH831" i="1" s="1"/>
  <c r="AC823" i="1"/>
  <c r="AH823" i="1" s="1"/>
  <c r="AC874" i="1"/>
  <c r="AC832" i="1"/>
  <c r="AC824" i="1"/>
  <c r="AI825" i="1"/>
  <c r="AC825" i="1"/>
  <c r="S827" i="1"/>
  <c r="R827" i="1"/>
  <c r="W829" i="1"/>
  <c r="AC834" i="1"/>
  <c r="AH834" i="1" s="1"/>
  <c r="U836" i="1"/>
  <c r="T851" i="1"/>
  <c r="AB857" i="1"/>
  <c r="AI857" i="1" s="1"/>
  <c r="AH875" i="1"/>
  <c r="AH816" i="1"/>
  <c r="U816" i="1"/>
  <c r="AH817" i="1"/>
  <c r="V817" i="1"/>
  <c r="AH825" i="1"/>
  <c r="V829" i="1"/>
  <c r="U829" i="1"/>
  <c r="AF830" i="1"/>
  <c r="AE831" i="1"/>
  <c r="AH832" i="1"/>
  <c r="Z849" i="1"/>
  <c r="S851" i="1"/>
  <c r="R851" i="1"/>
  <c r="AC851" i="1"/>
  <c r="AH851" i="1" s="1"/>
  <c r="AC857" i="1"/>
  <c r="AH857" i="1" s="1"/>
  <c r="Z869" i="1"/>
  <c r="AE869" i="1" s="1"/>
  <c r="R797" i="1"/>
  <c r="S805" i="1"/>
  <c r="T808" i="1"/>
  <c r="S813" i="1"/>
  <c r="AH814" i="1"/>
  <c r="U815" i="1"/>
  <c r="AH815" i="1"/>
  <c r="T816" i="1"/>
  <c r="T819" i="1"/>
  <c r="AF819" i="1"/>
  <c r="AB824" i="1"/>
  <c r="AI824" i="1" s="1"/>
  <c r="T826" i="1"/>
  <c r="R826" i="1"/>
  <c r="S828" i="1"/>
  <c r="R828" i="1"/>
  <c r="AB833" i="1"/>
  <c r="AI833" i="1" s="1"/>
  <c r="T835" i="1"/>
  <c r="AF835" i="1"/>
  <c r="W839" i="1"/>
  <c r="AI839" i="1"/>
  <c r="AC856" i="1"/>
  <c r="AH856" i="1" s="1"/>
  <c r="W862" i="1"/>
  <c r="S874" i="1"/>
  <c r="R874" i="1"/>
  <c r="S877" i="1"/>
  <c r="R877" i="1"/>
  <c r="U799" i="1"/>
  <c r="R807" i="1"/>
  <c r="V808" i="1"/>
  <c r="AH809" i="1"/>
  <c r="AF811" i="1"/>
  <c r="AI814" i="1"/>
  <c r="V816" i="1"/>
  <c r="AI816" i="1"/>
  <c r="U817" i="1"/>
  <c r="U818" i="1"/>
  <c r="S819" i="1"/>
  <c r="R819" i="1"/>
  <c r="AE819" i="1"/>
  <c r="W820" i="1"/>
  <c r="W821" i="1"/>
  <c r="AI821" i="1"/>
  <c r="AE826" i="1"/>
  <c r="AC826" i="1"/>
  <c r="AH826" i="1" s="1"/>
  <c r="U828" i="1"/>
  <c r="AI828" i="1"/>
  <c r="AB822" i="1"/>
  <c r="AI822" i="1" s="1"/>
  <c r="Y829" i="1"/>
  <c r="AF829" i="1" s="1"/>
  <c r="V830" i="1"/>
  <c r="U830" i="1"/>
  <c r="AC833" i="1"/>
  <c r="S835" i="1"/>
  <c r="R835" i="1"/>
  <c r="AE835" i="1"/>
  <c r="W836" i="1"/>
  <c r="V839" i="1"/>
  <c r="AH839" i="1"/>
  <c r="U839" i="1"/>
  <c r="T840" i="1"/>
  <c r="R840" i="1"/>
  <c r="AI845" i="1"/>
  <c r="W845" i="1"/>
  <c r="S846" i="1"/>
  <c r="AE846" i="1"/>
  <c r="R846" i="1"/>
  <c r="AC867" i="1"/>
  <c r="W877" i="1"/>
  <c r="AI806" i="1"/>
  <c r="AE813" i="1"/>
  <c r="V821" i="1"/>
  <c r="U821" i="1"/>
  <c r="AH821" i="1"/>
  <c r="Y878" i="1"/>
  <c r="AF878" i="1" s="1"/>
  <c r="AE823" i="1"/>
  <c r="AH824" i="1"/>
  <c r="AH833" i="1"/>
  <c r="V837" i="1"/>
  <c r="U837" i="1"/>
  <c r="U845" i="1"/>
  <c r="V845" i="1"/>
  <c r="W846" i="1"/>
  <c r="AF850" i="1"/>
  <c r="T850" i="1"/>
  <c r="S852" i="1"/>
  <c r="R852" i="1"/>
  <c r="Z861" i="1"/>
  <c r="AE861" i="1" s="1"/>
  <c r="AB863" i="1"/>
  <c r="AE867" i="1"/>
  <c r="Y876" i="1"/>
  <c r="AF876" i="1" s="1"/>
  <c r="AE805" i="1"/>
  <c r="T818" i="1"/>
  <c r="AF818" i="1"/>
  <c r="Z871" i="1"/>
  <c r="AC844" i="1"/>
  <c r="Y847" i="1"/>
  <c r="AF847" i="1" s="1"/>
  <c r="R850" i="1"/>
  <c r="S850" i="1"/>
  <c r="W852" i="1"/>
  <c r="AC858" i="1"/>
  <c r="AH858" i="1" s="1"/>
  <c r="W867" i="1"/>
  <c r="AI867" i="1"/>
  <c r="U867" i="1"/>
  <c r="AH878" i="1"/>
  <c r="V878" i="1"/>
  <c r="U878" i="1"/>
  <c r="R821" i="1"/>
  <c r="S822" i="1"/>
  <c r="AB823" i="1"/>
  <c r="AI823" i="1" s="1"/>
  <c r="U824" i="1"/>
  <c r="V825" i="1"/>
  <c r="W826" i="1"/>
  <c r="Y828" i="1"/>
  <c r="AF828" i="1" s="1"/>
  <c r="R829" i="1"/>
  <c r="Z829" i="1"/>
  <c r="AE829" i="1" s="1"/>
  <c r="S830" i="1"/>
  <c r="AB831" i="1"/>
  <c r="AI831" i="1" s="1"/>
  <c r="U832" i="1"/>
  <c r="V833" i="1"/>
  <c r="W834" i="1"/>
  <c r="Y836" i="1"/>
  <c r="AF836" i="1" s="1"/>
  <c r="Z837" i="1"/>
  <c r="AE837" i="1" s="1"/>
  <c r="W838" i="1"/>
  <c r="AB839" i="1"/>
  <c r="AB841" i="1"/>
  <c r="AI841" i="1" s="1"/>
  <c r="R842" i="1"/>
  <c r="R845" i="1"/>
  <c r="V846" i="1"/>
  <c r="U846" i="1"/>
  <c r="Z847" i="1"/>
  <c r="AE847" i="1" s="1"/>
  <c r="AH848" i="1"/>
  <c r="AB849" i="1"/>
  <c r="AI849" i="1" s="1"/>
  <c r="U852" i="1"/>
  <c r="Y860" i="1"/>
  <c r="AF860" i="1" s="1"/>
  <c r="AH862" i="1"/>
  <c r="V862" i="1"/>
  <c r="U862" i="1"/>
  <c r="S866" i="1"/>
  <c r="R866" i="1"/>
  <c r="AH867" i="1"/>
  <c r="AF867" i="1"/>
  <c r="R873" i="1"/>
  <c r="AF873" i="1"/>
  <c r="T876" i="1"/>
  <c r="U877" i="1"/>
  <c r="Y879" i="1"/>
  <c r="AF879" i="1" s="1"/>
  <c r="AE825" i="1"/>
  <c r="Y827" i="1"/>
  <c r="AF827" i="1" s="1"/>
  <c r="Z828" i="1"/>
  <c r="AE828" i="1" s="1"/>
  <c r="AB830" i="1"/>
  <c r="AI830" i="1" s="1"/>
  <c r="Y835" i="1"/>
  <c r="Z836" i="1"/>
  <c r="AE836" i="1" s="1"/>
  <c r="Y840" i="1"/>
  <c r="AF840" i="1" s="1"/>
  <c r="AF844" i="1"/>
  <c r="Y848" i="1"/>
  <c r="AF848" i="1" s="1"/>
  <c r="AH850" i="1"/>
  <c r="AB850" i="1"/>
  <c r="AI850" i="1" s="1"/>
  <c r="R865" i="1"/>
  <c r="AB866" i="1"/>
  <c r="AI866" i="1" s="1"/>
  <c r="Y868" i="1"/>
  <c r="U869" i="1"/>
  <c r="V870" i="1"/>
  <c r="U870" i="1"/>
  <c r="AE873" i="1"/>
  <c r="S876" i="1"/>
  <c r="R876" i="1"/>
  <c r="AE879" i="1"/>
  <c r="Z879" i="1"/>
  <c r="AH819" i="1"/>
  <c r="Y826" i="1"/>
  <c r="AF826" i="1" s="1"/>
  <c r="Z827" i="1"/>
  <c r="AE827" i="1" s="1"/>
  <c r="AH827" i="1"/>
  <c r="AB829" i="1"/>
  <c r="AI829" i="1" s="1"/>
  <c r="Y834" i="1"/>
  <c r="AF834" i="1" s="1"/>
  <c r="Z835" i="1"/>
  <c r="T837" i="1"/>
  <c r="Y838" i="1"/>
  <c r="AF838" i="1" s="1"/>
  <c r="Z840" i="1"/>
  <c r="AE840" i="1" s="1"/>
  <c r="AB842" i="1"/>
  <c r="AI842" i="1" s="1"/>
  <c r="S843" i="1"/>
  <c r="R843" i="1"/>
  <c r="Y843" i="1"/>
  <c r="AF843" i="1" s="1"/>
  <c r="V847" i="1"/>
  <c r="U847" i="1"/>
  <c r="AB847" i="1"/>
  <c r="AI847" i="1" s="1"/>
  <c r="Z848" i="1"/>
  <c r="AE848" i="1" s="1"/>
  <c r="Y853" i="1"/>
  <c r="AF853" i="1" s="1"/>
  <c r="Y854" i="1"/>
  <c r="AF854" i="1" s="1"/>
  <c r="Y855" i="1"/>
  <c r="AF855" i="1" s="1"/>
  <c r="S860" i="1"/>
  <c r="R860" i="1"/>
  <c r="V861" i="1"/>
  <c r="U861" i="1"/>
  <c r="AF868" i="1"/>
  <c r="T868" i="1"/>
  <c r="Y871" i="1"/>
  <c r="AF871" i="1" s="1"/>
  <c r="Z872" i="1"/>
  <c r="AE872" i="1" s="1"/>
  <c r="AB873" i="1"/>
  <c r="AI873" i="1" s="1"/>
  <c r="AI876" i="1"/>
  <c r="AI879" i="1"/>
  <c r="Y877" i="1"/>
  <c r="AF877" i="1" s="1"/>
  <c r="Y869" i="1"/>
  <c r="AF869" i="1" s="1"/>
  <c r="Y861" i="1"/>
  <c r="AF861" i="1" s="1"/>
  <c r="Y872" i="1"/>
  <c r="AF872" i="1" s="1"/>
  <c r="Y864" i="1"/>
  <c r="AF864" i="1" s="1"/>
  <c r="Y856" i="1"/>
  <c r="AF856" i="1" s="1"/>
  <c r="Y873" i="1"/>
  <c r="Y865" i="1"/>
  <c r="AF865" i="1" s="1"/>
  <c r="Y857" i="1"/>
  <c r="AF857" i="1" s="1"/>
  <c r="Y849" i="1"/>
  <c r="Y841" i="1"/>
  <c r="Y874" i="1"/>
  <c r="AF874" i="1" s="1"/>
  <c r="Y866" i="1"/>
  <c r="AF866" i="1" s="1"/>
  <c r="Y858" i="1"/>
  <c r="Y850" i="1"/>
  <c r="Y842" i="1"/>
  <c r="AF842" i="1" s="1"/>
  <c r="Y875" i="1"/>
  <c r="Y867" i="1"/>
  <c r="Y859" i="1"/>
  <c r="AF859" i="1" s="1"/>
  <c r="Y851" i="1"/>
  <c r="AF851" i="1" s="1"/>
  <c r="Y825" i="1"/>
  <c r="AF825" i="1" s="1"/>
  <c r="Z826" i="1"/>
  <c r="AB828" i="1"/>
  <c r="Y833" i="1"/>
  <c r="AF833" i="1" s="1"/>
  <c r="Z834" i="1"/>
  <c r="AE834" i="1" s="1"/>
  <c r="AB836" i="1"/>
  <c r="AI836" i="1" s="1"/>
  <c r="Z838" i="1"/>
  <c r="AE838" i="1" s="1"/>
  <c r="AF841" i="1"/>
  <c r="AI843" i="1"/>
  <c r="AF849" i="1"/>
  <c r="Z853" i="1"/>
  <c r="AE854" i="1"/>
  <c r="Z854" i="1"/>
  <c r="AE855" i="1"/>
  <c r="Z855" i="1"/>
  <c r="Z856" i="1"/>
  <c r="AE856" i="1" s="1"/>
  <c r="R857" i="1"/>
  <c r="AF858" i="1"/>
  <c r="S859" i="1"/>
  <c r="R859" i="1"/>
  <c r="Y863" i="1"/>
  <c r="AF863" i="1" s="1"/>
  <c r="AE864" i="1"/>
  <c r="Z864" i="1"/>
  <c r="AB865" i="1"/>
  <c r="AI865" i="1" s="1"/>
  <c r="S868" i="1"/>
  <c r="R868" i="1"/>
  <c r="U876" i="1"/>
  <c r="V879" i="1"/>
  <c r="U879" i="1"/>
  <c r="AB879" i="1"/>
  <c r="Z878" i="1"/>
  <c r="Z870" i="1"/>
  <c r="Z862" i="1"/>
  <c r="AE862" i="1" s="1"/>
  <c r="Z873" i="1"/>
  <c r="Z865" i="1"/>
  <c r="AE865" i="1" s="1"/>
  <c r="Z857" i="1"/>
  <c r="AE857" i="1" s="1"/>
  <c r="Z874" i="1"/>
  <c r="AE874" i="1" s="1"/>
  <c r="Z866" i="1"/>
  <c r="AE866" i="1" s="1"/>
  <c r="Z858" i="1"/>
  <c r="AE858" i="1" s="1"/>
  <c r="Z850" i="1"/>
  <c r="AE850" i="1" s="1"/>
  <c r="Z842" i="1"/>
  <c r="AE842" i="1" s="1"/>
  <c r="Z875" i="1"/>
  <c r="Z867" i="1"/>
  <c r="Z859" i="1"/>
  <c r="Z851" i="1"/>
  <c r="AE851" i="1" s="1"/>
  <c r="Z843" i="1"/>
  <c r="AE843" i="1" s="1"/>
  <c r="Z876" i="1"/>
  <c r="AE876" i="1" s="1"/>
  <c r="Z868" i="1"/>
  <c r="AE868" i="1" s="1"/>
  <c r="Z860" i="1"/>
  <c r="AE860" i="1" s="1"/>
  <c r="Z852" i="1"/>
  <c r="AE852" i="1" s="1"/>
  <c r="Z844" i="1"/>
  <c r="AE844" i="1" s="1"/>
  <c r="AE822" i="1"/>
  <c r="Y824" i="1"/>
  <c r="AF824" i="1" s="1"/>
  <c r="R825" i="1"/>
  <c r="Z825" i="1"/>
  <c r="AB827" i="1"/>
  <c r="AI827" i="1" s="1"/>
  <c r="Y832" i="1"/>
  <c r="AF832" i="1" s="1"/>
  <c r="R833" i="1"/>
  <c r="Z833" i="1"/>
  <c r="AE833" i="1" s="1"/>
  <c r="AB835" i="1"/>
  <c r="AI835" i="1" s="1"/>
  <c r="V838" i="1"/>
  <c r="U838" i="1"/>
  <c r="AB840" i="1"/>
  <c r="AI840" i="1" s="1"/>
  <c r="AH843" i="1"/>
  <c r="AB843" i="1"/>
  <c r="Y844" i="1"/>
  <c r="Y845" i="1"/>
  <c r="AF845" i="1" s="1"/>
  <c r="AE849" i="1"/>
  <c r="Y852" i="1"/>
  <c r="AF852" i="1" s="1"/>
  <c r="S858" i="1"/>
  <c r="R858" i="1"/>
  <c r="U860" i="1"/>
  <c r="AH860" i="1"/>
  <c r="Z863" i="1"/>
  <c r="AE863" i="1" s="1"/>
  <c r="AI868" i="1"/>
  <c r="Y870" i="1"/>
  <c r="AF870" i="1" s="1"/>
  <c r="AI871" i="1"/>
  <c r="AE875" i="1"/>
  <c r="V876" i="1"/>
  <c r="AB872" i="1"/>
  <c r="AI872" i="1" s="1"/>
  <c r="AB864" i="1"/>
  <c r="AI864" i="1" s="1"/>
  <c r="AB875" i="1"/>
  <c r="AB867" i="1"/>
  <c r="AB859" i="1"/>
  <c r="AI859" i="1" s="1"/>
  <c r="AB851" i="1"/>
  <c r="AI851" i="1" s="1"/>
  <c r="AB876" i="1"/>
  <c r="AB868" i="1"/>
  <c r="AB860" i="1"/>
  <c r="AI860" i="1" s="1"/>
  <c r="AB852" i="1"/>
  <c r="AI852" i="1" s="1"/>
  <c r="AB844" i="1"/>
  <c r="AB877" i="1"/>
  <c r="AI877" i="1" s="1"/>
  <c r="AB869" i="1"/>
  <c r="AI869" i="1" s="1"/>
  <c r="AB861" i="1"/>
  <c r="AI861" i="1" s="1"/>
  <c r="AB853" i="1"/>
  <c r="AI853" i="1" s="1"/>
  <c r="AB845" i="1"/>
  <c r="AB837" i="1"/>
  <c r="AI837" i="1" s="1"/>
  <c r="AB878" i="1"/>
  <c r="AI878" i="1" s="1"/>
  <c r="AB870" i="1"/>
  <c r="AI870" i="1" s="1"/>
  <c r="AB862" i="1"/>
  <c r="AI862" i="1" s="1"/>
  <c r="AB854" i="1"/>
  <c r="AI854" i="1" s="1"/>
  <c r="AB846" i="1"/>
  <c r="AI846" i="1" s="1"/>
  <c r="AF822" i="1"/>
  <c r="Y823" i="1"/>
  <c r="AF823" i="1" s="1"/>
  <c r="Z824" i="1"/>
  <c r="AE824" i="1" s="1"/>
  <c r="AB826" i="1"/>
  <c r="AI826" i="1" s="1"/>
  <c r="Y831" i="1"/>
  <c r="AF831" i="1" s="1"/>
  <c r="Z832" i="1"/>
  <c r="AB834" i="1"/>
  <c r="AI834" i="1" s="1"/>
  <c r="AB838" i="1"/>
  <c r="AI838" i="1" s="1"/>
  <c r="AE839" i="1"/>
  <c r="Y839" i="1"/>
  <c r="AF839" i="1" s="1"/>
  <c r="AI844" i="1"/>
  <c r="Z845" i="1"/>
  <c r="AE845" i="1" s="1"/>
  <c r="AH847" i="1"/>
  <c r="AE853" i="1"/>
  <c r="V854" i="1"/>
  <c r="U854" i="1"/>
  <c r="V855" i="1"/>
  <c r="U855" i="1"/>
  <c r="AB855" i="1"/>
  <c r="AI855" i="1" s="1"/>
  <c r="AB856" i="1"/>
  <c r="AI856" i="1" s="1"/>
  <c r="AB858" i="1"/>
  <c r="AI858" i="1" s="1"/>
  <c r="AH859" i="1"/>
  <c r="AE859" i="1"/>
  <c r="V860" i="1"/>
  <c r="Y862" i="1"/>
  <c r="AF862" i="1" s="1"/>
  <c r="AI863" i="1"/>
  <c r="U868" i="1"/>
  <c r="AH868" i="1"/>
  <c r="W869" i="1"/>
  <c r="V871" i="1"/>
  <c r="U871" i="1"/>
  <c r="AB871" i="1"/>
  <c r="T873" i="1"/>
  <c r="W875" i="1"/>
  <c r="AI875" i="1"/>
  <c r="AF875" i="1"/>
  <c r="Z877" i="1"/>
  <c r="AE877" i="1" s="1"/>
  <c r="AH879" i="1"/>
  <c r="R867" i="1"/>
  <c r="R875" i="1"/>
  <c r="W863" i="1"/>
  <c r="AE871" i="1"/>
  <c r="AH874" i="1"/>
  <c r="S875" i="1"/>
  <c r="W879" i="1"/>
  <c r="AE870" i="1"/>
  <c r="AH873" i="1"/>
  <c r="AE878" i="1"/>
</calcChain>
</file>

<file path=xl/sharedStrings.xml><?xml version="1.0" encoding="utf-8"?>
<sst xmlns="http://schemas.openxmlformats.org/spreadsheetml/2006/main" count="2011" uniqueCount="127">
  <si>
    <t>Bank Name</t>
  </si>
  <si>
    <t>Bank Category</t>
  </si>
  <si>
    <t>Month Year</t>
  </si>
  <si>
    <t>CC Base</t>
  </si>
  <si>
    <t>CC ATM TXN</t>
  </si>
  <si>
    <t>CC POS TXNs</t>
  </si>
  <si>
    <t>CC ATM Value</t>
  </si>
  <si>
    <t>CC POS Value</t>
  </si>
  <si>
    <t>DC Base</t>
  </si>
  <si>
    <t>DC ATM TXN</t>
  </si>
  <si>
    <t>DC POS TXNs</t>
  </si>
  <si>
    <t>DC ATM Value</t>
  </si>
  <si>
    <t>DC POS Value</t>
  </si>
  <si>
    <t>CC TXN</t>
  </si>
  <si>
    <t>CC VALUE</t>
  </si>
  <si>
    <t>DC TXN</t>
  </si>
  <si>
    <t>DC VALUE</t>
  </si>
  <si>
    <t>CC Average TXN Size</t>
  </si>
  <si>
    <t>CC Spend Per Card</t>
  </si>
  <si>
    <t>CC TXN/Card</t>
  </si>
  <si>
    <t>DC Average TXN Size</t>
  </si>
  <si>
    <t>DC Spend Per Card</t>
  </si>
  <si>
    <t>DC TXN/Card</t>
  </si>
  <si>
    <t>Total CC Base</t>
  </si>
  <si>
    <t>Total CC TXNs</t>
  </si>
  <si>
    <t>Total CC Value</t>
  </si>
  <si>
    <t>Total DC Base</t>
  </si>
  <si>
    <t>Total DC TXNs</t>
  </si>
  <si>
    <t>Total DC Value</t>
  </si>
  <si>
    <t>CC Customer Share</t>
  </si>
  <si>
    <t>CC Spends Share</t>
  </si>
  <si>
    <t>CC TXN Share</t>
  </si>
  <si>
    <t>DC Customer Share</t>
  </si>
  <si>
    <t>DC Spends Share</t>
  </si>
  <si>
    <t>DC TXN Share</t>
  </si>
  <si>
    <t>ALLAHABAD BANK</t>
  </si>
  <si>
    <t>Jan20</t>
  </si>
  <si>
    <t>Sum of CC Spend Per Card</t>
  </si>
  <si>
    <t>Column Labels</t>
  </si>
  <si>
    <t>ANDHRA BANK</t>
  </si>
  <si>
    <t>Row Labels</t>
  </si>
  <si>
    <t>Apr20</t>
  </si>
  <si>
    <t>Aug20</t>
  </si>
  <si>
    <t>Dec20</t>
  </si>
  <si>
    <t>Feb20</t>
  </si>
  <si>
    <t>Feb21</t>
  </si>
  <si>
    <t>Jan21</t>
  </si>
  <si>
    <t>Jul20</t>
  </si>
  <si>
    <t>Jun20</t>
  </si>
  <si>
    <t>Mar20</t>
  </si>
  <si>
    <t>Mar21</t>
  </si>
  <si>
    <t>May20</t>
  </si>
  <si>
    <t>Nov20</t>
  </si>
  <si>
    <t>Oct20</t>
  </si>
  <si>
    <t>Sep20</t>
  </si>
  <si>
    <t>Grand Total</t>
  </si>
  <si>
    <t>BANK OF BARODA</t>
  </si>
  <si>
    <t>ADITYA BIRLA IDEA PAYMENTS BANK</t>
  </si>
  <si>
    <t>BANK OF INDIA</t>
  </si>
  <si>
    <t>AIRTEL PAYMENTS BANK</t>
  </si>
  <si>
    <t>BANK OF MAHARASHTRA</t>
  </si>
  <si>
    <t>CANARA BANK</t>
  </si>
  <si>
    <t>AMERICAN EXPRESS</t>
  </si>
  <si>
    <t>CENTRAL BANK OF INDIA</t>
  </si>
  <si>
    <t>CORPORATION BANK</t>
  </si>
  <si>
    <t>AU SMALL FINANCE BANK LIMITED</t>
  </si>
  <si>
    <t>INDIAN BANK</t>
  </si>
  <si>
    <t>AXIS BANK LTD</t>
  </si>
  <si>
    <t>INDIAN OVERSEAS BANK</t>
  </si>
  <si>
    <t>BANDHAN BANK LTD</t>
  </si>
  <si>
    <t>ORIENTAL BANK OF COMMERCE</t>
  </si>
  <si>
    <t>BANK OF AMERICA</t>
  </si>
  <si>
    <t>PUNJAB AND SIND BANK</t>
  </si>
  <si>
    <t>PUNJAB NATIONAL BANK</t>
  </si>
  <si>
    <t>SYNDICATE BANK</t>
  </si>
  <si>
    <t>UCO BANK</t>
  </si>
  <si>
    <t>BARCLAYS BANK PLC</t>
  </si>
  <si>
    <t>UNION BANK OF INDIA</t>
  </si>
  <si>
    <t>UNITED BANK OF INDIA</t>
  </si>
  <si>
    <t>CAPITAL SMALL FINANCE BANK LIMITED</t>
  </si>
  <si>
    <t>IDBI LTD</t>
  </si>
  <si>
    <t>CATHOLIC SYRIAN BANK LTD</t>
  </si>
  <si>
    <t>STATE BANK OF INDIA</t>
  </si>
  <si>
    <t>CITI BANK</t>
  </si>
  <si>
    <t>CITY UNION BANK</t>
  </si>
  <si>
    <t>DBS BANK</t>
  </si>
  <si>
    <t>DCB BANK LTD</t>
  </si>
  <si>
    <t>DHANALAKSHMI BANK LTD</t>
  </si>
  <si>
    <t>DEUTSCHE BANK LTD</t>
  </si>
  <si>
    <t>FEDERAL BANK LTD</t>
  </si>
  <si>
    <t>HDFC BANK LTD</t>
  </si>
  <si>
    <t>EQUITAS SMALL FINANCE BANK LIMITED</t>
  </si>
  <si>
    <t>ICICI BANK LTD</t>
  </si>
  <si>
    <t>ESAF SMALL FINANCE BANK LIMITED</t>
  </si>
  <si>
    <t>IDFC Bank Limited</t>
  </si>
  <si>
    <t>INDUSIND BANK LTD</t>
  </si>
  <si>
    <t>FINCARE SMALL FINANCE BANK LIMITED</t>
  </si>
  <si>
    <t>JAMMU AND KASHMIR BANK</t>
  </si>
  <si>
    <t>FINO PAYMENTS BANK</t>
  </si>
  <si>
    <t>KARNATAKA BANK LTD</t>
  </si>
  <si>
    <t>KARUR VYSYA BANK LTD</t>
  </si>
  <si>
    <t>HONGKONG AND SHANGHAI BKG CORPN</t>
  </si>
  <si>
    <t>KOTAK MAHINDRA BANK LTD</t>
  </si>
  <si>
    <t>RATNAKAR BANK LIMITED</t>
  </si>
  <si>
    <t>SOUTH INDIAN BANK</t>
  </si>
  <si>
    <t>TAMILNAD MERCANTILE BANK LTD</t>
  </si>
  <si>
    <t>INDIA POST PAYMENTS BANK</t>
  </si>
  <si>
    <t>THE LAXMI VILAS BANK LTD</t>
  </si>
  <si>
    <t>YES BANK LTD</t>
  </si>
  <si>
    <t>JANA SMALL FINANCE BANK LIMITED</t>
  </si>
  <si>
    <t>JIO PAYMENTS BANK</t>
  </si>
  <si>
    <t xml:space="preserve">JIO PAYMENTS BANK </t>
  </si>
  <si>
    <t>STANDARD CHARTERED BANK LTD</t>
  </si>
  <si>
    <t>NORTH EAST SMALL FINANCE BANK LIMITED</t>
  </si>
  <si>
    <t>NSDL PAYMENTS BANK</t>
  </si>
  <si>
    <t>PAYTM PAYMENTS BANK</t>
  </si>
  <si>
    <t>SBM Bank India</t>
  </si>
  <si>
    <t>SURYODAY SMALL FINANCE BANK LIMITED</t>
  </si>
  <si>
    <t>UJJIVAN SMALL FINANCE BANK LIMITED</t>
  </si>
  <si>
    <t>UTKARSH SMALL FINANCE BANK LIMITED</t>
  </si>
  <si>
    <t>Bank name</t>
  </si>
  <si>
    <t>Bank Sector</t>
  </si>
  <si>
    <t>Public Sector Banks</t>
  </si>
  <si>
    <t>Private Sector Banks</t>
  </si>
  <si>
    <t>Foreign Banks</t>
  </si>
  <si>
    <t>Payment Banks</t>
  </si>
  <si>
    <t>Small Finance 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</si>
</sst>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7" fontId="2" fillId="2" borderId="1" xfId="1" applyNumberFormat="1" applyFont="1" applyFill="1" applyBorder="1" applyAlignment="1">
      <alignment horizontal="center" vertical="center" wrapText="1"/>
    </xf>
    <xf numFmtId="17" fontId="2" fillId="3" borderId="1" xfId="1" applyNumberFormat="1" applyFont="1" applyFill="1" applyBorder="1" applyAlignment="1">
      <alignment horizontal="center" vertical="center" wrapText="1"/>
    </xf>
    <xf numFmtId="2" fontId="2" fillId="4" borderId="1" xfId="2" applyNumberFormat="1" applyFont="1" applyFill="1" applyBorder="1" applyAlignment="1">
      <alignment horizontal="center" vertical="center" wrapText="1"/>
    </xf>
    <xf numFmtId="1" fontId="2" fillId="5" borderId="1" xfId="2" applyNumberFormat="1" applyFont="1" applyFill="1" applyBorder="1" applyAlignment="1">
      <alignment horizontal="center" vertical="center" wrapText="1"/>
    </xf>
    <xf numFmtId="10" fontId="2" fillId="4" borderId="1" xfId="3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1" fontId="3" fillId="6" borderId="3" xfId="0" applyNumberFormat="1" applyFont="1" applyFill="1" applyBorder="1"/>
    <xf numFmtId="1" fontId="3" fillId="6" borderId="4" xfId="0" applyNumberFormat="1" applyFont="1" applyFill="1" applyBorder="1"/>
    <xf numFmtId="1" fontId="0" fillId="0" borderId="0" xfId="0" applyNumberFormat="1"/>
    <xf numFmtId="0" fontId="3" fillId="6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2" fontId="3" fillId="6" borderId="4" xfId="0" applyNumberFormat="1" applyFont="1" applyFill="1" applyBorder="1"/>
    <xf numFmtId="164" fontId="3" fillId="6" borderId="4" xfId="0" applyNumberFormat="1" applyFont="1" applyFill="1" applyBorder="1"/>
    <xf numFmtId="165" fontId="3" fillId="6" borderId="4" xfId="0" applyNumberFormat="1" applyFont="1" applyFill="1" applyBorder="1"/>
    <xf numFmtId="166" fontId="3" fillId="6" borderId="4" xfId="0" applyNumberFormat="1" applyFont="1" applyFill="1" applyBorder="1"/>
    <xf numFmtId="1" fontId="3" fillId="6" borderId="3" xfId="0" applyNumberFormat="1" applyFont="1" applyFill="1" applyBorder="1" applyAlignment="1">
      <alignment horizontal="right"/>
    </xf>
    <xf numFmtId="1" fontId="3" fillId="6" borderId="4" xfId="0" applyNumberFormat="1" applyFont="1" applyFill="1" applyBorder="1" applyAlignment="1">
      <alignment horizontal="right"/>
    </xf>
    <xf numFmtId="1" fontId="3" fillId="6" borderId="3" xfId="0" applyNumberFormat="1" applyFont="1" applyFill="1" applyBorder="1" applyAlignment="1">
      <alignment horizontal="right" vertical="center"/>
    </xf>
    <xf numFmtId="2" fontId="3" fillId="6" borderId="4" xfId="0" applyNumberFormat="1" applyFont="1" applyFill="1" applyBorder="1" applyAlignment="1">
      <alignment horizontal="right"/>
    </xf>
    <xf numFmtId="164" fontId="3" fillId="6" borderId="4" xfId="0" applyNumberFormat="1" applyFont="1" applyFill="1" applyBorder="1" applyAlignment="1">
      <alignment horizontal="right"/>
    </xf>
    <xf numFmtId="165" fontId="3" fillId="6" borderId="4" xfId="0" applyNumberFormat="1" applyFont="1" applyFill="1" applyBorder="1" applyAlignment="1">
      <alignment horizontal="right"/>
    </xf>
    <xf numFmtId="166" fontId="3" fillId="6" borderId="4" xfId="0" applyNumberFormat="1" applyFont="1" applyFill="1" applyBorder="1" applyAlignment="1">
      <alignment horizontal="right"/>
    </xf>
    <xf numFmtId="0" fontId="3" fillId="6" borderId="5" xfId="0" applyFont="1" applyFill="1" applyBorder="1" applyAlignment="1">
      <alignment horizontal="left" vertical="center"/>
    </xf>
    <xf numFmtId="1" fontId="3" fillId="6" borderId="3" xfId="0" applyNumberFormat="1" applyFont="1" applyFill="1" applyBorder="1" applyAlignment="1">
      <alignment vertical="center"/>
    </xf>
    <xf numFmtId="1" fontId="3" fillId="6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1" fontId="3" fillId="0" borderId="3" xfId="0" applyNumberFormat="1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4" fillId="7" borderId="1" xfId="0" applyFont="1" applyFill="1" applyBorder="1"/>
  </cellXfs>
  <cellStyles count="4">
    <cellStyle name="Normal" xfId="0" builtinId="0"/>
    <cellStyle name="Normal 2" xfId="1" xr:uid="{D76D4607-DF24-47F1-9EDD-E8DCC60C2FAC}"/>
    <cellStyle name="Normal 3" xfId="2" xr:uid="{FCFC23B6-63A7-4E2E-9698-EC124D022614}"/>
    <cellStyle name="Percent 3" xfId="3" xr:uid="{B78C582E-A222-4D29-869B-8D0F0892B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jan2020-mar2021_banking_data_RBI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36.625481249997" createdVersion="8" refreshedVersion="8" minRefreshableVersion="3" recordCount="878" xr:uid="{BB913D26-9234-4C1C-87B7-B96D27BBB94E}">
  <cacheSource type="worksheet">
    <worksheetSource ref="A1:AI879" sheet="Sheet6" r:id="rId2"/>
  </cacheSource>
  <cacheFields count="35">
    <cacheField name="Bank Name" numFmtId="0">
      <sharedItems count="66">
        <s v="ALLAHABAD BANK"/>
        <s v="ANDHRA BANK"/>
        <s v="BANK OF BARODA"/>
        <s v="BANK OF INDIA"/>
        <s v="BANK OF MAHARASHTRA"/>
        <s v="CANARA BANK"/>
        <s v="CENTRAL BANK OF INDIA"/>
        <s v="CORPORATION BANK"/>
        <s v="INDIAN BANK"/>
        <s v="INDIAN OVERSEAS BANK"/>
        <s v="ORIENTAL BANK OF COMMERCE"/>
        <s v="PUNJAB AND SIND BANK"/>
        <s v="PUNJAB NATIONAL BANK"/>
        <s v="SYNDICATE BANK"/>
        <s v="UCO BANK"/>
        <s v="UNION BANK OF INDIA"/>
        <s v="UNITED BANK OF INDIA"/>
        <s v="IDBI LTD"/>
        <s v="STATE BANK OF INDIA"/>
        <s v="AXIS BANK LTD"/>
        <s v="BANDHAN BANK LTD"/>
        <s v="CATHOLIC SYRIAN BANK LTD"/>
        <s v="CITY UNION BANK"/>
        <s v="DCB BANK LTD"/>
        <s v="DHANALAKSHMI BANK LTD"/>
        <s v="FEDERAL BANK LTD"/>
        <s v="HDFC BANK LTD"/>
        <s v="ICICI BANK LTD"/>
        <s v="IDFC Bank Limited"/>
        <s v="INDUSIND BANK LTD"/>
        <s v="JAMMU AND KASHMIR BANK"/>
        <s v="KARNATAKA BANK LTD"/>
        <s v="KARUR VYSYA BANK LTD"/>
        <s v="KOTAK MAHINDRA BANK LTD"/>
        <s v="RATNAKAR BANK LIMITED"/>
        <s v="SOUTH INDIAN BANK"/>
        <s v="TAMILNAD MERCANTILE BANK LTD"/>
        <s v="THE LAXMI VILAS BANK LTD"/>
        <s v="YES BANK LTD"/>
        <s v="AMERICAN EXPRESS"/>
        <s v="BANK OF AMERICA"/>
        <s v="BARCLAYS BANK PLC"/>
        <s v="CITI BANK"/>
        <s v="DBS BANK"/>
        <s v="DEUTSCHE BANK LTD"/>
        <s v="HONGKONG AND SHANGHAI BKG CORPN"/>
        <s v="STANDARD CHARTERED BANK LTD"/>
        <s v="ADITYA BIRLA IDEA PAYMENTS BANK"/>
        <s v="AIRTEL PAYMENTS BANK"/>
        <s v="FINO PAYMENTS BANK"/>
        <s v="INDIA POST PAYMENTS BANK"/>
        <s v="JIO PAYMENTS BANK "/>
        <s v="NSDL PAYMENTS BANK"/>
        <s v="PAYTM PAYMENTS BANK"/>
        <s v="AU SMALL FINANCE BANK LIMITED"/>
        <s v="CAPITAL SMALL FINANCE BANK LIMITED"/>
        <s v="FINCARE SMALL FINANCE BANK LIMITED"/>
        <s v="EQUITAS SMALL FINANCE BANK LIMITED"/>
        <s v="ESAF SMALL FINANCE BANK LIMITED"/>
        <s v="JANA SMALL FINANCE BANK LIMITED"/>
        <s v="NORTH EAST SMALL FINANCE BANK LIMITED"/>
        <s v="SURYODAY SMALL FINANCE BANK LIMITED"/>
        <s v="UJJIVAN SMALL FINANCE BANK LIMITED"/>
        <s v="UTKARSH SMALL FINANCE BANK LIMITED"/>
        <s v="JIO PAYMENTS BANK"/>
        <s v="SBM Bank India"/>
      </sharedItems>
    </cacheField>
    <cacheField name="Bank Category" numFmtId="0">
      <sharedItems/>
    </cacheField>
    <cacheField name="Month Year" numFmtId="49">
      <sharedItems count="15">
        <s v="Jan20"/>
        <s v="Feb20"/>
        <s v="Mar20"/>
        <s v="Apr20"/>
        <s v="May20"/>
        <s v="Jun20"/>
        <s v="Jul20"/>
        <s v="Aug20"/>
        <s v="Sep20"/>
        <s v="Oct20"/>
        <s v="Nov20"/>
        <s v="Dec20"/>
        <s v="Jan21"/>
        <s v="Feb21"/>
        <s v="Mar21"/>
      </sharedItems>
    </cacheField>
    <cacheField name="CC Base" numFmtId="1">
      <sharedItems containsSemiMixedTypes="0" containsString="0" containsNumber="1" containsInteger="1" minValue="0" maxValue="15386822"/>
    </cacheField>
    <cacheField name="CC ATM TXN" numFmtId="1">
      <sharedItems containsSemiMixedTypes="0" containsString="0" containsNumber="1" containsInteger="1" minValue="0" maxValue="212314"/>
    </cacheField>
    <cacheField name="CC POS TXNs" numFmtId="1">
      <sharedItems containsSemiMixedTypes="0" containsString="0" containsNumber="1" containsInteger="1" minValue="0" maxValue="58329150"/>
    </cacheField>
    <cacheField name="CC ATM Value" numFmtId="0">
      <sharedItems containsSemiMixedTypes="0" containsString="0" containsNumber="1" minValue="0" maxValue="12240.0022826"/>
    </cacheField>
    <cacheField name="CC POS Value" numFmtId="1">
      <sharedItems containsSemiMixedTypes="0" containsString="0" containsNumber="1" minValue="0" maxValue="2167772.0266294"/>
    </cacheField>
    <cacheField name="DC Base" numFmtId="0">
      <sharedItems containsSemiMixedTypes="0" containsString="0" containsNumber="1" containsInteger="1" minValue="0" maxValue="294579425"/>
    </cacheField>
    <cacheField name="DC ATM TXN" numFmtId="1">
      <sharedItems containsSemiMixedTypes="0" containsString="0" containsNumber="1" containsInteger="1" minValue="0" maxValue="205938180"/>
    </cacheField>
    <cacheField name="DC POS TXNs" numFmtId="1">
      <sharedItems containsSemiMixedTypes="0" containsString="0" containsNumber="1" minValue="0" maxValue="130968859"/>
    </cacheField>
    <cacheField name="DC ATM Value" numFmtId="0">
      <sharedItems containsSemiMixedTypes="0" containsString="0" containsNumber="1" minValue="0" maxValue="10449269.223850401"/>
    </cacheField>
    <cacheField name="DC POS Value" numFmtId="0">
      <sharedItems containsSemiMixedTypes="0" containsString="0" containsNumber="1" minValue="0" maxValue="2184479.7864947999"/>
    </cacheField>
    <cacheField name="CC TXN" numFmtId="1">
      <sharedItems containsSemiMixedTypes="0" containsString="0" containsNumber="1" containsInteger="1" minValue="0" maxValue="58541464"/>
    </cacheField>
    <cacheField name="CC VALUE" numFmtId="1">
      <sharedItems containsSemiMixedTypes="0" containsString="0" containsNumber="1" minValue="0" maxValue="2176113.9331141999"/>
    </cacheField>
    <cacheField name="DC TXN" numFmtId="1">
      <sharedItems containsSemiMixedTypes="0" containsString="0" containsNumber="1" minValue="0" maxValue="336907039"/>
    </cacheField>
    <cacheField name="DC VALUE" numFmtId="1">
      <sharedItems containsSemiMixedTypes="0" containsString="0" containsNumber="1" minValue="0" maxValue="12249068.992647601"/>
    </cacheField>
    <cacheField name="CC Average TXN Size" numFmtId="0">
      <sharedItems containsSemiMixedTypes="0" containsString="0" containsNumber="1" minValue="0" maxValue="0.1145587546436916"/>
    </cacheField>
    <cacheField name="CC Spend Per Card" numFmtId="0">
      <sharedItems containsSemiMixedTypes="0" containsString="0" containsNumber="1" minValue="0" maxValue="0.30045896277288398"/>
    </cacheField>
    <cacheField name="CC TXN/Card" numFmtId="0">
      <sharedItems containsSemiMixedTypes="0" containsString="0" containsNumber="1" minValue="0" maxValue="6.522465247399631"/>
    </cacheField>
    <cacheField name="DC Average TXN Size" numFmtId="0">
      <sharedItems containsSemiMixedTypes="0" containsString="0" containsNumber="1" minValue="0" maxValue="0.20078043671090015"/>
    </cacheField>
    <cacheField name="DC Spend Per Card" numFmtId="0">
      <sharedItems containsSemiMixedTypes="0" containsString="0" containsNumber="1" minValue="0" maxValue="0.30699568515470516"/>
    </cacheField>
    <cacheField name="DC TXN/Card" numFmtId="0">
      <sharedItems containsSemiMixedTypes="0" containsString="0" containsNumber="1" minValue="0" maxValue="4.7373051893772873"/>
    </cacheField>
    <cacheField name="Total CC Base" numFmtId="0">
      <sharedItems containsSemiMixedTypes="0" containsString="0" containsNumber="1" containsInteger="1" minValue="56120245" maxValue="62049087"/>
    </cacheField>
    <cacheField name="Total CC TXNs" numFmtId="0">
      <sharedItems containsSemiMixedTypes="0" containsString="0" containsNumber="1" containsInteger="1" minValue="77492589" maxValue="203783554"/>
    </cacheField>
    <cacheField name="Total CC Value" numFmtId="0">
      <sharedItems containsSemiMixedTypes="0" containsString="0" containsNumber="1" minValue="2101749.3836981999" maxValue="7268926.9588567633"/>
    </cacheField>
    <cacheField name="Total DC Base" numFmtId="0">
      <sharedItems containsSemiMixedTypes="0" containsString="0" containsNumber="1" containsInteger="1" minValue="816726429" maxValue="898201796"/>
    </cacheField>
    <cacheField name="Total DC TXNs" numFmtId="0">
      <sharedItems containsSemiMixedTypes="0" containsString="0" containsNumber="1" containsInteger="1" minValue="502786347" maxValue="1109333674"/>
    </cacheField>
    <cacheField name="Total DC Value" numFmtId="0">
      <sharedItems containsSemiMixedTypes="0" containsString="0" containsNumber="1" minValue="15191560.404757697" maxValue="35720863.768511765"/>
    </cacheField>
    <cacheField name="CC Customer Share" numFmtId="0">
      <sharedItems containsSemiMixedTypes="0" containsString="0" containsNumber="1" minValue="0" maxValue="25.600157646651997"/>
    </cacheField>
    <cacheField name="CC Spends Share" numFmtId="0">
      <sharedItems containsSemiMixedTypes="0" containsString="0" containsNumber="1" minValue="0" maxValue="33.534413706313536"/>
    </cacheField>
    <cacheField name="CC TXN Share" numFmtId="0">
      <sharedItems containsSemiMixedTypes="0" containsString="0" containsNumber="1" minValue="0" maxValue="29.276066527134311"/>
    </cacheField>
    <cacheField name="DC Customer Share" numFmtId="0">
      <sharedItems containsSemiMixedTypes="0" containsString="0" containsNumber="1" minValue="0" maxValue="33.636291186158452"/>
    </cacheField>
    <cacheField name="DC Spends Share" numFmtId="0">
      <sharedItems containsSemiMixedTypes="0" containsString="0" containsNumber="1" minValue="0" maxValue="38.882784441484858"/>
    </cacheField>
    <cacheField name="DC TXN Share" numFmtId="0">
      <sharedItems containsSemiMixedTypes="0" containsString="0" containsNumber="1" minValue="0" maxValue="33.2822070444963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8">
  <r>
    <x v="0"/>
    <s v="Public Sector Banks"/>
    <x v="0"/>
    <n v="0"/>
    <n v="0"/>
    <n v="0"/>
    <n v="0"/>
    <n v="0"/>
    <n v="6720335"/>
    <n v="5907695"/>
    <n v="4635265"/>
    <n v="237009"/>
    <n v="39552"/>
    <n v="0"/>
    <n v="0"/>
    <n v="10542960"/>
    <n v="276561"/>
    <n v="0"/>
    <n v="0"/>
    <n v="0"/>
    <n v="2.6231817250563408E-2"/>
    <n v="4.1152859195263333E-2"/>
    <n v="1.5688146498649249"/>
    <n v="56120245"/>
    <n v="203783554"/>
    <n v="6740224.6505258"/>
    <n v="816726429"/>
    <n v="1109333674"/>
    <n v="35720863.768511765"/>
    <n v="0"/>
    <n v="0"/>
    <n v="0"/>
    <n v="0.82283794932758325"/>
    <n v="0.77422819837797652"/>
    <n v="0.95038672737522978"/>
  </r>
  <r>
    <x v="1"/>
    <s v="Public Sector Banks"/>
    <x v="0"/>
    <n v="304670"/>
    <n v="9313"/>
    <n v="607168"/>
    <n v="436.58022319999998"/>
    <n v="14659.115034"/>
    <n v="12947608"/>
    <n v="13713219"/>
    <n v="7848257"/>
    <n v="580100.52217899996"/>
    <n v="105131.0026529"/>
    <n v="616481"/>
    <n v="15095.695257200001"/>
    <n v="21561476"/>
    <n v="685231.52483189991"/>
    <n v="2.4486878358294904E-2"/>
    <n v="4.9547691788492471E-2"/>
    <n v="2.0234384744149407"/>
    <n v="3.1780362570350003E-2"/>
    <n v="5.292340676609146E-2"/>
    <n v="1.6652864374639702"/>
    <n v="56120245"/>
    <n v="203783554"/>
    <n v="6740224.6505258"/>
    <n v="816726429"/>
    <n v="1109333674"/>
    <n v="35720863.768511765"/>
    <n v="0.54288786515454446"/>
    <n v="0.22396427478158901"/>
    <n v="0.30251754270612041"/>
    <n v="1.5853053776958159"/>
    <n v="1.9182949473801276"/>
    <n v="1.9436420713935707"/>
  </r>
  <r>
    <x v="2"/>
    <s v="Public Sector Banks"/>
    <x v="0"/>
    <n v="441917"/>
    <n v="15409"/>
    <n v="1126096"/>
    <n v="638.22900000000004"/>
    <n v="23885.388480000001"/>
    <n v="54029306"/>
    <n v="32933816"/>
    <n v="21871835"/>
    <n v="1379388.0094734561"/>
    <n v="270150.93190620001"/>
    <n v="1141505"/>
    <n v="24523.617480000001"/>
    <n v="54805651"/>
    <n v="1649538.9413796561"/>
    <n v="2.1483583059206925E-2"/>
    <n v="5.5493718232156722E-2"/>
    <n v="2.5830755549118951"/>
    <n v="3.0097971856582018E-2"/>
    <n v="3.0530448445509482E-2"/>
    <n v="1.0143689611708135"/>
    <n v="56120245"/>
    <n v="203783554"/>
    <n v="6740224.6505258"/>
    <n v="816726429"/>
    <n v="1109333674"/>
    <n v="35720863.768511765"/>
    <n v="0.78744666920110562"/>
    <n v="0.36383976427383519"/>
    <n v="0.56015560509853513"/>
    <n v="6.6153492872948281"/>
    <n v="4.6178584932028945"/>
    <n v="4.9404117340442335"/>
  </r>
  <r>
    <x v="3"/>
    <s v="Public Sector Banks"/>
    <x v="0"/>
    <n v="165660"/>
    <n v="15550"/>
    <n v="440276"/>
    <n v="865.71253060000004"/>
    <n v="9929.3893755000008"/>
    <n v="39986161"/>
    <n v="21284478"/>
    <n v="11814821"/>
    <n v="752834.82531999995"/>
    <n v="124343.688444"/>
    <n v="455826"/>
    <n v="10795.101906100001"/>
    <n v="33099299"/>
    <n v="877178.51376399992"/>
    <n v="2.3682505837973263E-2"/>
    <n v="6.5164203224073403E-2"/>
    <n v="2.7515755161173487"/>
    <n v="2.6501422696716324E-2"/>
    <n v="2.1937052515844168E-2"/>
    <n v="0.82776886233214542"/>
    <n v="56120245"/>
    <n v="203783554"/>
    <n v="6740224.6505258"/>
    <n v="816726429"/>
    <n v="1109333674"/>
    <n v="35720863.768511765"/>
    <n v="0.29518759228510139"/>
    <n v="0.16015937844531464"/>
    <n v="0.22368144585406532"/>
    <n v="4.8959063378124137"/>
    <n v="2.4556475438235061"/>
    <n v="2.9837099310842699"/>
  </r>
  <r>
    <x v="4"/>
    <s v="Public Sector Banks"/>
    <x v="0"/>
    <n v="0"/>
    <n v="0"/>
    <n v="0"/>
    <n v="0"/>
    <n v="0"/>
    <n v="7386860"/>
    <n v="8551954"/>
    <n v="5693552"/>
    <n v="307793.82689839997"/>
    <n v="58430.082750000001"/>
    <n v="0"/>
    <n v="0"/>
    <n v="14245506"/>
    <n v="366223.90964839997"/>
    <n v="0"/>
    <n v="0"/>
    <n v="0"/>
    <n v="2.5708030985238432E-2"/>
    <n v="4.9577751527496119E-2"/>
    <n v="1.9284927560560239"/>
    <n v="56120245"/>
    <n v="203783554"/>
    <n v="6740224.6505258"/>
    <n v="816726429"/>
    <n v="1109333674"/>
    <n v="35720863.768511765"/>
    <n v="0"/>
    <n v="0"/>
    <n v="0"/>
    <n v="0.9044472834122036"/>
    <n v="1.0252381130022654"/>
    <n v="1.2841497859371751"/>
  </r>
  <r>
    <x v="5"/>
    <s v="Public Sector Banks"/>
    <x v="0"/>
    <n v="519024"/>
    <n v="61470"/>
    <n v="877393"/>
    <n v="2996.1552345"/>
    <n v="20358.038164599999"/>
    <n v="23290533"/>
    <n v="26916776"/>
    <n v="14724508"/>
    <n v="1226966.1815394"/>
    <n v="190509.55820199996"/>
    <n v="938863"/>
    <n v="23354.193399099997"/>
    <n v="41641284"/>
    <n v="1417475.7397413999"/>
    <n v="2.4874974729113829E-2"/>
    <n v="4.499636509891642E-2"/>
    <n v="1.8089009371435618"/>
    <n v="3.4040154471255017E-2"/>
    <n v="6.0860596867465415E-2"/>
    <n v="1.7879060131427649"/>
    <n v="56120245"/>
    <n v="203783554"/>
    <n v="6740224.6505258"/>
    <n v="816726429"/>
    <n v="1109333674"/>
    <n v="35720863.768511765"/>
    <n v="0.92484271941435747"/>
    <n v="0.34648983691186247"/>
    <n v="0.46071578474875358"/>
    <n v="2.8516933177388335"/>
    <n v="3.9682011860836255"/>
    <n v="3.7537203616880381"/>
  </r>
  <r>
    <x v="6"/>
    <s v="Public Sector Banks"/>
    <x v="0"/>
    <n v="88906"/>
    <n v="1708"/>
    <n v="150948"/>
    <n v="80.166059799999999"/>
    <n v="3191.6231444"/>
    <n v="23814241"/>
    <n v="12616349"/>
    <n v="7051582"/>
    <n v="511043.78615"/>
    <n v="91670.529461200014"/>
    <n v="152656"/>
    <n v="3271.7892041999999"/>
    <n v="19667931"/>
    <n v="602714.31561120006"/>
    <n v="2.1432431114401004E-2"/>
    <n v="3.6800544442444828E-2"/>
    <n v="1.7170494679774144"/>
    <n v="3.0644520545206309E-2"/>
    <n v="2.5308986988550258E-2"/>
    <n v="0.82588947512540922"/>
    <n v="56120245"/>
    <n v="203783554"/>
    <n v="6740224.6505258"/>
    <n v="816726429"/>
    <n v="1109333674"/>
    <n v="35720863.768511765"/>
    <n v="0.15842054859168914"/>
    <n v="4.8541248605783044E-2"/>
    <n v="7.4910853699214602E-2"/>
    <n v="2.9158161355397989"/>
    <n v="1.6872893094553263"/>
    <n v="1.7729499663597159"/>
  </r>
  <r>
    <x v="7"/>
    <s v="Public Sector Banks"/>
    <x v="0"/>
    <n v="113884"/>
    <n v="1658"/>
    <n v="163452"/>
    <n v="81.177846299999999"/>
    <n v="3859.7400567"/>
    <n v="7920402"/>
    <n v="7320517"/>
    <n v="4658069"/>
    <n v="300431.80806730001"/>
    <n v="55896.694004399993"/>
    <n v="165110"/>
    <n v="3940.917903"/>
    <n v="11978586"/>
    <n v="356328.5020717"/>
    <n v="2.3868438634849495E-2"/>
    <n v="3.4604667055951673E-2"/>
    <n v="1.4498085771486775"/>
    <n v="2.9747125584914613E-2"/>
    <n v="4.4988688967012025E-2"/>
    <n v="1.5123709629889999"/>
    <n v="56120245"/>
    <n v="203783554"/>
    <n v="6740224.6505258"/>
    <n v="816726429"/>
    <n v="1109333674"/>
    <n v="35720863.768511765"/>
    <n v="0.20292855100686036"/>
    <n v="5.8468643217886987E-2"/>
    <n v="8.1022239900674226E-2"/>
    <n v="0.96977417636622121"/>
    <n v="0.99753607410189926"/>
    <n v="1.0798000890758139"/>
  </r>
  <r>
    <x v="8"/>
    <s v="Public Sector Banks"/>
    <x v="0"/>
    <n v="101874"/>
    <n v="4235"/>
    <n v="184359"/>
    <n v="279.49333000000001"/>
    <n v="4458.8440199999995"/>
    <n v="14402089"/>
    <n v="23744238"/>
    <n v="8318566"/>
    <n v="728380.65618970001"/>
    <n v="104013.10500899999"/>
    <n v="188594"/>
    <n v="4738.3373499999998"/>
    <n v="32062804"/>
    <n v="832393.76119869994"/>
    <n v="2.5124539221820417E-2"/>
    <n v="4.6511743428156345E-2"/>
    <n v="1.8512476196085361"/>
    <n v="2.596135263773873E-2"/>
    <n v="5.7796737764827029E-2"/>
    <n v="2.2262606487156136"/>
    <n v="56120245"/>
    <n v="203783554"/>
    <n v="6740224.6505258"/>
    <n v="816726429"/>
    <n v="1109333674"/>
    <n v="35720863.768511765"/>
    <n v="0.18152807422704587"/>
    <n v="7.0299397953009851E-2"/>
    <n v="9.2546231674809243E-2"/>
    <n v="1.763392059888881"/>
    <n v="2.3302733287554536"/>
    <n v="2.8902759153058937"/>
  </r>
  <r>
    <x v="9"/>
    <s v="Public Sector Banks"/>
    <x v="0"/>
    <n v="59933"/>
    <n v="918"/>
    <n v="99720"/>
    <n v="36.373579999999997"/>
    <n v="1933.0903900000001"/>
    <n v="17701592"/>
    <n v="13766430"/>
    <n v="5759275"/>
    <n v="531376.00800000003"/>
    <n v="77462.782439999995"/>
    <n v="100638"/>
    <n v="1969.46397"/>
    <n v="19525705"/>
    <n v="608838.79044000001"/>
    <n v="1.9569784475049187E-2"/>
    <n v="3.2861094388734087E-2"/>
    <n v="1.6791750788380357"/>
    <n v="3.118139859431452E-2"/>
    <n v="3.4394578207429027E-2"/>
    <n v="1.1030479631436541"/>
    <n v="56120245"/>
    <n v="203783554"/>
    <n v="6740224.6505258"/>
    <n v="816726429"/>
    <n v="1109333674"/>
    <n v="35720863.768511765"/>
    <n v="0.10679390298456466"/>
    <n v="2.9219559764174383E-2"/>
    <n v="4.9384750645775861E-2"/>
    <n v="2.1673832719817616"/>
    <n v="1.7044346810468127"/>
    <n v="1.7601291169315032"/>
  </r>
  <r>
    <x v="10"/>
    <s v="Public Sector Banks"/>
    <x v="0"/>
    <n v="0"/>
    <n v="0"/>
    <n v="0"/>
    <n v="0"/>
    <n v="0"/>
    <n v="12171157"/>
    <n v="5857939"/>
    <n v="4258078"/>
    <n v="253499.9638541"/>
    <n v="51086.931015900002"/>
    <n v="0"/>
    <n v="0"/>
    <n v="10116017"/>
    <n v="304586.89487000002"/>
    <n v="0"/>
    <n v="0"/>
    <n v="0"/>
    <n v="3.0109369613554426E-2"/>
    <n v="2.5025303253421186E-2"/>
    <n v="0.8311467019939025"/>
    <n v="56120245"/>
    <n v="203783554"/>
    <n v="6740224.6505258"/>
    <n v="816726429"/>
    <n v="1109333674"/>
    <n v="35720863.768511765"/>
    <n v="0"/>
    <n v="0"/>
    <n v="0"/>
    <n v="1.490236702013227"/>
    <n v="0.85268625317648639"/>
    <n v="0.9119002908767736"/>
  </r>
  <r>
    <x v="11"/>
    <s v="Public Sector Banks"/>
    <x v="0"/>
    <n v="0"/>
    <n v="0"/>
    <n v="0"/>
    <n v="0"/>
    <n v="0"/>
    <n v="2677571"/>
    <n v="1661434"/>
    <n v="759659"/>
    <n v="68962.06177"/>
    <n v="10872.404838599999"/>
    <n v="0"/>
    <n v="0"/>
    <n v="2421093"/>
    <n v="79834.466608599992"/>
    <n v="0"/>
    <n v="0"/>
    <n v="0"/>
    <n v="3.2974555958238692E-2"/>
    <n v="2.9816003612453224E-2"/>
    <n v="0.90421243731725509"/>
    <n v="56120245"/>
    <n v="203783554"/>
    <n v="6740224.6505258"/>
    <n v="816726429"/>
    <n v="1109333674"/>
    <n v="35720863.768511765"/>
    <n v="0"/>
    <n v="0"/>
    <n v="0"/>
    <n v="0.32784184580366998"/>
    <n v="0.22349534189868817"/>
    <n v="0.21824749908385094"/>
  </r>
  <r>
    <x v="12"/>
    <s v="Public Sector Banks"/>
    <x v="0"/>
    <n v="345194"/>
    <n v="3997"/>
    <n v="647141"/>
    <n v="107.67382050000001"/>
    <n v="13774.166568400002"/>
    <n v="23796687"/>
    <n v="26367837"/>
    <n v="15708389"/>
    <n v="1193077.6917558999"/>
    <n v="223734.13031439998"/>
    <n v="651138"/>
    <n v="13881.840388900002"/>
    <n v="42076226"/>
    <n v="1416811.8220702999"/>
    <n v="2.131935225543587E-2"/>
    <n v="4.0214605088443024E-2"/>
    <n v="1.8862958220594797"/>
    <n v="3.3672502426199055E-2"/>
    <n v="5.9538196307338913E-2"/>
    <n v="1.7681547855800264"/>
    <n v="56120245"/>
    <n v="203783554"/>
    <n v="6740224.6505258"/>
    <n v="816726429"/>
    <n v="1109333674"/>
    <n v="35720863.768511765"/>
    <n v="0.61509710087687608"/>
    <n v="0.20595515889543964"/>
    <n v="0.31952431254584951"/>
    <n v="2.9136668234351948"/>
    <n v="3.9663425589367503"/>
    <n v="3.7929278616669846"/>
  </r>
  <r>
    <x v="13"/>
    <s v="Public Sector Banks"/>
    <x v="0"/>
    <n v="46683"/>
    <n v="1992"/>
    <n v="195926"/>
    <n v="89.599914800000008"/>
    <n v="4344.0149807999996"/>
    <n v="9665117"/>
    <n v="9887309"/>
    <n v="6083742"/>
    <n v="403057.69992039993"/>
    <n v="71066.478047399985"/>
    <n v="197918"/>
    <n v="4433.6148955999997"/>
    <n v="15971051"/>
    <n v="474124.17796779994"/>
    <n v="2.2401271716569488E-2"/>
    <n v="9.4972792999592992E-2"/>
    <n v="4.2396161343529766"/>
    <n v="2.9686473230083603E-2"/>
    <n v="4.9055192810164627E-2"/>
    <n v="1.6524425932971116"/>
    <n v="56120245"/>
    <n v="203783554"/>
    <n v="6740224.6505258"/>
    <n v="816726429"/>
    <n v="1109333674"/>
    <n v="35720863.768511765"/>
    <n v="8.3183884888599471E-2"/>
    <n v="6.5778443975960596E-2"/>
    <n v="9.7121674499797958E-2"/>
    <n v="1.1833971152168996"/>
    <n v="1.3273032282767594"/>
    <n v="1.43969766485246"/>
  </r>
  <r>
    <x v="14"/>
    <s v="Public Sector Banks"/>
    <x v="0"/>
    <n v="0"/>
    <n v="0"/>
    <n v="0"/>
    <n v="0"/>
    <n v="0"/>
    <n v="8245082"/>
    <n v="6708794"/>
    <n v="4236353"/>
    <n v="264405"/>
    <n v="48970"/>
    <n v="0"/>
    <n v="0"/>
    <n v="10945147"/>
    <n v="313375"/>
    <n v="0"/>
    <n v="0"/>
    <n v="0"/>
    <n v="2.8631410797863199E-2"/>
    <n v="3.8007505565135678E-2"/>
    <n v="1.3274758213441662"/>
    <n v="56120245"/>
    <n v="203783554"/>
    <n v="6740224.6505258"/>
    <n v="816726429"/>
    <n v="1109333674"/>
    <n v="35720863.768511765"/>
    <n v="0"/>
    <n v="0"/>
    <n v="0"/>
    <n v="1.0095280019400474"/>
    <n v="0.87728841617834186"/>
    <n v="0.98664155398207087"/>
  </r>
  <r>
    <x v="15"/>
    <s v="Public Sector Banks"/>
    <x v="0"/>
    <n v="45930"/>
    <n v="3320"/>
    <n v="228016"/>
    <n v="172.70903759999999"/>
    <n v="5630.8624"/>
    <n v="20378661"/>
    <n v="29633142"/>
    <n v="11352870"/>
    <n v="941741.73026949994"/>
    <n v="126100.36428299999"/>
    <n v="231336"/>
    <n v="5803.5714375999996"/>
    <n v="40986012"/>
    <n v="1067842.0945524999"/>
    <n v="2.5087195411003908E-2"/>
    <n v="0.12635687867624645"/>
    <n v="5.0367080339647288"/>
    <n v="2.6053817935555671E-2"/>
    <n v="5.2400012667785184E-2"/>
    <n v="2.0112220326939045"/>
    <n v="56120245"/>
    <n v="203783554"/>
    <n v="6740224.6505258"/>
    <n v="816726429"/>
    <n v="1109333674"/>
    <n v="35720863.768511765"/>
    <n v="8.1842123105485373E-2"/>
    <n v="8.6103531239826961E-2"/>
    <n v="0.11352044630647673"/>
    <n v="2.495163652895577"/>
    <n v="2.9894072592214624"/>
    <n v="3.6946513894429929"/>
  </r>
  <r>
    <x v="16"/>
    <s v="Public Sector Banks"/>
    <x v="0"/>
    <n v="7655"/>
    <n v="231"/>
    <n v="17147"/>
    <n v="10.132999999999999"/>
    <n v="320.15032129999997"/>
    <n v="9174028"/>
    <n v="7189205"/>
    <n v="2613278"/>
    <n v="233301.83937999999"/>
    <n v="32520.95621"/>
    <n v="17378"/>
    <n v="330.28332129999995"/>
    <n v="9802483"/>
    <n v="265822.79558999999"/>
    <n v="1.9005830435032796E-2"/>
    <n v="4.3146090306988891E-2"/>
    <n v="2.2701502286087525"/>
    <n v="2.7117904268744969E-2"/>
    <n v="2.8975581455604887E-2"/>
    <n v="1.0685037150529735"/>
    <n v="56120245"/>
    <n v="203783554"/>
    <n v="6740224.6505258"/>
    <n v="816726429"/>
    <n v="1109333674"/>
    <n v="35720863.768511765"/>
    <n v="1.3640353850914229E-2"/>
    <n v="4.9001826856651552E-3"/>
    <n v="8.5276753981825253E-3"/>
    <n v="1.1232681684162813"/>
    <n v="0.74416676291104977"/>
    <n v="0.88363701830618002"/>
  </r>
  <r>
    <x v="17"/>
    <s v="Public Sector Banks"/>
    <x v="0"/>
    <n v="35703"/>
    <n v="713"/>
    <n v="136046"/>
    <n v="39.420999999999999"/>
    <n v="3353.6433901"/>
    <n v="12492418"/>
    <n v="9120576"/>
    <n v="6359682"/>
    <n v="412031.50923690002"/>
    <n v="84448.404412799995"/>
    <n v="136759"/>
    <n v="3393.0643900999999"/>
    <n v="15480258"/>
    <n v="496479.9136497"/>
    <n v="2.4810538173721655E-2"/>
    <n v="9.5035834246421869E-2"/>
    <n v="3.830462426126656"/>
    <n v="3.2071811312815328E-2"/>
    <n v="3.9742499302352838E-2"/>
    <n v="1.2391722723335066"/>
    <n v="56120245"/>
    <n v="203783554"/>
    <n v="6740224.6505258"/>
    <n v="816726429"/>
    <n v="1109333674"/>
    <n v="35720863.768511765"/>
    <n v="6.361875291171662E-2"/>
    <n v="5.0340523736628118E-2"/>
    <n v="6.7109929783637001E-2"/>
    <n v="1.5295719051599346"/>
    <n v="1.3898877610214766"/>
    <n v="1.3954555209869164"/>
  </r>
  <r>
    <x v="18"/>
    <s v="Public Sector Banks"/>
    <x v="0"/>
    <n v="10237289"/>
    <n v="158211"/>
    <n v="38128452"/>
    <n v="6082.5182100000002"/>
    <n v="1222942.8469199999"/>
    <n v="274093023"/>
    <n v="205938180"/>
    <n v="130968859"/>
    <n v="10449269.223850401"/>
    <n v="1799799.7687971999"/>
    <n v="38286663"/>
    <n v="1229025.3651299998"/>
    <n v="336907039"/>
    <n v="12249068.992647601"/>
    <n v="3.2100613342301465E-2"/>
    <n v="0.12005379208597118"/>
    <n v="3.7399220633509516"/>
    <n v="3.6357414879205303E-2"/>
    <n v="4.4689459288599263E-2"/>
    <n v="1.2291704302155841"/>
    <n v="56120245"/>
    <n v="203783554"/>
    <n v="6740224.6505258"/>
    <n v="816726429"/>
    <n v="1109333674"/>
    <n v="35720863.768511765"/>
    <n v="18.241704041028331"/>
    <n v="18.234189939561205"/>
    <n v="18.7879062115091"/>
    <n v="33.559955116868146"/>
    <n v="34.291077259574152"/>
    <n v="30.370216544963547"/>
  </r>
  <r>
    <x v="19"/>
    <s v="Private Sector Banks"/>
    <x v="0"/>
    <n v="6850890"/>
    <n v="67112"/>
    <n v="17012372"/>
    <n v="3131.6531360000004"/>
    <n v="689649.80466999998"/>
    <n v="24375638"/>
    <n v="29048830"/>
    <n v="29013169"/>
    <n v="1501677.0115454998"/>
    <n v="443265.12708000001"/>
    <n v="17079484"/>
    <n v="692781.45780600002"/>
    <n v="58061999"/>
    <n v="1944942.1386254998"/>
    <n v="4.0562200696812621E-2"/>
    <n v="0.10112284065369609"/>
    <n v="2.4930314163561231"/>
    <n v="3.3497677863717712E-2"/>
    <n v="7.9790409532070491E-2"/>
    <n v="2.38196838170964"/>
    <n v="56120245"/>
    <n v="203783554"/>
    <n v="6740224.6505258"/>
    <n v="816726429"/>
    <n v="1109333674"/>
    <n v="35720863.768511765"/>
    <n v="12.207519764035242"/>
    <n v="10.278314058151706"/>
    <n v="8.3811886017062989"/>
    <n v="2.9845535952406408"/>
    <n v="5.4448351283710625"/>
    <n v="5.2339526294772876"/>
  </r>
  <r>
    <x v="20"/>
    <s v="Private Sector Banks"/>
    <x v="0"/>
    <n v="0"/>
    <n v="0"/>
    <n v="0"/>
    <n v="0"/>
    <n v="0"/>
    <n v="3523762"/>
    <n v="2421548"/>
    <n v="1112262"/>
    <n v="90216.243640000001"/>
    <n v="16595.611692800001"/>
    <n v="0"/>
    <n v="0"/>
    <n v="3533810"/>
    <n v="106811.8553328"/>
    <n v="0"/>
    <n v="0"/>
    <n v="0"/>
    <n v="3.0225692760165374E-2"/>
    <n v="3.0311881260085102E-2"/>
    <n v="1.0028514979161476"/>
    <n v="56120245"/>
    <n v="203783554"/>
    <n v="6740224.6505258"/>
    <n v="816726429"/>
    <n v="1109333674"/>
    <n v="35720863.768511765"/>
    <n v="0"/>
    <n v="0"/>
    <n v="0"/>
    <n v="0.43144948845533199"/>
    <n v="0.29901812012439499"/>
    <n v="0.31855248630990352"/>
  </r>
  <r>
    <x v="21"/>
    <s v="Private Sector Banks"/>
    <x v="0"/>
    <n v="0"/>
    <n v="0"/>
    <n v="0"/>
    <n v="0"/>
    <n v="0"/>
    <n v="691007"/>
    <n v="518303"/>
    <n v="287924"/>
    <n v="20630.952389999999"/>
    <n v="3821.5737300000001"/>
    <n v="0"/>
    <n v="0"/>
    <n v="806227"/>
    <n v="24452.526119999999"/>
    <n v="0"/>
    <n v="0"/>
    <n v="0"/>
    <n v="3.032957978336126E-2"/>
    <n v="3.5386799439079485E-2"/>
    <n v="1.1667421603543813"/>
    <n v="56120245"/>
    <n v="203783554"/>
    <n v="6740224.6505258"/>
    <n v="816726429"/>
    <n v="1109333674"/>
    <n v="35720863.768511765"/>
    <n v="0"/>
    <n v="0"/>
    <n v="0"/>
    <n v="8.4606910645229044E-2"/>
    <n v="6.8454464814916099E-2"/>
    <n v="7.2676690422001922E-2"/>
  </r>
  <r>
    <x v="22"/>
    <s v="Private Sector Banks"/>
    <x v="0"/>
    <n v="6760"/>
    <n v="313"/>
    <n v="21695"/>
    <n v="7.4009948999999997"/>
    <n v="564.00226270000007"/>
    <n v="1993916"/>
    <n v="2552007"/>
    <n v="2064057"/>
    <n v="116994.37676049999"/>
    <n v="25740.875398200002"/>
    <n v="22008"/>
    <n v="571.40325760000007"/>
    <n v="4616064"/>
    <n v="142735.25215869999"/>
    <n v="2.5963434096692117E-2"/>
    <n v="8.4527109112426044E-2"/>
    <n v="3.2556213017751481"/>
    <n v="3.0921419668076523E-2"/>
    <n v="7.158538883217748E-2"/>
    <n v="2.3150744564966628"/>
    <n v="56120245"/>
    <n v="203783554"/>
    <n v="6740224.6505258"/>
    <n v="816726429"/>
    <n v="1109333674"/>
    <n v="35720863.768511765"/>
    <n v="1.2045563949337713E-2"/>
    <n v="8.4775105760818426E-3"/>
    <n v="1.0799693875198585E-2"/>
    <n v="0.24413511418276879"/>
    <n v="0.39958510825407945"/>
    <n v="0.41611141067732521"/>
  </r>
  <r>
    <x v="23"/>
    <s v="Private Sector Banks"/>
    <x v="0"/>
    <n v="26132"/>
    <n v="907"/>
    <n v="66612"/>
    <n v="61.831290000000003"/>
    <n v="744.19893000000002"/>
    <n v="718469"/>
    <n v="516523"/>
    <n v="641059"/>
    <n v="29787.57662"/>
    <n v="14189.10562"/>
    <n v="67519"/>
    <n v="806.03021999999999"/>
    <n v="1157582"/>
    <n v="43976.682240000002"/>
    <n v="1.1937828166886358E-2"/>
    <n v="3.0844566814633399E-2"/>
    <n v="2.5837670289300476"/>
    <n v="3.7990122721327735E-2"/>
    <n v="6.1208879213995315E-2"/>
    <n v="1.6111787704131981"/>
    <n v="56120245"/>
    <n v="203783554"/>
    <n v="6740224.6505258"/>
    <n v="816726429"/>
    <n v="1109333674"/>
    <n v="35720863.768511765"/>
    <n v="4.6564301349717917E-2"/>
    <n v="1.1958506752992605E-2"/>
    <n v="3.3132703142472429E-2"/>
    <n v="8.7969358464338371E-2"/>
    <n v="0.12311203481805445"/>
    <n v="0.10434930689753856"/>
  </r>
  <r>
    <x v="24"/>
    <s v="Private Sector Banks"/>
    <x v="0"/>
    <n v="6142"/>
    <n v="465"/>
    <n v="24663"/>
    <n v="6.81318"/>
    <n v="473.44595500000003"/>
    <n v="471824"/>
    <n v="569277"/>
    <n v="307974"/>
    <n v="18969.271088199999"/>
    <n v="4207.3616293000005"/>
    <n v="25128"/>
    <n v="480.25913500000001"/>
    <n v="877251"/>
    <n v="23176.632717500001"/>
    <n v="1.9112509352117162E-2"/>
    <n v="7.8192630250732656E-2"/>
    <n v="4.09117551286226"/>
    <n v="2.6419613904686345E-2"/>
    <n v="4.9121351854717013E-2"/>
    <n v="1.8592759164434196"/>
    <n v="56120245"/>
    <n v="203783554"/>
    <n v="6740224.6505258"/>
    <n v="816726429"/>
    <n v="1109333674"/>
    <n v="35720863.768511765"/>
    <n v="1.0944357067578733E-2"/>
    <n v="7.1252689621040359E-3"/>
    <n v="1.2330730084332516E-2"/>
    <n v="5.7770139822425168E-2"/>
    <n v="6.4882621169789267E-2"/>
    <n v="7.9079092302033555E-2"/>
  </r>
  <r>
    <x v="25"/>
    <s v="Private Sector Banks"/>
    <x v="0"/>
    <n v="0"/>
    <n v="0"/>
    <n v="0"/>
    <n v="0"/>
    <n v="0"/>
    <n v="7525776"/>
    <n v="8913002"/>
    <n v="6389360"/>
    <n v="403509.56951"/>
    <n v="88269.272602600002"/>
    <n v="0"/>
    <n v="0"/>
    <n v="15302362"/>
    <n v="491778.84211259999"/>
    <n v="0"/>
    <n v="0"/>
    <n v="0"/>
    <n v="3.2137446631611513E-2"/>
    <n v="6.5345931384697076E-2"/>
    <n v="2.0333267958015226"/>
    <n v="56120245"/>
    <n v="203783554"/>
    <n v="6740224.6505258"/>
    <n v="816726429"/>
    <n v="1109333674"/>
    <n v="35720863.768511765"/>
    <n v="0"/>
    <n v="0"/>
    <n v="0"/>
    <n v="0.92145616117927787"/>
    <n v="1.3767271847051668"/>
    <n v="1.3794192278346"/>
  </r>
  <r>
    <x v="26"/>
    <s v="Private Sector Banks"/>
    <x v="0"/>
    <n v="14174067"/>
    <n v="212314"/>
    <n v="58329150"/>
    <n v="12240.0022826"/>
    <n v="1946178.6959960999"/>
    <n v="31338699"/>
    <n v="41932670"/>
    <n v="54044384"/>
    <n v="2161833.1449974007"/>
    <n v="791466.25529750006"/>
    <n v="58541464"/>
    <n v="1958418.6982786998"/>
    <n v="95977054"/>
    <n v="2953299.4002949009"/>
    <n v="3.3453531300117467E-2"/>
    <n v="0.13816914356893473"/>
    <n v="4.1301811258547039"/>
    <n v="3.0770890303581322E-2"/>
    <n v="9.4238098406538851E-2"/>
    <n v="3.0625730187459284"/>
    <n v="56120245"/>
    <n v="203783554"/>
    <n v="6740224.6505258"/>
    <n v="816726429"/>
    <n v="1109333674"/>
    <n v="35720863.768511765"/>
    <n v="25.2566021406357"/>
    <n v="29.055688791113589"/>
    <n v="28.727275999907235"/>
    <n v="3.837110920773203"/>
    <n v="8.2677155273559162"/>
    <n v="8.6517750474416779"/>
  </r>
  <r>
    <x v="27"/>
    <s v="Private Sector Banks"/>
    <x v="0"/>
    <n v="8793125"/>
    <n v="54201"/>
    <n v="30226722"/>
    <n v="2027.4134899999999"/>
    <n v="893414.18400999997"/>
    <n v="45905832"/>
    <n v="34101912"/>
    <n v="41895458"/>
    <n v="1778529.8003100001"/>
    <n v="627637.23082000006"/>
    <n v="30280923"/>
    <n v="895441.59749999992"/>
    <n v="75997370"/>
    <n v="2406167.03113"/>
    <n v="2.9571146080983064E-2"/>
    <n v="0.10183428502381121"/>
    <n v="3.4437043713128155"/>
    <n v="3.1661188158616543E-2"/>
    <n v="5.2415279852241869E-2"/>
    <n v="1.6555057753881903"/>
    <n v="56120245"/>
    <n v="203783554"/>
    <n v="6740224.6505258"/>
    <n v="816726429"/>
    <n v="1109333674"/>
    <n v="35720863.768511765"/>
    <n v="15.66836531094973"/>
    <n v="13.285040839553428"/>
    <n v="14.859355627883495"/>
    <n v="5.6207109712620795"/>
    <n v="6.7360270085379517"/>
    <n v="6.8507223553370649"/>
  </r>
  <r>
    <x v="28"/>
    <s v="Private Sector Banks"/>
    <x v="0"/>
    <n v="0"/>
    <n v="0"/>
    <n v="0"/>
    <n v="0"/>
    <n v="0"/>
    <n v="1946913"/>
    <n v="2535865"/>
    <n v="1769019"/>
    <n v="82353.392089999994"/>
    <n v="17968.355370699999"/>
    <n v="0"/>
    <n v="0"/>
    <n v="4304884"/>
    <n v="100321.74746069999"/>
    <n v="0"/>
    <n v="0"/>
    <n v="0"/>
    <n v="2.3304169743180069E-2"/>
    <n v="5.1528623754990587E-2"/>
    <n v="2.2111332144785103"/>
    <n v="56120245"/>
    <n v="203783554"/>
    <n v="6740224.6505258"/>
    <n v="816726429"/>
    <n v="1109333674"/>
    <n v="35720863.768511765"/>
    <n v="0"/>
    <n v="0"/>
    <n v="0"/>
    <n v="0.2383800659400481"/>
    <n v="0.2808491645410166"/>
    <n v="0.38806033756079777"/>
  </r>
  <r>
    <x v="29"/>
    <s v="Private Sector Banks"/>
    <x v="0"/>
    <n v="1304183"/>
    <n v="18408"/>
    <n v="3751138"/>
    <n v="955.07846269999993"/>
    <n v="246487.7393168"/>
    <n v="5408475"/>
    <n v="4212334"/>
    <n v="3171638"/>
    <n v="189025.6237315"/>
    <n v="51507.909269999996"/>
    <n v="3769546"/>
    <n v="247442.81777950001"/>
    <n v="7383972"/>
    <n v="240533.53300150001"/>
    <n v="6.5642604647748029E-2"/>
    <n v="0.18973013586245183"/>
    <n v="2.8903505106261926"/>
    <n v="3.2575087365106475E-2"/>
    <n v="4.4473448245854884E-2"/>
    <n v="1.3652595232482354"/>
    <n v="56120245"/>
    <n v="203783554"/>
    <n v="6740224.6505258"/>
    <n v="816726429"/>
    <n v="1109333674"/>
    <n v="35720863.768511765"/>
    <n v="2.3239082438075598"/>
    <n v="3.6711360616177262"/>
    <n v="1.8497793006397365"/>
    <n v="0.6622137851743255"/>
    <n v="0.67336986742614069"/>
    <n v="0.66562227155469911"/>
  </r>
  <r>
    <x v="30"/>
    <s v="Private Sector Banks"/>
    <x v="0"/>
    <n v="138920"/>
    <n v="10494"/>
    <n v="196079"/>
    <n v="405.73599999999999"/>
    <n v="8773.4322009999996"/>
    <n v="4166464"/>
    <n v="6129482"/>
    <n v="1186067"/>
    <n v="299248.89838999999"/>
    <n v="24673.387589000002"/>
    <n v="206573"/>
    <n v="9179.1682010000004"/>
    <n v="7315549"/>
    <n v="323922.28597899998"/>
    <n v="4.4435469306250093E-2"/>
    <n v="6.6075210200115184E-2"/>
    <n v="1.4869925136769364"/>
    <n v="4.4278602464285319E-2"/>
    <n v="7.7745130158090883E-2"/>
    <n v="1.7558171629468058"/>
    <n v="56120245"/>
    <n v="203783554"/>
    <n v="6740224.6505258"/>
    <n v="816726429"/>
    <n v="1109333674"/>
    <n v="35720863.768511765"/>
    <n v="0.24753990293520636"/>
    <n v="0.13618490001344302"/>
    <n v="0.10136882782994353"/>
    <n v="0.51014193395228058"/>
    <n v="0.90681537848068539"/>
    <n v="0.65945433474689596"/>
  </r>
  <r>
    <x v="31"/>
    <s v="Private Sector Banks"/>
    <x v="0"/>
    <n v="0"/>
    <n v="0"/>
    <n v="0"/>
    <n v="0"/>
    <n v="0"/>
    <n v="4563569"/>
    <n v="5071120"/>
    <n v="3485311"/>
    <n v="195261.82376"/>
    <n v="40298.662369999998"/>
    <n v="0"/>
    <n v="0"/>
    <n v="8556431"/>
    <n v="235560.48613"/>
    <n v="0"/>
    <n v="0"/>
    <n v="0"/>
    <n v="2.7530226811856486E-2"/>
    <n v="5.1617601515392887E-2"/>
    <n v="1.8749428353115731"/>
    <n v="56120245"/>
    <n v="203783554"/>
    <n v="6740224.6505258"/>
    <n v="816726429"/>
    <n v="1109333674"/>
    <n v="35720863.768511765"/>
    <n v="0"/>
    <n v="0"/>
    <n v="0"/>
    <n v="0.5587634779478895"/>
    <n v="0.65944790041065171"/>
    <n v="0.77131265376155889"/>
  </r>
  <r>
    <x v="32"/>
    <s v="Private Sector Banks"/>
    <x v="0"/>
    <n v="2857"/>
    <n v="197"/>
    <n v="10286"/>
    <n v="6.7232180000000001"/>
    <n v="802.5394"/>
    <n v="3868740"/>
    <n v="5724593"/>
    <n v="3325705"/>
    <n v="254299.41078999999"/>
    <n v="47291.918290000001"/>
    <n v="10483"/>
    <n v="809.26261799999997"/>
    <n v="9050298"/>
    <n v="301591.32908"/>
    <n v="7.7197616903558142E-2"/>
    <n v="0.28325607910395517"/>
    <n v="3.6692334616730835"/>
    <n v="3.3323911442474048E-2"/>
    <n v="7.7955956998919537E-2"/>
    <n v="2.3393399401355479"/>
    <n v="56120245"/>
    <n v="203783554"/>
    <n v="6740224.6505258"/>
    <n v="816726429"/>
    <n v="1109333674"/>
    <n v="35720863.768511765"/>
    <n v="5.0908544679375512E-3"/>
    <n v="1.2006463581846191E-2"/>
    <n v="5.1441835193432733E-3"/>
    <n v="0.47368860154763032"/>
    <n v="0.84430021355154139"/>
    <n v="0.81583190090739099"/>
  </r>
  <r>
    <x v="33"/>
    <s v="Private Sector Banks"/>
    <x v="0"/>
    <n v="2276761"/>
    <n v="41630"/>
    <n v="6083085"/>
    <n v="1859.6388480000001"/>
    <n v="179172.09070999999"/>
    <n v="14340099"/>
    <n v="9313040"/>
    <n v="11691713"/>
    <n v="373179.43368999998"/>
    <n v="165741.908589"/>
    <n v="6124715"/>
    <n v="181031.72955799999"/>
    <n v="21004753"/>
    <n v="538921.34227899997"/>
    <n v="2.9557576076274569E-2"/>
    <n v="7.9512838439344313E-2"/>
    <n v="2.6901001027336644"/>
    <n v="2.5657114000769254E-2"/>
    <n v="3.7581424108648065E-2"/>
    <n v="1.4647564845960965"/>
    <n v="56120245"/>
    <n v="203783554"/>
    <n v="6740224.6505258"/>
    <n v="816726429"/>
    <n v="1109333674"/>
    <n v="35720863.768511765"/>
    <n v="4.0569334649198341"/>
    <n v="2.6858411840008607"/>
    <n v="3.0055001396236323"/>
    <n v="1.755802003071949"/>
    <n v="1.5087018773439169"/>
    <n v="1.8934567202185193"/>
  </r>
  <r>
    <x v="34"/>
    <s v="Private Sector Banks"/>
    <x v="0"/>
    <n v="2537468"/>
    <n v="109051"/>
    <n v="9036615"/>
    <n v="4171.6085233999993"/>
    <n v="287740.07429610001"/>
    <n v="910668"/>
    <n v="799065"/>
    <n v="677475"/>
    <n v="30471.4349019"/>
    <n v="8483.9354810999994"/>
    <n v="9145666"/>
    <n v="291911.68281949998"/>
    <n v="1476540"/>
    <n v="38955.370383000001"/>
    <n v="3.1918034489724419E-2"/>
    <n v="0.115040537582937"/>
    <n v="3.6042488023494288"/>
    <n v="2.6382875088382302E-2"/>
    <n v="4.2776698404907165E-2"/>
    <n v="1.621381227845933"/>
    <n v="56120245"/>
    <n v="203783554"/>
    <n v="6740224.6505258"/>
    <n v="816726429"/>
    <n v="1109333674"/>
    <n v="35720863.768511765"/>
    <n v="4.5214841809760449"/>
    <n v="4.3308895171131745"/>
    <n v="4.4879313470016333"/>
    <n v="0.11150220779741658"/>
    <n v="0.10905495072977345"/>
    <n v="0.13310152162567454"/>
  </r>
  <r>
    <x v="35"/>
    <s v="Private Sector Banks"/>
    <x v="0"/>
    <n v="0"/>
    <n v="0"/>
    <n v="0"/>
    <n v="0"/>
    <n v="0"/>
    <n v="3149178"/>
    <n v="3284742"/>
    <n v="2417613"/>
    <n v="134526.19169790001"/>
    <n v="33436.51251"/>
    <n v="0"/>
    <n v="0"/>
    <n v="5702355"/>
    <n v="167962.70420790001"/>
    <n v="0"/>
    <n v="0"/>
    <n v="0"/>
    <n v="2.9454971535076299E-2"/>
    <n v="5.3335411401927747E-2"/>
    <n v="1.810743946515567"/>
    <n v="56120245"/>
    <n v="203783554"/>
    <n v="6740224.6505258"/>
    <n v="816726429"/>
    <n v="1109333674"/>
    <n v="35720863.768511765"/>
    <n v="0"/>
    <n v="0"/>
    <n v="0"/>
    <n v="0.38558541614183517"/>
    <n v="0.47020896609997581"/>
    <n v="0.51403424719260793"/>
  </r>
  <r>
    <x v="36"/>
    <s v="Private Sector Banks"/>
    <x v="0"/>
    <n v="23655"/>
    <n v="2524"/>
    <n v="59645"/>
    <n v="109.60834"/>
    <n v="2189.6054899999999"/>
    <n v="1727965"/>
    <n v="5266013"/>
    <n v="804327"/>
    <n v="214798.03124000001"/>
    <n v="11545.2103763"/>
    <n v="62169"/>
    <n v="2299.2138299999997"/>
    <n v="6070340"/>
    <n v="226343.24161630002"/>
    <n v="3.698328475606813E-2"/>
    <n v="9.7197794546607472E-2"/>
    <n v="2.6281547241597969"/>
    <n v="3.7286748619731351E-2"/>
    <n v="0.1309883253516709"/>
    <n v="3.5129993952423804"/>
    <n v="56120245"/>
    <n v="203783554"/>
    <n v="6740224.6505258"/>
    <n v="816726429"/>
    <n v="1109333674"/>
    <n v="35720863.768511765"/>
    <n v="4.2150564381891062E-2"/>
    <n v="3.4111827857557238E-2"/>
    <n v="3.0507368617194691E-2"/>
    <n v="0.21157206852185753"/>
    <n v="0.63364436840920801"/>
    <n v="0.54720596176547687"/>
  </r>
  <r>
    <x v="37"/>
    <s v="Private Sector Banks"/>
    <x v="0"/>
    <n v="0"/>
    <n v="0"/>
    <n v="0"/>
    <n v="0"/>
    <n v="0"/>
    <n v="1405621"/>
    <n v="927926"/>
    <n v="514617"/>
    <n v="42365.843270700003"/>
    <n v="7105.117660500001"/>
    <n v="0"/>
    <n v="0"/>
    <n v="1442543"/>
    <n v="49470.960931200003"/>
    <n v="0"/>
    <n v="0"/>
    <n v="0"/>
    <n v="3.4294271249591869E-2"/>
    <n v="3.5195092369280201E-2"/>
    <n v="1.0262673935577229"/>
    <n v="56120245"/>
    <n v="203783554"/>
    <n v="6740224.6505258"/>
    <n v="816726429"/>
    <n v="1109333674"/>
    <n v="35720863.768511765"/>
    <n v="0"/>
    <n v="0"/>
    <n v="0"/>
    <n v="0.17210426283388952"/>
    <n v="0.13849318216881715"/>
    <n v="0.13003688915333511"/>
  </r>
  <r>
    <x v="38"/>
    <s v="Private Sector Banks"/>
    <x v="0"/>
    <n v="827061"/>
    <n v="16209"/>
    <n v="2379644"/>
    <n v="656.84959060000006"/>
    <n v="65419.491856400004"/>
    <n v="2854269"/>
    <n v="3329990"/>
    <n v="3497425"/>
    <n v="142292.54852020001"/>
    <n v="50862.207479099998"/>
    <n v="2395853"/>
    <n v="66076.341446999999"/>
    <n v="6827415"/>
    <n v="193154.75599930002"/>
    <n v="2.7579463951669821E-2"/>
    <n v="7.9892947977235049E-2"/>
    <n v="2.8968274407812724"/>
    <n v="2.829105246997583E-2"/>
    <n v="6.7672232715031422E-2"/>
    <n v="2.3920012444517318"/>
    <n v="56120245"/>
    <n v="203783554"/>
    <n v="6740224.6505258"/>
    <n v="816726429"/>
    <n v="1109333674"/>
    <n v="35720863.768511765"/>
    <n v="1.4737302019975145"/>
    <n v="0.98032847379716692"/>
    <n v="1.1756851585776151"/>
    <n v="0.34947675239244647"/>
    <n v="0.54073372147727161"/>
    <n v="0.61545188431736009"/>
  </r>
  <r>
    <x v="39"/>
    <s v="Foreign Banks"/>
    <x v="0"/>
    <n v="1674085"/>
    <n v="3316"/>
    <n v="7720295"/>
    <n v="248.31"/>
    <n v="432667.15730999998"/>
    <n v="0"/>
    <n v="0"/>
    <n v="0"/>
    <n v="0"/>
    <n v="0"/>
    <n v="7723611"/>
    <n v="432915.46730999998"/>
    <n v="0"/>
    <n v="0"/>
    <n v="5.60509154733453E-2"/>
    <n v="0.2585982595328194"/>
    <n v="4.6136313269636844"/>
    <n v="0"/>
    <n v="0"/>
    <n v="0"/>
    <n v="56120245"/>
    <n v="203783554"/>
    <n v="6740224.6505258"/>
    <n v="816726429"/>
    <n v="1109333674"/>
    <n v="35720863.768511765"/>
    <n v="2.9830322372968969"/>
    <n v="6.4228640699123964"/>
    <n v="3.7901051622644681"/>
    <n v="0"/>
    <n v="0"/>
    <n v="0"/>
  </r>
  <r>
    <x v="40"/>
    <s v="Foreign Banks"/>
    <x v="0"/>
    <n v="27029"/>
    <n v="27"/>
    <n v="75777"/>
    <n v="2.2690000000000001"/>
    <n v="3748.2536117999994"/>
    <n v="0"/>
    <n v="0"/>
    <n v="0"/>
    <n v="0"/>
    <n v="0"/>
    <n v="75804"/>
    <n v="3750.5226117999991"/>
    <n v="0"/>
    <n v="0"/>
    <n v="4.9476579228009063E-2"/>
    <n v="0.13875920721447332"/>
    <n v="2.8045432683414111"/>
    <n v="0"/>
    <n v="0"/>
    <n v="0"/>
    <n v="56120245"/>
    <n v="203783554"/>
    <n v="6740224.6505258"/>
    <n v="816726429"/>
    <n v="1109333674"/>
    <n v="35720863.768511765"/>
    <n v="4.8162655027610801E-2"/>
    <n v="5.56438814173267E-2"/>
    <n v="3.7198291281150195E-2"/>
    <n v="0"/>
    <n v="0"/>
    <n v="0"/>
  </r>
  <r>
    <x v="41"/>
    <s v="Foreign Banks"/>
    <x v="0"/>
    <n v="0"/>
    <n v="0"/>
    <n v="0"/>
    <n v="0"/>
    <n v="0"/>
    <n v="2271"/>
    <n v="116"/>
    <n v="302"/>
    <n v="7.6810947999999994"/>
    <n v="11.754592499999999"/>
    <n v="0"/>
    <n v="0"/>
    <n v="418"/>
    <n v="19.435687299999998"/>
    <n v="0"/>
    <n v="0"/>
    <n v="0"/>
    <n v="4.6496859569377984E-2"/>
    <n v="8.5582066490532804E-3"/>
    <n v="0.18405988551298988"/>
    <n v="56120245"/>
    <n v="203783554"/>
    <n v="6740224.6505258"/>
    <n v="816726429"/>
    <n v="1109333674"/>
    <n v="35720863.768511765"/>
    <n v="0"/>
    <n v="0"/>
    <n v="0"/>
    <n v="2.7806128458223312E-4"/>
    <n v="5.4409902923827713E-5"/>
    <n v="3.7680276890251509E-5"/>
  </r>
  <r>
    <x v="42"/>
    <s v="Foreign Banks"/>
    <x v="0"/>
    <n v="2777490"/>
    <n v="28656"/>
    <n v="18087426"/>
    <n v="1511.00252"/>
    <n v="427757.01075000002"/>
    <n v="1685968"/>
    <n v="2044055"/>
    <n v="5047687"/>
    <n v="85272.724740000005"/>
    <n v="65857.022589999993"/>
    <n v="18116082"/>
    <n v="429268.01327"/>
    <n v="7091742"/>
    <n v="151129.74732999998"/>
    <n v="2.36954112522785E-2"/>
    <n v="0.15455249641582869"/>
    <n v="6.522465247399631"/>
    <n v="2.1310666311605806E-2"/>
    <n v="8.9639748399732364E-2"/>
    <n v="4.2063325045315212"/>
    <n v="56120245"/>
    <n v="203783554"/>
    <n v="6740224.6505258"/>
    <n v="816726429"/>
    <n v="1109333674"/>
    <n v="35720863.768511765"/>
    <n v="4.9491765404801775"/>
    <n v="6.3687493448235903"/>
    <n v="8.889864586422906"/>
    <n v="0.20642995501741013"/>
    <n v="0.42308536632650556"/>
    <n v="0.63927943108666507"/>
  </r>
  <r>
    <x v="43"/>
    <s v="Foreign Banks"/>
    <x v="0"/>
    <n v="0"/>
    <n v="0"/>
    <n v="0"/>
    <n v="0"/>
    <n v="0"/>
    <n v="1413979"/>
    <n v="902960"/>
    <n v="1407850"/>
    <n v="22406.632663100001"/>
    <n v="10994.021771700001"/>
    <n v="0"/>
    <n v="0"/>
    <n v="2310810"/>
    <n v="33400.654434800002"/>
    <n v="0"/>
    <n v="0"/>
    <n v="0"/>
    <n v="1.4454089446903901E-2"/>
    <n v="2.3621747165127632E-2"/>
    <n v="1.6342604805304746"/>
    <n v="56120245"/>
    <n v="203783554"/>
    <n v="6740224.6505258"/>
    <n v="816726429"/>
    <n v="1109333674"/>
    <n v="35720863.768511765"/>
    <n v="0"/>
    <n v="0"/>
    <n v="0"/>
    <n v="0.17312761651796627"/>
    <n v="9.3504610222340023E-2"/>
    <n v="0.20830612593483752"/>
  </r>
  <r>
    <x v="44"/>
    <s v="Foreign Banks"/>
    <x v="0"/>
    <n v="0"/>
    <n v="0"/>
    <n v="0"/>
    <n v="0"/>
    <n v="0"/>
    <n v="125794"/>
    <n v="95017"/>
    <n v="196414"/>
    <n v="4506.5782900000004"/>
    <n v="3203.3221800000001"/>
    <n v="0"/>
    <n v="0"/>
    <n v="291431"/>
    <n v="7709.9004700000005"/>
    <n v="0"/>
    <n v="0"/>
    <n v="0"/>
    <n v="2.6455320367428311E-2"/>
    <n v="6.1289890376329557E-2"/>
    <n v="2.316732117589074"/>
    <n v="56120245"/>
    <n v="203783554"/>
    <n v="6740224.6505258"/>
    <n v="816726429"/>
    <n v="1109333674"/>
    <n v="35720863.768511765"/>
    <n v="0"/>
    <n v="0"/>
    <n v="0"/>
    <n v="1.5402219829474871E-2"/>
    <n v="2.1583745902573444E-2"/>
    <n v="2.6270815249767671E-2"/>
  </r>
  <r>
    <x v="45"/>
    <s v="Foreign Banks"/>
    <x v="0"/>
    <n v="849245"/>
    <n v="4066"/>
    <n v="2348292"/>
    <n v="288.97559510000002"/>
    <n v="74204.8833055"/>
    <n v="472358"/>
    <n v="327076"/>
    <n v="456594"/>
    <n v="105004.8604493"/>
    <n v="15089.845321199999"/>
    <n v="2352358"/>
    <n v="74493.858900599997"/>
    <n v="783670"/>
    <n v="120094.7057705"/>
    <n v="3.1667738881836861E-2"/>
    <n v="8.7717748000400358E-2"/>
    <n v="2.7699403587892775"/>
    <n v="0.1532465269443771"/>
    <n v="0.25424509751184482"/>
    <n v="1.659059442202736"/>
    <n v="56120245"/>
    <n v="203783554"/>
    <n v="6740224.6505258"/>
    <n v="816726429"/>
    <n v="1109333674"/>
    <n v="35720863.768511765"/>
    <n v="1.5132596088987138"/>
    <n v="1.1052132942599886"/>
    <n v="1.1543414342454741"/>
    <n v="5.7835522792908177E-2"/>
    <n v="0.33620325238709509"/>
    <n v="7.0643307632974633E-2"/>
  </r>
  <r>
    <x v="46"/>
    <s v="Foreign Banks"/>
    <x v="0"/>
    <n v="1310053"/>
    <n v="6114"/>
    <n v="4497189"/>
    <n v="393.03728999999998"/>
    <n v="107597.23265999999"/>
    <n v="969018"/>
    <n v="1643192"/>
    <n v="2947342"/>
    <n v="57781.519690500005"/>
    <n v="35340.176696199997"/>
    <n v="4503303"/>
    <n v="107990.26994999999"/>
    <n v="4590534"/>
    <n v="93121.696386700001"/>
    <n v="2.3980236273242105E-2"/>
    <n v="8.243198553798968E-2"/>
    <n v="3.4374968035644358"/>
    <n v="2.0285591259470031E-2"/>
    <n v="9.6099036743073921E-2"/>
    <n v="4.7373051893772873"/>
    <n v="56120245"/>
    <n v="203783554"/>
    <n v="6740224.6505258"/>
    <n v="816726429"/>
    <n v="1109333674"/>
    <n v="35720863.768511765"/>
    <n v="2.3343679272961122"/>
    <n v="1.6021761224468349"/>
    <n v="2.20984613900688"/>
    <n v="0.11864658294289139"/>
    <n v="0.26069273405641308"/>
    <n v="0.41381002917252108"/>
  </r>
  <r>
    <x v="47"/>
    <s v="Payment Bank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120245"/>
    <n v="203783554"/>
    <n v="6740224.6505258"/>
    <n v="816726429"/>
    <n v="1109333674"/>
    <n v="35720863.768511765"/>
    <n v="0"/>
    <n v="0"/>
    <n v="0"/>
    <n v="0"/>
    <n v="0"/>
    <n v="0"/>
  </r>
  <r>
    <x v="48"/>
    <s v="Payment Banks"/>
    <x v="0"/>
    <n v="0"/>
    <n v="0"/>
    <n v="0"/>
    <n v="0"/>
    <n v="0"/>
    <n v="1088158"/>
    <n v="0"/>
    <n v="418337"/>
    <n v="0"/>
    <n v="2047.5013899999999"/>
    <n v="0"/>
    <n v="0"/>
    <n v="418337"/>
    <n v="2047.5013899999999"/>
    <n v="0"/>
    <n v="0"/>
    <n v="0"/>
    <n v="4.8943827344939605E-3"/>
    <n v="1.8816214097585092E-3"/>
    <n v="0.38444508977556568"/>
    <n v="56120245"/>
    <n v="203783554"/>
    <n v="6740224.6505258"/>
    <n v="816726429"/>
    <n v="1109333674"/>
    <n v="35720863.768511765"/>
    <n v="0"/>
    <n v="0"/>
    <n v="0"/>
    <n v="0.1332340868817409"/>
    <n v="5.7319481501589258E-3"/>
    <n v="3.7710655486691731E-2"/>
  </r>
  <r>
    <x v="49"/>
    <s v="Payment Banks"/>
    <x v="0"/>
    <n v="0"/>
    <n v="0"/>
    <n v="0"/>
    <n v="0"/>
    <n v="0"/>
    <n v="963101"/>
    <n v="390671"/>
    <n v="184229"/>
    <n v="11668.2117"/>
    <n v="1412.5282459"/>
    <n v="0"/>
    <n v="0"/>
    <n v="574900"/>
    <n v="13080.739945900001"/>
    <n v="0"/>
    <n v="0"/>
    <n v="0"/>
    <n v="2.2753070005044358E-2"/>
    <n v="1.358189841553482E-2"/>
    <n v="0.59692597141940462"/>
    <n v="56120245"/>
    <n v="203783554"/>
    <n v="6740224.6505258"/>
    <n v="816726429"/>
    <n v="1109333674"/>
    <n v="35720863.768511765"/>
    <n v="0"/>
    <n v="0"/>
    <n v="0"/>
    <n v="0.11792210534673417"/>
    <n v="3.6619327098777438E-2"/>
    <n v="5.1823902354558832E-2"/>
  </r>
  <r>
    <x v="50"/>
    <s v="Payment Banks"/>
    <x v="0"/>
    <n v="0"/>
    <n v="0"/>
    <n v="0"/>
    <n v="0"/>
    <n v="0"/>
    <n v="30"/>
    <n v="0"/>
    <n v="9"/>
    <n v="0"/>
    <n v="9.1299999999999992E-3"/>
    <n v="0"/>
    <n v="0"/>
    <n v="9"/>
    <n v="9.1299999999999992E-3"/>
    <n v="0"/>
    <n v="0"/>
    <n v="0"/>
    <n v="1.0144444444444443E-3"/>
    <n v="3.0433333333333332E-4"/>
    <n v="0.3"/>
    <n v="56120245"/>
    <n v="203783554"/>
    <n v="6740224.6505258"/>
    <n v="816726429"/>
    <n v="1109333674"/>
    <n v="35720863.768511765"/>
    <n v="0"/>
    <n v="0"/>
    <n v="0"/>
    <n v="3.6732005889330659E-6"/>
    <n v="2.5559292348490657E-8"/>
    <n v="8.1129782778053485E-7"/>
  </r>
  <r>
    <x v="51"/>
    <s v="Payment Bank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120245"/>
    <n v="203783554"/>
    <n v="6740224.6505258"/>
    <n v="816726429"/>
    <n v="1109333674"/>
    <n v="35720863.768511765"/>
    <n v="0"/>
    <n v="0"/>
    <n v="0"/>
    <n v="0"/>
    <n v="0"/>
    <n v="0"/>
  </r>
  <r>
    <x v="52"/>
    <s v="Payment Banks"/>
    <x v="0"/>
    <n v="0"/>
    <n v="0"/>
    <n v="0"/>
    <n v="0"/>
    <n v="0"/>
    <n v="283"/>
    <n v="6"/>
    <n v="66"/>
    <n v="0.125"/>
    <n v="0.40395750000000002"/>
    <n v="0"/>
    <n v="0"/>
    <n v="72"/>
    <n v="0.52895749999999997"/>
    <n v="0"/>
    <n v="0"/>
    <n v="0"/>
    <n v="7.3466319444444438E-3"/>
    <n v="1.8691077738515901E-3"/>
    <n v="0.25441696113074203"/>
    <n v="56120245"/>
    <n v="203783554"/>
    <n v="6740224.6505258"/>
    <n v="816726429"/>
    <n v="1109333674"/>
    <n v="35720863.768511765"/>
    <n v="0"/>
    <n v="0"/>
    <n v="0"/>
    <n v="3.4650525555601922E-5"/>
    <n v="1.4808082565637184E-6"/>
    <n v="6.4903826222442788E-6"/>
  </r>
  <r>
    <x v="53"/>
    <s v="Payment Banks"/>
    <x v="0"/>
    <n v="0"/>
    <n v="0"/>
    <n v="0"/>
    <n v="0"/>
    <n v="0"/>
    <n v="55998002"/>
    <n v="2202091"/>
    <n v="3233664"/>
    <n v="62144.463490000002"/>
    <n v="21461.395130000001"/>
    <n v="0"/>
    <n v="0"/>
    <n v="5435755"/>
    <n v="83605.858619999999"/>
    <n v="0"/>
    <n v="0"/>
    <n v="0"/>
    <n v="1.5380726066572169E-2"/>
    <n v="1.4930150297148101E-3"/>
    <n v="9.7070516908799712E-2"/>
    <n v="56120245"/>
    <n v="203783554"/>
    <n v="6740224.6505258"/>
    <n v="816726429"/>
    <n v="1109333674"/>
    <n v="35720863.768511765"/>
    <n v="0"/>
    <n v="0"/>
    <n v="0"/>
    <n v="6.8563964641825006"/>
    <n v="0.23405329490856056"/>
    <n v="0.49000180264968679"/>
  </r>
  <r>
    <x v="54"/>
    <s v="Small Finance Banks"/>
    <x v="0"/>
    <n v="0"/>
    <n v="0"/>
    <n v="0"/>
    <n v="0"/>
    <n v="0"/>
    <n v="1255400"/>
    <n v="704519"/>
    <n v="387752"/>
    <n v="39973.238440000001"/>
    <n v="6641.8218699999998"/>
    <n v="0"/>
    <n v="0"/>
    <n v="1092271"/>
    <n v="46615.060310000001"/>
    <n v="0"/>
    <n v="0"/>
    <n v="0"/>
    <n v="4.2677193031765925E-2"/>
    <n v="3.713163956507886E-2"/>
    <n v="0.87005814879719612"/>
    <n v="56120245"/>
    <n v="203783554"/>
    <n v="6740224.6505258"/>
    <n v="816726429"/>
    <n v="1109333674"/>
    <n v="35720863.768511765"/>
    <n v="0"/>
    <n v="0"/>
    <n v="0"/>
    <n v="0.15371120064488569"/>
    <n v="0.13049813300173208"/>
    <n v="9.8461898849741394E-2"/>
  </r>
  <r>
    <x v="55"/>
    <s v="Small Finance Banks"/>
    <x v="0"/>
    <n v="0"/>
    <n v="0"/>
    <n v="0"/>
    <n v="0"/>
    <n v="0"/>
    <n v="121074"/>
    <n v="90528"/>
    <n v="64191"/>
    <n v="4398.2553500000004"/>
    <n v="1064.387551"/>
    <n v="0"/>
    <n v="0"/>
    <n v="154719"/>
    <n v="5462.6429010000002"/>
    <n v="0"/>
    <n v="0"/>
    <n v="0"/>
    <n v="3.5306865355903286E-2"/>
    <n v="4.511821614054215E-2"/>
    <n v="1.2778879032657713"/>
    <n v="56120245"/>
    <n v="203783554"/>
    <n v="6740224.6505258"/>
    <n v="816726429"/>
    <n v="1109333674"/>
    <n v="35720863.768511765"/>
    <n v="0"/>
    <n v="0"/>
    <n v="0"/>
    <n v="1.4824302936816068E-2"/>
    <n v="1.5292583450390593E-2"/>
    <n v="1.3947020957375175E-2"/>
  </r>
  <r>
    <x v="56"/>
    <s v="Small Finance Banks"/>
    <x v="0"/>
    <n v="0"/>
    <n v="0"/>
    <n v="0"/>
    <n v="0"/>
    <n v="0"/>
    <n v="1938494"/>
    <n v="923965"/>
    <n v="50064"/>
    <n v="35074.667479999996"/>
    <n v="439.40073999999998"/>
    <n v="0"/>
    <n v="0"/>
    <n v="974029"/>
    <n v="35514.068219999994"/>
    <n v="0"/>
    <n v="0"/>
    <n v="0"/>
    <n v="3.6460996767036707E-2"/>
    <n v="1.8320442683856641E-2"/>
    <n v="0.50246686345173108"/>
    <n v="56120245"/>
    <n v="203783554"/>
    <n v="6740224.6505258"/>
    <n v="816726429"/>
    <n v="1109333674"/>
    <n v="35720863.768511765"/>
    <n v="0"/>
    <n v="0"/>
    <n v="0"/>
    <n v="0.23734924341477384"/>
    <n v="9.9421079093014356E-2"/>
    <n v="8.7803067988360725E-2"/>
  </r>
  <r>
    <x v="57"/>
    <s v="Small Finance Banks"/>
    <x v="0"/>
    <n v="0"/>
    <n v="0"/>
    <n v="0"/>
    <n v="0"/>
    <n v="0"/>
    <n v="637431"/>
    <n v="909641"/>
    <n v="206232"/>
    <n v="19589.238000000001"/>
    <n v="3836"/>
    <n v="0"/>
    <n v="0"/>
    <n v="1115873"/>
    <n v="23425.238000000001"/>
    <n v="0"/>
    <n v="0"/>
    <n v="0"/>
    <n v="2.0992745590223977E-2"/>
    <n v="3.6749448959965868E-2"/>
    <n v="1.7505784939860158"/>
    <n v="56120245"/>
    <n v="203783554"/>
    <n v="6740224.6505258"/>
    <n v="816726429"/>
    <n v="1109333674"/>
    <n v="35720863.768511765"/>
    <n v="0"/>
    <n v="0"/>
    <n v="0"/>
    <n v="7.8047064153473109E-2"/>
    <n v="6.5578587773819572E-2"/>
    <n v="0.10058948233099431"/>
  </r>
  <r>
    <x v="58"/>
    <s v="Small Finance Banks"/>
    <x v="0"/>
    <n v="0"/>
    <n v="0"/>
    <n v="0"/>
    <n v="0"/>
    <n v="0"/>
    <n v="1523759"/>
    <n v="939005"/>
    <n v="161149"/>
    <n v="53460.170109999999"/>
    <n v="1387.6768271000001"/>
    <n v="0"/>
    <n v="0"/>
    <n v="1100154"/>
    <n v="54847.846937099996"/>
    <n v="0"/>
    <n v="0"/>
    <n v="0"/>
    <n v="4.9854699375814653E-2"/>
    <n v="3.5995093014774646E-2"/>
    <n v="0.72200000131254349"/>
    <n v="56120245"/>
    <n v="203783554"/>
    <n v="6740224.6505258"/>
    <n v="816726429"/>
    <n v="1109333674"/>
    <n v="35720863.768511765"/>
    <n v="0"/>
    <n v="0"/>
    <n v="0"/>
    <n v="0.18656908187306867"/>
    <n v="0.15354569053128223"/>
    <n v="9.9172505602674058E-2"/>
  </r>
  <r>
    <x v="59"/>
    <s v="Small Finance Banks"/>
    <x v="0"/>
    <n v="0"/>
    <n v="0"/>
    <n v="0"/>
    <n v="0"/>
    <n v="0"/>
    <n v="1119517"/>
    <n v="566186"/>
    <n v="95442"/>
    <n v="30023.495999999999"/>
    <n v="1030.8385800000001"/>
    <n v="0"/>
    <n v="0"/>
    <n v="661628"/>
    <n v="31054.334579999999"/>
    <n v="0"/>
    <n v="0"/>
    <n v="0"/>
    <n v="4.6936246017399506E-2"/>
    <n v="2.7739046910408686E-2"/>
    <n v="0.59099415194231086"/>
    <n v="56120245"/>
    <n v="203783554"/>
    <n v="6740224.6505258"/>
    <n v="816726429"/>
    <n v="1109333674"/>
    <n v="35720863.768511765"/>
    <n v="0"/>
    <n v="0"/>
    <n v="0"/>
    <n v="0.13707368345735266"/>
    <n v="8.6936124448856844E-2"/>
    <n v="5.9641928799864415E-2"/>
  </r>
  <r>
    <x v="60"/>
    <s v="Small Finance Banks"/>
    <x v="0"/>
    <n v="0"/>
    <n v="0"/>
    <n v="0"/>
    <n v="0"/>
    <n v="0"/>
    <n v="113876"/>
    <n v="18950"/>
    <n v="12569"/>
    <n v="690.28372999999999"/>
    <n v="111.09861289999999"/>
    <n v="0"/>
    <n v="0"/>
    <n v="31519"/>
    <n v="801.38234290000003"/>
    <n v="0"/>
    <n v="0"/>
    <n v="0"/>
    <n v="2.5425373358926362E-2"/>
    <n v="7.0373243080192492E-3"/>
    <n v="0.27678351891531139"/>
    <n v="56120245"/>
    <n v="203783554"/>
    <n v="6740224.6505258"/>
    <n v="816726429"/>
    <n v="1109333674"/>
    <n v="35720863.768511765"/>
    <n v="0"/>
    <n v="0"/>
    <n v="0"/>
    <n v="1.3942979675511395E-2"/>
    <n v="2.2434573477655519E-3"/>
    <n v="2.8412551370905199E-3"/>
  </r>
  <r>
    <x v="61"/>
    <s v="Small Finance Banks"/>
    <x v="0"/>
    <n v="0"/>
    <n v="0"/>
    <n v="0"/>
    <n v="0"/>
    <n v="0"/>
    <n v="29810"/>
    <n v="35468"/>
    <n v="27940"/>
    <n v="1164.0811200000001"/>
    <n v="325.84089469999998"/>
    <n v="0"/>
    <n v="0"/>
    <n v="63408"/>
    <n v="1489.9220147000001"/>
    <n v="0"/>
    <n v="0"/>
    <n v="0"/>
    <n v="2.3497382265644715E-2"/>
    <n v="4.9980611026501177E-2"/>
    <n v="2.1270714525327072"/>
    <n v="56120245"/>
    <n v="203783554"/>
    <n v="6740224.6505258"/>
    <n v="816726429"/>
    <n v="1109333674"/>
    <n v="35720863.768511765"/>
    <n v="0"/>
    <n v="0"/>
    <n v="0"/>
    <n v="3.6499369852031568E-3"/>
    <n v="4.1710134008947969E-3"/>
    <n v="5.7158636293231282E-3"/>
  </r>
  <r>
    <x v="62"/>
    <s v="Small Finance Banks"/>
    <x v="0"/>
    <n v="0"/>
    <n v="0"/>
    <n v="0"/>
    <n v="0"/>
    <n v="0"/>
    <n v="5132660"/>
    <n v="2654590"/>
    <n v="485282"/>
    <n v="113244.18749"/>
    <n v="4729.3583799999997"/>
    <n v="0"/>
    <n v="0"/>
    <n v="3139872"/>
    <n v="117973.54587"/>
    <n v="0"/>
    <n v="0"/>
    <n v="0"/>
    <n v="3.7572724579218515E-2"/>
    <n v="2.298487448418559E-2"/>
    <n v="0.61174361831876645"/>
    <n v="56120245"/>
    <n v="203783554"/>
    <n v="6740224.6505258"/>
    <n v="816726429"/>
    <n v="1109333674"/>
    <n v="35720863.768511765"/>
    <n v="0"/>
    <n v="0"/>
    <n v="0"/>
    <n v="0.62844299115977309"/>
    <n v="0.33026509838766732"/>
    <n v="0.28304125923432483"/>
  </r>
  <r>
    <x v="63"/>
    <s v="Small Finance Banks"/>
    <x v="0"/>
    <n v="0"/>
    <n v="0"/>
    <n v="0"/>
    <n v="0"/>
    <n v="0"/>
    <n v="355691"/>
    <n v="150415"/>
    <n v="50781"/>
    <n v="4458.5735400000003"/>
    <n v="501.10122999999999"/>
    <n v="0"/>
    <n v="0"/>
    <n v="201196"/>
    <n v="4959.6747700000005"/>
    <n v="0"/>
    <n v="0"/>
    <n v="0"/>
    <n v="2.4650961102606415E-2"/>
    <n v="1.3943773584375204E-2"/>
    <n v="0.56564827336086665"/>
    <n v="56120245"/>
    <n v="203783554"/>
    <n v="6740224.6505258"/>
    <n v="816726429"/>
    <n v="1109333674"/>
    <n v="35720863.768511765"/>
    <n v="0"/>
    <n v="0"/>
    <n v="0"/>
    <n v="4.3550813022606376E-2"/>
    <n v="1.3884532026271983E-2"/>
    <n v="1.8136653084236943E-2"/>
  </r>
  <r>
    <x v="0"/>
    <s v="Public Sector Banks"/>
    <x v="1"/>
    <n v="0"/>
    <n v="0"/>
    <n v="0"/>
    <n v="0"/>
    <n v="0"/>
    <n v="6808170"/>
    <n v="5717337"/>
    <n v="4033722"/>
    <n v="234523"/>
    <n v="37765"/>
    <n v="0"/>
    <n v="0"/>
    <n v="9751059"/>
    <n v="272288"/>
    <n v="0"/>
    <n v="0"/>
    <n v="0"/>
    <n v="2.7923941389340377E-2"/>
    <n v="3.9994300964870146E-2"/>
    <n v="1.4322584483054919"/>
    <n v="57158090"/>
    <n v="190299626"/>
    <n v="6290293.1636626981"/>
    <n v="823022953"/>
    <n v="1045832459"/>
    <n v="34061778.731784001"/>
    <n v="0"/>
    <n v="0"/>
    <n v="0"/>
    <n v="0.82721508254217546"/>
    <n v="0.79939454173577973"/>
    <n v="0.93237295477745352"/>
  </r>
  <r>
    <x v="1"/>
    <s v="Public Sector Banks"/>
    <x v="1"/>
    <n v="304310"/>
    <n v="8679"/>
    <n v="553227"/>
    <n v="417.4017164"/>
    <n v="13381.5338066"/>
    <n v="13075284"/>
    <n v="11574028"/>
    <n v="7012218"/>
    <n v="486268.09720809996"/>
    <n v="94259.681677299988"/>
    <n v="561906"/>
    <n v="13798.935523"/>
    <n v="18586246"/>
    <n v="580527.77888539992"/>
    <n v="2.4557373516210897E-2"/>
    <n v="4.53449953107029E-2"/>
    <n v="1.8464920640136702"/>
    <n v="3.1234267473130396E-2"/>
    <n v="4.4398865744361644E-2"/>
    <n v="1.4214793345980095"/>
    <n v="57158090"/>
    <n v="190299626"/>
    <n v="6290293.1636626981"/>
    <n v="823022953"/>
    <n v="1045832459"/>
    <n v="34061778.731784001"/>
    <n v="0.53240057531663498"/>
    <n v="0.21936871881763276"/>
    <n v="0.29527435855286444"/>
    <n v="1.5886900787322271"/>
    <n v="1.7043378252695101"/>
    <n v="1.7771724180153792"/>
  </r>
  <r>
    <x v="2"/>
    <s v="Public Sector Banks"/>
    <x v="1"/>
    <n v="458202"/>
    <n v="14580"/>
    <n v="1093438"/>
    <n v="620.35699999999997"/>
    <n v="23562.546300000002"/>
    <n v="53624770"/>
    <n v="29829148"/>
    <n v="22875640"/>
    <n v="1244649.1220385002"/>
    <n v="287216.18117"/>
    <n v="1108018"/>
    <n v="24182.903300000002"/>
    <n v="52704788"/>
    <n v="1531865.3032085001"/>
    <n v="2.1825370436220352E-2"/>
    <n v="5.2777821353900682E-2"/>
    <n v="2.418186738600006"/>
    <n v="2.9065012142891082E-2"/>
    <n v="2.8566375262933531E-2"/>
    <n v="0.98284408492567898"/>
    <n v="57158090"/>
    <n v="190299626"/>
    <n v="6290293.1636626981"/>
    <n v="823022953"/>
    <n v="1045832459"/>
    <n v="34061778.731784001"/>
    <n v="0.80163980286955006"/>
    <n v="0.38444795291415057"/>
    <n v="0.58224917373195473"/>
    <n v="6.5155862062573604"/>
    <n v="4.4973144687217221"/>
    <n v="5.0395058545414679"/>
  </r>
  <r>
    <x v="3"/>
    <s v="Public Sector Banks"/>
    <x v="1"/>
    <n v="166498"/>
    <n v="15421"/>
    <n v="414772"/>
    <n v="877.68035729999986"/>
    <n v="9112.1508462999991"/>
    <n v="39598183"/>
    <n v="20156507"/>
    <n v="11261304"/>
    <n v="723384.01470279996"/>
    <n v="119490.89241"/>
    <n v="430193"/>
    <n v="9989.8312035999988"/>
    <n v="31417811"/>
    <n v="842874.90711279993"/>
    <n v="2.322174280753057E-2"/>
    <n v="5.9999706925008105E-2"/>
    <n v="2.5837727780513879"/>
    <n v="2.6827932318798403E-2"/>
    <n v="2.1285696546046062E-2"/>
    <n v="0.79341547060379003"/>
    <n v="57158090"/>
    <n v="190299626"/>
    <n v="6290293.1636626981"/>
    <n v="823022953"/>
    <n v="1045832459"/>
    <n v="34061778.731784001"/>
    <n v="0.29129384834237815"/>
    <n v="0.1588134438838005"/>
    <n v="0.22606087518006998"/>
    <n v="4.8113096792332106"/>
    <n v="2.4745475383124655"/>
    <n v="3.0040959935438378"/>
  </r>
  <r>
    <x v="4"/>
    <s v="Public Sector Banks"/>
    <x v="1"/>
    <n v="0"/>
    <n v="0"/>
    <n v="0"/>
    <n v="0"/>
    <n v="0"/>
    <n v="7539193"/>
    <n v="7986209"/>
    <n v="5224681"/>
    <n v="293418.23682270001"/>
    <n v="54767.733999999997"/>
    <n v="0"/>
    <n v="0"/>
    <n v="13210890"/>
    <n v="348185.97082270001"/>
    <n v="0"/>
    <n v="0"/>
    <n v="0"/>
    <n v="2.6355981377689165E-2"/>
    <n v="4.6183453696264309E-2"/>
    <n v="1.7522949737458637"/>
    <n v="57158090"/>
    <n v="190299626"/>
    <n v="6290293.1636626981"/>
    <n v="823022953"/>
    <n v="1045832459"/>
    <n v="34061778.731784001"/>
    <n v="0"/>
    <n v="0"/>
    <n v="0"/>
    <n v="0.9160367851855038"/>
    <n v="1.0222189908649659"/>
    <n v="1.2631937253727941"/>
  </r>
  <r>
    <x v="5"/>
    <s v="Public Sector Banks"/>
    <x v="1"/>
    <n v="523750"/>
    <n v="54360"/>
    <n v="821547"/>
    <n v="2602.0345290999999"/>
    <n v="18864.716816600001"/>
    <n v="23769753"/>
    <n v="24926270"/>
    <n v="13952663"/>
    <n v="1132012.5623122999"/>
    <n v="177112.94661349998"/>
    <n v="875907"/>
    <n v="21466.751345700002"/>
    <n v="38878933"/>
    <n v="1309125.5089257997"/>
    <n v="2.4508025790066758E-2"/>
    <n v="4.0986637414224349E-2"/>
    <n v="1.6723761336515512"/>
    <n v="3.3671847653992969E-2"/>
    <n v="5.5075267670042671E-2"/>
    <n v="1.6356473287711488"/>
    <n v="57158090"/>
    <n v="190299626"/>
    <n v="6290293.1636626981"/>
    <n v="823022953"/>
    <n v="1045832459"/>
    <n v="34061778.731784001"/>
    <n v="0.91631823246718003"/>
    <n v="0.34126789939946756"/>
    <n v="0.46027783575360259"/>
    <n v="2.888103292059705"/>
    <n v="3.8433856294892141"/>
    <n v="3.7175106457467488"/>
  </r>
  <r>
    <x v="6"/>
    <s v="Public Sector Banks"/>
    <x v="1"/>
    <n v="88296"/>
    <n v="1500"/>
    <n v="131454"/>
    <n v="70.621752200000003"/>
    <n v="2770.8032292000003"/>
    <n v="23974333"/>
    <n v="12109219"/>
    <n v="6511575"/>
    <n v="501064.51775300002"/>
    <n v="86468.424400000004"/>
    <n v="132954"/>
    <n v="2841.4249814000004"/>
    <n v="18620794"/>
    <n v="587532.94215300004"/>
    <n v="2.1371489247408882E-2"/>
    <n v="3.2180676150675006E-2"/>
    <n v="1.5057760260940474"/>
    <n v="3.1552518230586732E-2"/>
    <n v="2.4506748202463027E-2"/>
    <n v="0.7766970618118969"/>
    <n v="57158090"/>
    <n v="190299626"/>
    <n v="6290293.1636626981"/>
    <n v="823022953"/>
    <n v="1045832459"/>
    <n v="34061778.731784001"/>
    <n v="0.15447682034161744"/>
    <n v="4.517158274616094E-2"/>
    <n v="6.9865612873038441E-2"/>
    <n v="2.9129604359892012"/>
    <n v="1.7249038776849213"/>
    <n v="1.7804758151993827"/>
  </r>
  <r>
    <x v="7"/>
    <s v="Public Sector Banks"/>
    <x v="1"/>
    <n v="114177"/>
    <n v="1597"/>
    <n v="151590"/>
    <n v="81.726794100000006"/>
    <n v="3597.8453123000004"/>
    <n v="8055999"/>
    <n v="6998511"/>
    <n v="4443044"/>
    <n v="288626.62401990005"/>
    <n v="52812.782850299998"/>
    <n v="153187"/>
    <n v="3679.5721064000004"/>
    <n v="11441555"/>
    <n v="341439.40687020007"/>
    <n v="2.4020132951229546E-2"/>
    <n v="3.2226911780831521E-2"/>
    <n v="1.3416625064592693"/>
    <n v="2.9842045672131109E-2"/>
    <n v="4.2383248417756765E-2"/>
    <n v="1.420252783050246"/>
    <n v="57158090"/>
    <n v="190299626"/>
    <n v="6290293.1636626981"/>
    <n v="823022953"/>
    <n v="1045832459"/>
    <n v="34061778.731784001"/>
    <n v="0.19975649991103622"/>
    <n v="5.8496035250882768E-2"/>
    <n v="8.0497793516420252E-2"/>
    <n v="0.9788304166530335"/>
    <n v="1.0024121451754759"/>
    <n v="1.0940141417048905"/>
  </r>
  <r>
    <x v="8"/>
    <s v="Public Sector Banks"/>
    <x v="1"/>
    <n v="102857"/>
    <n v="4030"/>
    <n v="170605"/>
    <n v="256.18401"/>
    <n v="3948.11744"/>
    <n v="14585589"/>
    <n v="23375038"/>
    <n v="7757760"/>
    <n v="722615.620368"/>
    <n v="95423.427731699994"/>
    <n v="174635"/>
    <n v="4204.3014499999999"/>
    <n v="31132798"/>
    <n v="818039.04809970001"/>
    <n v="2.4074792853666219E-2"/>
    <n v="4.0875209757235777E-2"/>
    <n v="1.6978426358925498"/>
    <n v="2.6275795966032349E-2"/>
    <n v="5.6085431181401038E-2"/>
    <n v="2.134490283525746"/>
    <n v="57158090"/>
    <n v="190299626"/>
    <n v="6290293.1636626981"/>
    <n v="823022953"/>
    <n v="1045832459"/>
    <n v="34061778.731784001"/>
    <n v="0.17995177935441858"/>
    <n v="6.6837925365499637E-2"/>
    <n v="9.176844099525451E-2"/>
    <n v="1.7721971114941675"/>
    <n v="2.4016333807499164"/>
    <n v="2.9768437317166878"/>
  </r>
  <r>
    <x v="9"/>
    <s v="Public Sector Banks"/>
    <x v="1"/>
    <n v="60116"/>
    <n v="1487"/>
    <n v="92306"/>
    <n v="60.002600000000001"/>
    <n v="1733.1601499999999"/>
    <n v="17211040"/>
    <n v="13257767"/>
    <n v="5271474"/>
    <n v="520830.24800000002"/>
    <n v="67698.555070000002"/>
    <n v="93793"/>
    <n v="1793.16275"/>
    <n v="18529241"/>
    <n v="588528.80307000002"/>
    <n v="1.9118300406213682E-2"/>
    <n v="2.98283776365693E-2"/>
    <n v="1.5602002794597112"/>
    <n v="3.1762164627790204E-2"/>
    <n v="3.419484255861354E-2"/>
    <n v="1.07659043265253"/>
    <n v="57158090"/>
    <n v="190299626"/>
    <n v="6290293.1636626981"/>
    <n v="823022953"/>
    <n v="1045832459"/>
    <n v="34061778.731784001"/>
    <n v="0.10517496298424248"/>
    <n v="2.8506823185262816E-2"/>
    <n v="4.9287012261390359E-2"/>
    <n v="2.0911980567812911"/>
    <n v="1.7278275679737984"/>
    <n v="1.7717217361676858"/>
  </r>
  <r>
    <x v="10"/>
    <s v="Public Sector Banks"/>
    <x v="1"/>
    <n v="0"/>
    <n v="0"/>
    <n v="0"/>
    <n v="0"/>
    <n v="0"/>
    <n v="11526734"/>
    <n v="5493421"/>
    <n v="3946117"/>
    <n v="240798.79916"/>
    <n v="47070.876429999997"/>
    <n v="0"/>
    <n v="0"/>
    <n v="9439538"/>
    <n v="287869.67559"/>
    <n v="0"/>
    <n v="0"/>
    <n v="0"/>
    <n v="3.0496161527184911E-2"/>
    <n v="2.4974088548412758E-2"/>
    <n v="0.81892563843322841"/>
    <n v="57158090"/>
    <n v="190299626"/>
    <n v="6290293.1636626981"/>
    <n v="823022953"/>
    <n v="1045832459"/>
    <n v="34061778.731784001"/>
    <n v="0"/>
    <n v="0"/>
    <n v="0"/>
    <n v="1.4005361524832225"/>
    <n v="0.84513987909087296"/>
    <n v="0.90258606134923947"/>
  </r>
  <r>
    <x v="11"/>
    <s v="Public Sector Banks"/>
    <x v="1"/>
    <n v="0"/>
    <n v="0"/>
    <n v="0"/>
    <n v="0"/>
    <n v="0"/>
    <n v="2717347"/>
    <n v="1582215"/>
    <n v="946611"/>
    <n v="67243.929999999993"/>
    <n v="13436.3389248"/>
    <n v="0"/>
    <n v="0"/>
    <n v="2528826"/>
    <n v="80680.268924799995"/>
    <n v="0"/>
    <n v="0"/>
    <n v="0"/>
    <n v="3.1904238933323205E-2"/>
    <n v="2.9690823043505298E-2"/>
    <n v="0.93062314087968889"/>
    <n v="57158090"/>
    <n v="190299626"/>
    <n v="6290293.1636626981"/>
    <n v="823022953"/>
    <n v="1045832459"/>
    <n v="34061778.731784001"/>
    <n v="0"/>
    <n v="0"/>
    <n v="0"/>
    <n v="0.33016661201185238"/>
    <n v="0.23686452067024608"/>
    <n v="0.24180029776643219"/>
  </r>
  <r>
    <x v="12"/>
    <s v="Public Sector Banks"/>
    <x v="1"/>
    <n v="345980"/>
    <n v="3996"/>
    <n v="604968"/>
    <n v="109.27502749999999"/>
    <n v="12680.070760499999"/>
    <n v="24148858"/>
    <n v="25404744"/>
    <n v="14697291"/>
    <n v="1167010.8634625999"/>
    <n v="211699.12060279999"/>
    <n v="608964"/>
    <n v="12789.345787999999"/>
    <n v="40102035"/>
    <n v="1378709.9840654"/>
    <n v="2.1001809282650531E-2"/>
    <n v="3.696556387074397E-2"/>
    <n v="1.7601133013468986"/>
    <n v="3.4380050390594892E-2"/>
    <n v="5.7092140094798682E-2"/>
    <n v="1.6606182785123835"/>
    <n v="57158090"/>
    <n v="190299626"/>
    <n v="6290293.1636626981"/>
    <n v="823022953"/>
    <n v="1045832459"/>
    <n v="34061778.731784001"/>
    <n v="0.60530364118185198"/>
    <n v="0.20331875566437108"/>
    <n v="0.32000273085139957"/>
    <n v="2.9341657984112137"/>
    <n v="4.0476746529355117"/>
    <n v="3.8344607355507598"/>
  </r>
  <r>
    <x v="13"/>
    <s v="Public Sector Banks"/>
    <x v="1"/>
    <n v="46613"/>
    <n v="2345"/>
    <n v="183775"/>
    <n v="103.90772"/>
    <n v="4040.6332699999998"/>
    <n v="9785412"/>
    <n v="9313525"/>
    <n v="5666785"/>
    <n v="382897.86608000001"/>
    <n v="65500.633419999998"/>
    <n v="186120"/>
    <n v="4144.5409899999995"/>
    <n v="14980310"/>
    <n v="448398.49950000003"/>
    <n v="2.2268111917042765E-2"/>
    <n v="8.8913843562954537E-2"/>
    <n v="3.9928775234376674"/>
    <n v="2.9932524727458915E-2"/>
    <n v="4.5823159975277486E-2"/>
    <n v="1.5308818882638768"/>
    <n v="57158090"/>
    <n v="190299626"/>
    <n v="6290293.1636626981"/>
    <n v="823022953"/>
    <n v="1045832459"/>
    <n v="34061778.731784001"/>
    <n v="8.1551010539365462E-2"/>
    <n v="6.5887882840530834E-2"/>
    <n v="9.780366042337886E-2"/>
    <n v="1.188959793202754"/>
    <n v="1.3164271397300424"/>
    <n v="1.4323814365375325"/>
  </r>
  <r>
    <x v="14"/>
    <s v="Public Sector Banks"/>
    <x v="1"/>
    <n v="0"/>
    <n v="0"/>
    <n v="0"/>
    <n v="0"/>
    <n v="0"/>
    <n v="8370067"/>
    <n v="6458205"/>
    <n v="3960009"/>
    <n v="260422.4960139"/>
    <n v="46691.731169999999"/>
    <n v="0"/>
    <n v="0"/>
    <n v="10418214"/>
    <n v="307114.22718390002"/>
    <n v="0"/>
    <n v="0"/>
    <n v="0"/>
    <n v="2.9478586942435624E-2"/>
    <n v="3.6691967601203197E-2"/>
    <n v="1.2446989970331181"/>
    <n v="57158090"/>
    <n v="190299626"/>
    <n v="6290293.1636626981"/>
    <n v="823022953"/>
    <n v="1045832459"/>
    <n v="34061778.731784001"/>
    <n v="0"/>
    <n v="0"/>
    <n v="0"/>
    <n v="1.0169907132590019"/>
    <n v="0.90163884159497265"/>
    <n v="0.99616472125579725"/>
  </r>
  <r>
    <x v="15"/>
    <s v="Public Sector Banks"/>
    <x v="1"/>
    <n v="45542"/>
    <n v="3002"/>
    <n v="212140"/>
    <n v="155.27187359999999"/>
    <n v="5216.8059905999999"/>
    <n v="20637015"/>
    <n v="28353800"/>
    <n v="10649265"/>
    <n v="916553.27485000005"/>
    <n v="118522.17243299999"/>
    <n v="215142"/>
    <n v="5372.0778641999996"/>
    <n v="39003065"/>
    <n v="1035075.447283"/>
    <n v="2.4969916911621159E-2"/>
    <n v="0.11795876035747221"/>
    <n v="4.7240349567432256"/>
    <n v="2.6538310445166295E-2"/>
    <n v="5.0156257931827833E-2"/>
    <n v="1.889956711278254"/>
    <n v="57158090"/>
    <n v="190299626"/>
    <n v="6290293.1636626981"/>
    <n v="823022953"/>
    <n v="1045832459"/>
    <n v="34061778.731784001"/>
    <n v="7.9677260034406325E-2"/>
    <n v="8.5402662871629301E-2"/>
    <n v="0.11305434725342024"/>
    <n v="2.5074653051626372"/>
    <n v="3.0388179532067188"/>
    <n v="3.7293798508887166"/>
  </r>
  <r>
    <x v="16"/>
    <s v="Public Sector Banks"/>
    <x v="1"/>
    <n v="7655"/>
    <n v="221"/>
    <n v="16091"/>
    <n v="8.73"/>
    <n v="301.83909820000002"/>
    <n v="9256780"/>
    <n v="4949429"/>
    <n v="2480624"/>
    <n v="231102.59242"/>
    <n v="31140.645410000001"/>
    <n v="16312"/>
    <n v="310.56909820000004"/>
    <n v="7430053"/>
    <n v="262243.23783"/>
    <n v="1.9039302243746937E-2"/>
    <n v="4.0570750907903338E-2"/>
    <n v="2.1308948399738732"/>
    <n v="3.5294935019978997E-2"/>
    <n v="2.8329855287691833E-2"/>
    <n v="0.80266064441414831"/>
    <n v="57158090"/>
    <n v="190299626"/>
    <n v="6290293.1636626981"/>
    <n v="823022953"/>
    <n v="1045832459"/>
    <n v="34061778.731784001"/>
    <n v="1.3392679846369954E-2"/>
    <n v="4.9372754197542449E-3"/>
    <n v="8.5717456953909102E-3"/>
    <n v="1.1247292637778961"/>
    <n v="0.76990470725268811"/>
    <n v="0.7104439086834653"/>
  </r>
  <r>
    <x v="17"/>
    <s v="Public Sector Banks"/>
    <x v="1"/>
    <n v="36114"/>
    <n v="651"/>
    <n v="127275"/>
    <n v="33.188000000000002"/>
    <n v="3089.9872044000663"/>
    <n v="12575525"/>
    <n v="8670561"/>
    <n v="5900465"/>
    <n v="397289.44941949996"/>
    <n v="78147.808379300055"/>
    <n v="127926"/>
    <n v="3123.1752044000664"/>
    <n v="14571026"/>
    <n v="475437.25779880001"/>
    <n v="2.4413920582212111E-2"/>
    <n v="8.6481010256412097E-2"/>
    <n v="3.542282771224456"/>
    <n v="3.2628948558516058E-2"/>
    <n v="3.7806553428091472E-2"/>
    <n v="1.1586813274197301"/>
    <n v="57158090"/>
    <n v="190299626"/>
    <n v="6290293.1636626981"/>
    <n v="823022953"/>
    <n v="1045832459"/>
    <n v="34061778.731784001"/>
    <n v="6.3182657083188043E-2"/>
    <n v="4.9650709802236161E-2"/>
    <n v="6.7223463697190872E-2"/>
    <n v="1.5279677139210965"/>
    <n v="1.3958086614988083"/>
    <n v="1.3932466787206497"/>
  </r>
  <r>
    <x v="18"/>
    <s v="Public Sector Banks"/>
    <x v="1"/>
    <n v="10458089"/>
    <n v="140256"/>
    <n v="34830409"/>
    <n v="5471.9940999999999"/>
    <n v="1066670.97003"/>
    <n v="276834397"/>
    <n v="194144902"/>
    <n v="120343002"/>
    <n v="9955362.4719799999"/>
    <n v="1663679.2781999002"/>
    <n v="34970665"/>
    <n v="1072142.96413"/>
    <n v="314487904"/>
    <n v="11619041.7501799"/>
    <n v="3.0658352196905606E-2"/>
    <n v="0.10251805699205657"/>
    <n v="3.3438867272978841"/>
    <n v="3.6945909850255795E-2"/>
    <n v="4.1971091295349039E-2"/>
    <n v="1.1360145538561814"/>
    <n v="57158090"/>
    <n v="190299626"/>
    <n v="6290293.1636626981"/>
    <n v="823022953"/>
    <n v="1045832459"/>
    <n v="34061778.731784001"/>
    <n v="18.296778286328323"/>
    <n v="17.044403754080598"/>
    <n v="18.376633593594136"/>
    <n v="33.636291186158452"/>
    <n v="34.111670566804094"/>
    <n v="30.070581697254436"/>
  </r>
  <r>
    <x v="19"/>
    <s v="Private Sector Banks"/>
    <x v="1"/>
    <n v="6916566"/>
    <n v="58437"/>
    <n v="15838636"/>
    <n v="2781.7539710000001"/>
    <n v="637565.65656000003"/>
    <n v="24440098"/>
    <n v="27283471"/>
    <n v="27027228"/>
    <n v="1400643.6308776999"/>
    <n v="411568.32639"/>
    <n v="15897073"/>
    <n v="640347.410531"/>
    <n v="54310699"/>
    <n v="1812211.9572677"/>
    <n v="4.0280837266772319E-2"/>
    <n v="9.2581695964587055E-2"/>
    <n v="2.2984054514913903"/>
    <n v="3.3367494630619651E-2"/>
    <n v="7.414912809546427E-2"/>
    <n v="2.2221964494577722"/>
    <n v="57158090"/>
    <n v="190299626"/>
    <n v="6290293.1636626981"/>
    <n v="823022953"/>
    <n v="1045832459"/>
    <n v="34061778.731784001"/>
    <n v="12.100764738639796"/>
    <n v="10.179929517913596"/>
    <n v="8.353706906391924"/>
    <n v="2.969552417816955"/>
    <n v="5.3203679453670878"/>
    <n v="5.193059225942422"/>
  </r>
  <r>
    <x v="20"/>
    <s v="Private Sector Banks"/>
    <x v="1"/>
    <n v="0"/>
    <n v="0"/>
    <n v="0"/>
    <n v="0"/>
    <n v="0"/>
    <n v="3597144"/>
    <n v="2351021"/>
    <n v="1047242"/>
    <n v="89307.952359999996"/>
    <n v="16317.238148300001"/>
    <n v="0"/>
    <n v="0"/>
    <n v="3398263"/>
    <n v="105625.1905083"/>
    <n v="0"/>
    <n v="0"/>
    <n v="0"/>
    <n v="3.1082111804854422E-2"/>
    <n v="2.9363625839916335E-2"/>
    <n v="0.94471141550074167"/>
    <n v="57158090"/>
    <n v="190299626"/>
    <n v="6290293.1636626981"/>
    <n v="823022953"/>
    <n v="1045832459"/>
    <n v="34061778.731784001"/>
    <n v="0"/>
    <n v="0"/>
    <n v="0"/>
    <n v="0.43706484574798971"/>
    <n v="0.31009886870569736"/>
    <n v="0.32493378559404607"/>
  </r>
  <r>
    <x v="21"/>
    <s v="Private Sector Banks"/>
    <x v="1"/>
    <n v="0"/>
    <n v="0"/>
    <n v="0"/>
    <n v="0"/>
    <n v="0"/>
    <n v="695794"/>
    <n v="489519"/>
    <n v="274895"/>
    <n v="19992.3869275"/>
    <n v="3513.3457332999997"/>
    <n v="0"/>
    <n v="0"/>
    <n v="764414"/>
    <n v="23505.7326608"/>
    <n v="0"/>
    <n v="0"/>
    <n v="0"/>
    <n v="3.0750002826740484E-2"/>
    <n v="3.3782603271657989E-2"/>
    <n v="1.0986211436143456"/>
    <n v="57158090"/>
    <n v="190299626"/>
    <n v="6290293.1636626981"/>
    <n v="823022953"/>
    <n v="1045832459"/>
    <n v="34061778.731784001"/>
    <n v="0"/>
    <n v="0"/>
    <n v="0"/>
    <n v="8.4541263091601773E-2"/>
    <n v="6.9009116775414145E-2"/>
    <n v="7.3091439591664073E-2"/>
  </r>
  <r>
    <x v="22"/>
    <s v="Private Sector Banks"/>
    <x v="1"/>
    <n v="6759"/>
    <n v="229"/>
    <n v="18468"/>
    <n v="6.0065176000000005"/>
    <n v="482.28557189999998"/>
    <n v="2013155"/>
    <n v="2540655"/>
    <n v="1564414"/>
    <n v="118919.33149489999"/>
    <n v="19297.707816599999"/>
    <n v="18697"/>
    <n v="488.29208949999997"/>
    <n v="4105069"/>
    <n v="138217.03931149998"/>
    <n v="2.6116066187088838E-2"/>
    <n v="7.2243244488829711E-2"/>
    <n v="2.7662376091137744"/>
    <n v="3.3669845576651689E-2"/>
    <n v="6.8656928707178516E-2"/>
    <n v="2.0391221739011649"/>
    <n v="57158090"/>
    <n v="190299626"/>
    <n v="6290293.1636626981"/>
    <n v="823022953"/>
    <n v="1045832459"/>
    <n v="34061778.731784001"/>
    <n v="1.1825097724574072E-2"/>
    <n v="7.7626284943399741E-3"/>
    <n v="9.8250324464641877E-3"/>
    <n v="0.24460496425547443"/>
    <n v="0.40578338671000108"/>
    <n v="0.39251688591929618"/>
  </r>
  <r>
    <x v="23"/>
    <s v="Private Sector Banks"/>
    <x v="1"/>
    <n v="26535"/>
    <n v="822"/>
    <n v="70402"/>
    <n v="53.024270000000001"/>
    <n v="736.98005000000001"/>
    <n v="731160"/>
    <n v="486400"/>
    <n v="571408"/>
    <n v="28387.917519999999"/>
    <n v="12694.29587"/>
    <n v="71224"/>
    <n v="790.00432000000001"/>
    <n v="1057808"/>
    <n v="41082.213389999997"/>
    <n v="1.1091827473885207E-2"/>
    <n v="2.977216205012248E-2"/>
    <n v="2.6841530054644807"/>
    <n v="3.8837117312404516E-2"/>
    <n v="5.6187720047595598E-2"/>
    <n v="1.4467531046556157"/>
    <n v="57158090"/>
    <n v="190299626"/>
    <n v="6290293.1636626981"/>
    <n v="823022953"/>
    <n v="1045832459"/>
    <n v="34061778.731784001"/>
    <n v="4.6423874555640329E-2"/>
    <n v="1.2559101769113699E-2"/>
    <n v="3.7427293735196307E-2"/>
    <n v="8.883834859463513E-2"/>
    <n v="0.12061088680511282"/>
    <n v="0.10114507260670134"/>
  </r>
  <r>
    <x v="24"/>
    <s v="Private Sector Banks"/>
    <x v="1"/>
    <n v="6140"/>
    <n v="436"/>
    <n v="22719"/>
    <n v="6.6223200000000002"/>
    <n v="410.09149350000001"/>
    <n v="475991"/>
    <n v="538909"/>
    <n v="289190"/>
    <n v="17942.7273527"/>
    <n v="3789.9758054000004"/>
    <n v="23155"/>
    <n v="416.71381350000001"/>
    <n v="828099"/>
    <n v="21732.703158100001"/>
    <n v="1.7996709717123732E-2"/>
    <n v="6.7868699267100985E-2"/>
    <n v="3.7711726384364819"/>
    <n v="2.6244088156247021E-2"/>
    <n v="4.5657802685554978E-2"/>
    <n v="1.739736675693448"/>
    <n v="57158090"/>
    <n v="190299626"/>
    <n v="6290293.1636626981"/>
    <n v="823022953"/>
    <n v="1045832459"/>
    <n v="34061778.731784001"/>
    <n v="1.0742136414985176E-2"/>
    <n v="6.6247121184628034E-3"/>
    <n v="1.2167653971111851E-2"/>
    <n v="5.7834474514345653E-2"/>
    <n v="6.3803782325144998E-2"/>
    <n v="7.9180847072944024E-2"/>
  </r>
  <r>
    <x v="25"/>
    <s v="Private Sector Banks"/>
    <x v="1"/>
    <n v="0"/>
    <n v="0"/>
    <n v="0"/>
    <n v="0"/>
    <n v="0"/>
    <n v="7605163"/>
    <n v="8430181"/>
    <n v="6083774"/>
    <n v="378494.05088"/>
    <n v="80213.512606100005"/>
    <n v="0"/>
    <n v="0"/>
    <n v="14513955"/>
    <n v="458707.5634861"/>
    <n v="0"/>
    <n v="0"/>
    <n v="0"/>
    <n v="3.1604587687236181E-2"/>
    <n v="6.0315283641665537E-2"/>
    <n v="1.9084344411816025"/>
    <n v="57158090"/>
    <n v="190299626"/>
    <n v="6290293.1636626981"/>
    <n v="823022953"/>
    <n v="1045832459"/>
    <n v="34061778.731784001"/>
    <n v="0"/>
    <n v="0"/>
    <n v="0"/>
    <n v="0.92405235750454218"/>
    <n v="1.3466929225808959"/>
    <n v="1.3877896861107082"/>
  </r>
  <r>
    <x v="26"/>
    <s v="Private Sector Banks"/>
    <x v="1"/>
    <n v="14394269"/>
    <n v="201524"/>
    <n v="54681860"/>
    <n v="11598.785947599999"/>
    <n v="1797807.4040497004"/>
    <n v="31802923"/>
    <n v="40583316"/>
    <n v="51455677"/>
    <n v="2118256.7005205001"/>
    <n v="734943.21810010006"/>
    <n v="54883384"/>
    <n v="1809406.1899973003"/>
    <n v="92038993"/>
    <n v="2853199.9186206004"/>
    <n v="3.2968196530981042E-2"/>
    <n v="0.12570323578066384"/>
    <n v="3.8128635778586601"/>
    <n v="3.099990368887022E-2"/>
    <n v="8.9715021434369421E-2"/>
    <n v="2.8940419407360762"/>
    <n v="57158090"/>
    <n v="190299626"/>
    <n v="6290293.1636626981"/>
    <n v="823022953"/>
    <n v="1045832459"/>
    <n v="34061778.731784001"/>
    <n v="25.183257523125771"/>
    <n v="28.765053438999384"/>
    <n v="28.840510700740946"/>
    <n v="3.8641599100092168"/>
    <n v="8.376544105602445"/>
    <n v="8.8005485207454246"/>
  </r>
  <r>
    <x v="27"/>
    <s v="Private Sector Banks"/>
    <x v="1"/>
    <n v="8971011"/>
    <n v="52754"/>
    <n v="28913884"/>
    <n v="2653.68588"/>
    <n v="911235.36739000003"/>
    <n v="46020059"/>
    <n v="32458827"/>
    <n v="38858996"/>
    <n v="1706912.4844500001"/>
    <n v="570035.82431000005"/>
    <n v="28966638"/>
    <n v="913889.05327000003"/>
    <n v="71317823"/>
    <n v="2276948.3087600004"/>
    <n v="3.1549710852533178E-2"/>
    <n v="0.10187135577807228"/>
    <n v="3.2289156707086861"/>
    <n v="3.1926778089678934E-2"/>
    <n v="4.9477300947397752E-2"/>
    <n v="1.5497116811606"/>
    <n v="57158090"/>
    <n v="190299626"/>
    <n v="6290293.1636626981"/>
    <n v="823022953"/>
    <n v="1045832459"/>
    <n v="34061778.731784001"/>
    <n v="15.695085332627455"/>
    <n v="14.52856058520908"/>
    <n v="15.221594812803257"/>
    <n v="5.5915887682418015"/>
    <n v="6.6847604368802855"/>
    <n v="6.8192397727062701"/>
  </r>
  <r>
    <x v="28"/>
    <s v="Private Sector Banks"/>
    <x v="1"/>
    <n v="0"/>
    <n v="0"/>
    <n v="0"/>
    <n v="0"/>
    <n v="0"/>
    <n v="2005396"/>
    <n v="2479261"/>
    <n v="1773095"/>
    <n v="84617.150439999998"/>
    <n v="17495.424722"/>
    <n v="0"/>
    <n v="0"/>
    <n v="4252356"/>
    <n v="102112.57516199999"/>
    <n v="0"/>
    <n v="0"/>
    <n v="0"/>
    <n v="2.401317649839289E-2"/>
    <n v="5.0918908366227915E-2"/>
    <n v="2.1204570069951272"/>
    <n v="57158090"/>
    <n v="190299626"/>
    <n v="6290293.1636626981"/>
    <n v="823022953"/>
    <n v="1045832459"/>
    <n v="34061778.731784001"/>
    <n v="0"/>
    <n v="0"/>
    <n v="0"/>
    <n v="0.24366222019569847"/>
    <n v="0.29978638510359379"/>
    <n v="0.40660011681660763"/>
  </r>
  <r>
    <x v="29"/>
    <s v="Private Sector Banks"/>
    <x v="1"/>
    <n v="1332592"/>
    <n v="17189"/>
    <n v="3524620"/>
    <n v="900.24589540000011"/>
    <n v="253362.62317439998"/>
    <n v="5492109"/>
    <n v="4177231"/>
    <n v="3002056"/>
    <n v="187700.57076349997"/>
    <n v="48094.692159999999"/>
    <n v="3541809"/>
    <n v="254262.86906979998"/>
    <n v="7179287"/>
    <n v="235795.26292349998"/>
    <n v="7.1788983841251736E-2"/>
    <n v="0.190803238402902"/>
    <n v="2.6578345059853277"/>
    <n v="3.2843827377774422E-2"/>
    <n v="4.2933463797513845E-2"/>
    <n v="1.307200385134381"/>
    <n v="57158090"/>
    <n v="190299626"/>
    <n v="6290293.1636626981"/>
    <n v="823022953"/>
    <n v="1045832459"/>
    <n v="34061778.731784001"/>
    <n v="2.3314145031788152"/>
    <n v="4.0421465654193502"/>
    <n v="1.8611749662608374"/>
    <n v="0.66730933566077588"/>
    <n v="0.69225763216961067"/>
    <n v="0.68646626313976356"/>
  </r>
  <r>
    <x v="30"/>
    <s v="Private Sector Banks"/>
    <x v="1"/>
    <n v="137846"/>
    <n v="9366"/>
    <n v="225437"/>
    <n v="360.46899999999999"/>
    <n v="9411.8820632999996"/>
    <n v="4202488"/>
    <n v="6596058"/>
    <n v="1491061"/>
    <n v="318455.38377999997"/>
    <n v="26634.902016999997"/>
    <n v="234803"/>
    <n v="9772.3510632999987"/>
    <n v="8087119"/>
    <n v="345090.28579699999"/>
    <n v="4.1619362032427179E-2"/>
    <n v="7.0893250898103666E-2"/>
    <n v="1.7033718787632575"/>
    <n v="4.267159736328846E-2"/>
    <n v="8.2115709978707846E-2"/>
    <n v="1.9243645668946585"/>
    <n v="57158090"/>
    <n v="190299626"/>
    <n v="6290293.1636626981"/>
    <n v="823022953"/>
    <n v="1045832459"/>
    <n v="34061778.731784001"/>
    <n v="0.24116621111727141"/>
    <n v="0.15535605112575987"/>
    <n v="0.12338594927138742"/>
    <n v="0.51061613587829058"/>
    <n v="1.0131305488018645"/>
    <n v="0.77327098909635195"/>
  </r>
  <r>
    <x v="31"/>
    <s v="Private Sector Banks"/>
    <x v="1"/>
    <n v="0"/>
    <n v="0"/>
    <n v="0"/>
    <n v="0"/>
    <n v="0"/>
    <n v="4636543"/>
    <n v="4786451"/>
    <n v="3343543"/>
    <n v="186611.11614999999"/>
    <n v="37670.801030000002"/>
    <n v="0"/>
    <n v="0"/>
    <n v="8129994"/>
    <n v="224281.91717999999"/>
    <n v="0"/>
    <n v="0"/>
    <n v="0"/>
    <n v="2.7586972042045785E-2"/>
    <n v="4.8372659798474854E-2"/>
    <n v="1.7534602828012162"/>
    <n v="57158090"/>
    <n v="190299626"/>
    <n v="6290293.1636626981"/>
    <n v="823022953"/>
    <n v="1045832459"/>
    <n v="34061778.731784001"/>
    <n v="0"/>
    <n v="0"/>
    <n v="0"/>
    <n v="0.56335524824664274"/>
    <n v="0.65845626837660198"/>
    <n v="0.77737059411731257"/>
  </r>
  <r>
    <x v="32"/>
    <s v="Private Sector Banks"/>
    <x v="1"/>
    <n v="2974"/>
    <n v="199"/>
    <n v="9313"/>
    <n v="7.0384000000000002"/>
    <n v="724.21698000000004"/>
    <n v="3917739"/>
    <n v="5518295"/>
    <n v="2975395"/>
    <n v="247900.29222999999"/>
    <n v="42811.529569999999"/>
    <n v="9512"/>
    <n v="731.25538000000006"/>
    <n v="8493690"/>
    <n v="290711.82179999998"/>
    <n v="7.6877142556770403E-2"/>
    <n v="0.2458827774041695"/>
    <n v="3.1983860121049092"/>
    <n v="3.4226799165027209E-2"/>
    <n v="7.4203978825541972E-2"/>
    <n v="2.16800812917859"/>
    <n v="57158090"/>
    <n v="190299626"/>
    <n v="6290293.1636626981"/>
    <n v="823022953"/>
    <n v="1045832459"/>
    <n v="34061778.731784001"/>
    <n v="5.2031129801573149E-3"/>
    <n v="1.1625139893705784E-2"/>
    <n v="4.9984333652868035E-3"/>
    <n v="0.47601819435526727"/>
    <n v="0.85348397125464448"/>
    <n v="0.81214633633779765"/>
  </r>
  <r>
    <x v="33"/>
    <s v="Private Sector Banks"/>
    <x v="1"/>
    <n v="2315950"/>
    <n v="37761"/>
    <n v="5622850"/>
    <n v="1694.5567640000002"/>
    <n v="165316.66365"/>
    <n v="14744309"/>
    <n v="9074898"/>
    <n v="10965208"/>
    <n v="369117.00811"/>
    <n v="144061.52759000001"/>
    <n v="5660611"/>
    <n v="167011.22041400001"/>
    <n v="20040106"/>
    <n v="513178.53570000001"/>
    <n v="2.9504097775664147E-2"/>
    <n v="7.211348276689912E-2"/>
    <n v="2.4441853235173472"/>
    <n v="2.5607575913021617E-2"/>
    <n v="3.4805194037916598E-2"/>
    <n v="1.3591756656754819"/>
    <n v="57158090"/>
    <n v="190299626"/>
    <n v="6290293.1636626981"/>
    <n v="823022953"/>
    <n v="1045832459"/>
    <n v="34061778.731784001"/>
    <n v="4.0518323827825595"/>
    <n v="2.6550625872062388"/>
    <n v="2.9745781003269025"/>
    <n v="1.7914821143511899"/>
    <n v="1.5066110896350187"/>
    <n v="1.9161870362258473"/>
  </r>
  <r>
    <x v="34"/>
    <s v="Private Sector Banks"/>
    <x v="1"/>
    <n v="2619278"/>
    <n v="109848"/>
    <n v="8491587"/>
    <n v="4065.2629727999997"/>
    <n v="275473.83484099997"/>
    <n v="933758"/>
    <n v="755435"/>
    <n v="636219"/>
    <n v="29458.727086999999"/>
    <n v="8113.6109539999998"/>
    <n v="8601435"/>
    <n v="279539.09781379998"/>
    <n v="1391654"/>
    <n v="37572.338040999995"/>
    <n v="3.2499123438565772E-2"/>
    <n v="0.10672372226766307"/>
    <n v="3.2838954093456287"/>
    <n v="2.6998332948419648E-2"/>
    <n v="4.0237768287928986E-2"/>
    <n v="1.4903797343637217"/>
    <n v="57158090"/>
    <n v="190299626"/>
    <n v="6290293.1636626981"/>
    <n v="823022953"/>
    <n v="1045832459"/>
    <n v="34061778.731784001"/>
    <n v="4.582514916086244"/>
    <n v="4.4439756707782845"/>
    <n v="4.5199431973660316"/>
    <n v="0.11345467299500699"/>
    <n v="0.11030644740211465"/>
    <n v="0.13306662917410941"/>
  </r>
  <r>
    <x v="35"/>
    <s v="Private Sector Banks"/>
    <x v="1"/>
    <n v="0"/>
    <n v="0"/>
    <n v="0"/>
    <n v="0"/>
    <n v="0"/>
    <n v="3187252"/>
    <n v="3132656"/>
    <n v="2302573"/>
    <n v="127989.13217340001"/>
    <n v="30560.52349"/>
    <n v="0"/>
    <n v="0"/>
    <n v="5435229"/>
    <n v="158549.65566340002"/>
    <n v="0"/>
    <n v="0"/>
    <n v="0"/>
    <n v="2.9170740674109595E-2"/>
    <n v="4.9744938794736036E-2"/>
    <n v="1.7053025615796931"/>
    <n v="57158090"/>
    <n v="190299626"/>
    <n v="6290293.1636626981"/>
    <n v="823022953"/>
    <n v="1045832459"/>
    <n v="34061778.731784001"/>
    <n v="0"/>
    <n v="0"/>
    <n v="0"/>
    <n v="0.38726161747763554"/>
    <n v="0.46547673541033513"/>
    <n v="0.51970360579523756"/>
  </r>
  <r>
    <x v="36"/>
    <s v="Private Sector Banks"/>
    <x v="1"/>
    <n v="26071"/>
    <n v="2714"/>
    <n v="56675"/>
    <n v="112.17107"/>
    <n v="2088.8376199999998"/>
    <n v="1758791"/>
    <n v="5664150"/>
    <n v="788317"/>
    <n v="226245.03367"/>
    <n v="11114.9174831"/>
    <n v="59389"/>
    <n v="2201.0086899999997"/>
    <n v="6452467"/>
    <n v="237359.9511531"/>
    <n v="3.7060881476367671E-2"/>
    <n v="8.4423638909132737E-2"/>
    <n v="2.2779716926853593"/>
    <n v="3.678592252437711E-2"/>
    <n v="0.13495631439613917"/>
    <n v="3.6686945748528395"/>
    <n v="57158090"/>
    <n v="190299626"/>
    <n v="6290293.1636626981"/>
    <n v="823022953"/>
    <n v="1045832459"/>
    <n v="34061778.731784001"/>
    <n v="4.5612090956853174E-2"/>
    <n v="3.4990558193926866E-2"/>
    <n v="3.1208153819493056E-2"/>
    <n v="0.21369890032702404"/>
    <n v="0.69685130956362173"/>
    <n v="0.61696947197160956"/>
  </r>
  <r>
    <x v="37"/>
    <s v="Private Sector Banks"/>
    <x v="1"/>
    <n v="0"/>
    <n v="0"/>
    <n v="0"/>
    <n v="0"/>
    <n v="0"/>
    <n v="1412640"/>
    <n v="871212"/>
    <n v="383293"/>
    <n v="39950.809912099998"/>
    <n v="5473.0279096000004"/>
    <n v="0"/>
    <n v="0"/>
    <n v="1254505"/>
    <n v="45423.837821699999"/>
    <n v="0"/>
    <n v="0"/>
    <n v="0"/>
    <n v="3.6208574554664988E-2"/>
    <n v="3.2155282182084605E-2"/>
    <n v="0.8880571129233209"/>
    <n v="57158090"/>
    <n v="190299626"/>
    <n v="6290293.1636626981"/>
    <n v="823022953"/>
    <n v="1045832459"/>
    <n v="34061778.731784001"/>
    <n v="0"/>
    <n v="0"/>
    <n v="0"/>
    <n v="0.17164041353291395"/>
    <n v="0.13335721008402224"/>
    <n v="0.11995276960513615"/>
  </r>
  <r>
    <x v="38"/>
    <s v="Private Sector Banks"/>
    <x v="1"/>
    <n v="871438"/>
    <n v="16097"/>
    <n v="2321516"/>
    <n v="652.3584932"/>
    <n v="61553.197091000002"/>
    <n v="2900543"/>
    <n v="3193552"/>
    <n v="3254225"/>
    <n v="134954.98477430001"/>
    <n v="46444.901059999997"/>
    <n v="2337613"/>
    <n v="62205.555584200003"/>
    <n v="6447777"/>
    <n v="181399.88583430002"/>
    <n v="2.6610715967185332E-2"/>
    <n v="7.1382652103993638E-2"/>
    <n v="2.6824776977822862"/>
    <n v="2.8133709623378727E-2"/>
    <n v="6.2539974699323542E-2"/>
    <n v="2.2229551501218912"/>
    <n v="57158090"/>
    <n v="190299626"/>
    <n v="6290293.1636626981"/>
    <n v="823022953"/>
    <n v="1045832459"/>
    <n v="34061778.731784001"/>
    <n v="1.5246100770687054"/>
    <n v="0.98891345706340805"/>
    <n v="1.2283854935164191"/>
    <n v="0.35242552949796041"/>
    <n v="0.532561400456256"/>
    <n v="0.61652102538156162"/>
  </r>
  <r>
    <x v="39"/>
    <s v="Foreign Banks"/>
    <x v="1"/>
    <n v="1694323"/>
    <n v="3087"/>
    <n v="7458334"/>
    <n v="232.56200000000001"/>
    <n v="413568.41382690001"/>
    <n v="0"/>
    <n v="0"/>
    <n v="0"/>
    <n v="0"/>
    <n v="0"/>
    <n v="7461421"/>
    <n v="413800.97582689999"/>
    <n v="0"/>
    <n v="0"/>
    <n v="5.5458735785971595E-2"/>
    <n v="0.24422791629866322"/>
    <n v="4.4037772018676486"/>
    <n v="0"/>
    <n v="0"/>
    <n v="0"/>
    <n v="57158090"/>
    <n v="190299626"/>
    <n v="6290293.1636626981"/>
    <n v="823022953"/>
    <n v="1045832459"/>
    <n v="34061778.731784001"/>
    <n v="2.9642750483789784"/>
    <n v="6.5784052517188707"/>
    <n v="3.9208805381467222"/>
    <n v="0"/>
    <n v="0"/>
    <n v="0"/>
  </r>
  <r>
    <x v="40"/>
    <s v="Foreign Banks"/>
    <x v="1"/>
    <n v="27367"/>
    <n v="9"/>
    <n v="74800"/>
    <n v="0.70499999999999996"/>
    <n v="3811.0376980000001"/>
    <n v="0"/>
    <n v="0"/>
    <n v="0"/>
    <n v="0"/>
    <n v="0"/>
    <n v="74809"/>
    <n v="3811.742698"/>
    <n v="0"/>
    <n v="0"/>
    <n v="5.0952996270502211E-2"/>
    <n v="0.13928244593853911"/>
    <n v="2.7335477034384477"/>
    <n v="0"/>
    <n v="0"/>
    <n v="0"/>
    <n v="57158090"/>
    <n v="190299626"/>
    <n v="6290293.1636626981"/>
    <n v="823022953"/>
    <n v="1045832459"/>
    <n v="34061778.731784001"/>
    <n v="4.7879486525879367E-2"/>
    <n v="6.0597218584650302E-2"/>
    <n v="3.9311165015111484E-2"/>
    <n v="0"/>
    <n v="0"/>
    <n v="0"/>
  </r>
  <r>
    <x v="41"/>
    <s v="Foreign Banks"/>
    <x v="1"/>
    <n v="0"/>
    <n v="0"/>
    <n v="0"/>
    <n v="0"/>
    <n v="0"/>
    <n v="2261"/>
    <n v="132"/>
    <n v="283"/>
    <n v="8.7688392999999998"/>
    <n v="11.799617400000001"/>
    <n v="0"/>
    <n v="0"/>
    <n v="415"/>
    <n v="20.568456699999999"/>
    <n v="0"/>
    <n v="0"/>
    <n v="0"/>
    <n v="4.9562546265060237E-2"/>
    <n v="9.0970617868199911E-3"/>
    <n v="0.18354710305174701"/>
    <n v="57158090"/>
    <n v="190299626"/>
    <n v="6290293.1636626981"/>
    <n v="823022953"/>
    <n v="1045832459"/>
    <n v="34061778.731784001"/>
    <n v="0"/>
    <n v="0"/>
    <n v="0"/>
    <n v="2.7471894820896932E-4"/>
    <n v="6.0385738695457476E-5"/>
    <n v="3.9681308074604329E-5"/>
  </r>
  <r>
    <x v="42"/>
    <s v="Foreign Banks"/>
    <x v="1"/>
    <n v="2796864"/>
    <n v="26714"/>
    <n v="16404433"/>
    <n v="1388.054265"/>
    <n v="382243.7671"/>
    <n v="1696101"/>
    <n v="1970048"/>
    <n v="4762608"/>
    <n v="83235.468340000007"/>
    <n v="59244.502410000001"/>
    <n v="16431147"/>
    <n v="383631.82136499998"/>
    <n v="6732656"/>
    <n v="142479.97075000001"/>
    <n v="2.3347841837517491E-2"/>
    <n v="0.13716498956152318"/>
    <n v="5.8748466139218785"/>
    <n v="2.1162520519390864E-2"/>
    <n v="8.4004414094443675E-2"/>
    <n v="3.9694900244737785"/>
    <n v="57158090"/>
    <n v="190299626"/>
    <n v="6290293.1636626981"/>
    <n v="823022953"/>
    <n v="1045832459"/>
    <n v="34061778.731784001"/>
    <n v="4.8932075931858465"/>
    <n v="6.098790809642006"/>
    <n v="8.6343559077725143"/>
    <n v="0.20608185881299473"/>
    <n v="0.41829867979574409"/>
    <n v="0.64376047444899587"/>
  </r>
  <r>
    <x v="43"/>
    <s v="Foreign Banks"/>
    <x v="1"/>
    <n v="0"/>
    <n v="0"/>
    <n v="0"/>
    <n v="0"/>
    <n v="0"/>
    <n v="1454397"/>
    <n v="897555"/>
    <n v="1355262"/>
    <n v="23047.149766999999"/>
    <n v="10778.9703673"/>
    <n v="0"/>
    <n v="0"/>
    <n v="2252817"/>
    <n v="33826.120134299999"/>
    <n v="0"/>
    <n v="0"/>
    <n v="0"/>
    <n v="1.5015032350297428E-2"/>
    <n v="2.3257831344742873E-2"/>
    <n v="1.5489697792280925"/>
    <n v="57158090"/>
    <n v="190299626"/>
    <n v="6290293.1636626981"/>
    <n v="823022953"/>
    <n v="1045832459"/>
    <n v="34061778.731784001"/>
    <n v="0"/>
    <n v="0"/>
    <n v="0"/>
    <n v="0.17671402658924387"/>
    <n v="9.9308143595965223E-2"/>
    <n v="0.2154089768980865"/>
  </r>
  <r>
    <x v="44"/>
    <s v="Foreign Banks"/>
    <x v="1"/>
    <n v="0"/>
    <n v="0"/>
    <n v="0"/>
    <n v="0"/>
    <n v="0"/>
    <n v="124894"/>
    <n v="88663"/>
    <n v="182788"/>
    <n v="4285.2313100000001"/>
    <n v="2781.3987999999999"/>
    <n v="0"/>
    <n v="0"/>
    <n v="271451"/>
    <n v="7066.6301100000001"/>
    <n v="0"/>
    <n v="0"/>
    <n v="0"/>
    <n v="2.6032801905316247E-2"/>
    <n v="5.6581021586305187E-2"/>
    <n v="2.1734510865213701"/>
    <n v="57158090"/>
    <n v="190299626"/>
    <n v="6290293.1636626981"/>
    <n v="823022953"/>
    <n v="1045832459"/>
    <n v="34061778.731784001"/>
    <n v="0"/>
    <n v="0"/>
    <n v="0"/>
    <n v="1.5175032427072542E-2"/>
    <n v="2.0746509351861678E-2"/>
    <n v="2.5955495802793781E-2"/>
  </r>
  <r>
    <x v="45"/>
    <s v="Foreign Banks"/>
    <x v="1"/>
    <n v="863798"/>
    <n v="3931"/>
    <n v="2255376"/>
    <n v="264.28852979999999"/>
    <n v="72061.448361700008"/>
    <n v="475356"/>
    <n v="305146"/>
    <n v="421679"/>
    <n v="132669.20423870001"/>
    <n v="13263.036673699999"/>
    <n v="2259307"/>
    <n v="72325.736891500012"/>
    <n v="726825"/>
    <n v="145932.24091240001"/>
    <n v="3.2012354625334236E-2"/>
    <n v="8.3729919369459074E-2"/>
    <n v="2.6155501633483755"/>
    <n v="0.20078043671090015"/>
    <n v="0.30699568515470516"/>
    <n v="1.5290119405245752"/>
    <n v="57158090"/>
    <n v="190299626"/>
    <n v="6290293.1636626981"/>
    <n v="823022953"/>
    <n v="1045832459"/>
    <n v="34061778.731784001"/>
    <n v="1.5112436402266065"/>
    <n v="1.1497991430559389"/>
    <n v="1.1872367000868409"/>
    <n v="5.7757319922522261E-2"/>
    <n v="0.42843399947351118"/>
    <n v="6.9497269256203115E-2"/>
  </r>
  <r>
    <x v="46"/>
    <s v="Foreign Banks"/>
    <x v="1"/>
    <n v="1390110"/>
    <n v="5426"/>
    <n v="4106451"/>
    <n v="337.77050000000003"/>
    <n v="95484.538610000003"/>
    <n v="975113"/>
    <n v="1586296"/>
    <n v="2896366"/>
    <n v="56712.406238599993"/>
    <n v="34134.916684700001"/>
    <n v="4111877"/>
    <n v="95822.309110000002"/>
    <n v="4482662"/>
    <n v="90847.322923300002"/>
    <n v="2.3303787810287128E-2"/>
    <n v="6.8931458021307665E-2"/>
    <n v="2.9579508096481573"/>
    <n v="2.0266378085900743E-2"/>
    <n v="9.3165943765799453E-2"/>
    <n v="4.597069262741857"/>
    <n v="57158090"/>
    <n v="190299626"/>
    <n v="6290293.1636626981"/>
    <n v="823022953"/>
    <n v="1045832459"/>
    <n v="34061778.731784001"/>
    <n v="2.4320441778232968"/>
    <n v="1.5233361405719412"/>
    <n v="2.1607383505840416"/>
    <n v="0.11847944172706444"/>
    <n v="0.26671338463756689"/>
    <n v="0.42862142606342646"/>
  </r>
  <r>
    <x v="48"/>
    <s v="Payment Banks"/>
    <x v="1"/>
    <n v="0"/>
    <n v="0"/>
    <n v="0"/>
    <n v="0"/>
    <n v="0"/>
    <n v="1118052"/>
    <n v="0"/>
    <n v="345442"/>
    <n v="0"/>
    <n v="1788.3430159"/>
    <n v="0"/>
    <n v="0"/>
    <n v="345442"/>
    <n v="1788.3430159"/>
    <n v="0"/>
    <n v="0"/>
    <n v="0"/>
    <n v="5.1769704202152605E-3"/>
    <n v="1.5995168524362015E-3"/>
    <n v="0.30896774031977048"/>
    <n v="57158090"/>
    <n v="190299626"/>
    <n v="6290293.1636626981"/>
    <n v="823022953"/>
    <n v="1045832459"/>
    <n v="34061778.731784001"/>
    <n v="0"/>
    <n v="0"/>
    <n v="0"/>
    <n v="0.1358470010981577"/>
    <n v="5.2502925052215401E-3"/>
    <n v="3.3030338370861369E-2"/>
  </r>
  <r>
    <x v="49"/>
    <s v="Payment Banks"/>
    <x v="1"/>
    <n v="0"/>
    <n v="0"/>
    <n v="0"/>
    <n v="0"/>
    <n v="0"/>
    <n v="1048415"/>
    <n v="406122"/>
    <n v="181391"/>
    <n v="12317.629440000001"/>
    <n v="1478.5049168999999"/>
    <n v="0"/>
    <n v="0"/>
    <n v="587513"/>
    <n v="13796.1343569"/>
    <n v="0"/>
    <n v="0"/>
    <n v="0"/>
    <n v="2.3482262276579412E-2"/>
    <n v="1.3159039461377413E-2"/>
    <n v="0.56038210059947635"/>
    <n v="57158090"/>
    <n v="190299626"/>
    <n v="6290293.1636626981"/>
    <n v="823022953"/>
    <n v="1045832459"/>
    <n v="34061778.731784001"/>
    <n v="0"/>
    <n v="0"/>
    <n v="0"/>
    <n v="0.12738587619925104"/>
    <n v="4.0503270441441863E-2"/>
    <n v="5.6176588797192804E-2"/>
  </r>
  <r>
    <x v="50"/>
    <s v="Payment Banks"/>
    <x v="1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57158090"/>
    <n v="190299626"/>
    <n v="6290293.1636626981"/>
    <n v="823022953"/>
    <n v="1045832459"/>
    <n v="34061778.731784001"/>
    <n v="0"/>
    <n v="0"/>
    <n v="0"/>
    <n v="3.645098826302114E-6"/>
    <n v="0"/>
    <n v="0"/>
  </r>
  <r>
    <x v="51"/>
    <s v="Payment Bank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158090"/>
    <n v="190299626"/>
    <n v="6290293.1636626981"/>
    <n v="823022953"/>
    <n v="1045832459"/>
    <n v="34061778.731784001"/>
    <n v="0"/>
    <n v="0"/>
    <n v="0"/>
    <n v="0"/>
    <n v="0"/>
    <n v="0"/>
  </r>
  <r>
    <x v="52"/>
    <s v="Payment Banks"/>
    <x v="1"/>
    <n v="0"/>
    <n v="0"/>
    <n v="0"/>
    <n v="0"/>
    <n v="0"/>
    <n v="1234"/>
    <n v="10"/>
    <n v="139"/>
    <n v="0.26900000000000002"/>
    <n v="0.79204869999999994"/>
    <n v="0"/>
    <n v="0"/>
    <n v="149"/>
    <n v="1.0610487"/>
    <n v="0"/>
    <n v="0"/>
    <n v="0"/>
    <n v="7.1211322147651003E-3"/>
    <n v="8.5984497568881687E-4"/>
    <n v="0.12074554294975688"/>
    <n v="57158090"/>
    <n v="190299626"/>
    <n v="6290293.1636626981"/>
    <n v="823022953"/>
    <n v="1045832459"/>
    <n v="34061778.731784001"/>
    <n v="0"/>
    <n v="0"/>
    <n v="0"/>
    <n v="1.4993506505522696E-4"/>
    <n v="3.1150713189558288E-6"/>
    <n v="1.4247023862930228E-5"/>
  </r>
  <r>
    <x v="53"/>
    <s v="Payment Banks"/>
    <x v="1"/>
    <n v="0"/>
    <n v="0"/>
    <n v="0"/>
    <n v="0"/>
    <n v="0"/>
    <n v="56777626"/>
    <n v="2213423"/>
    <n v="3002659"/>
    <n v="63392.852780000001"/>
    <n v="20904.272939999999"/>
    <n v="0"/>
    <n v="0"/>
    <n v="5216082"/>
    <n v="84297.125719999996"/>
    <n v="0"/>
    <n v="0"/>
    <n v="0"/>
    <n v="1.6161004700462913E-2"/>
    <n v="1.4846891576622101E-3"/>
    <n v="9.1868617402214039E-2"/>
    <n v="57158090"/>
    <n v="190299626"/>
    <n v="6290293.1636626981"/>
    <n v="823022953"/>
    <n v="1045832459"/>
    <n v="34061778.731784001"/>
    <n v="0"/>
    <n v="0"/>
    <n v="0"/>
    <n v="6.8986685964273464"/>
    <n v="0.24748304069434862"/>
    <n v="0.49874929345638142"/>
  </r>
  <r>
    <x v="54"/>
    <s v="Small Finance Banks"/>
    <x v="1"/>
    <n v="0"/>
    <n v="0"/>
    <n v="0"/>
    <n v="0"/>
    <n v="0"/>
    <n v="1241502"/>
    <n v="656637"/>
    <n v="371068"/>
    <n v="39799.764090799996"/>
    <n v="6500.9908800000003"/>
    <n v="0"/>
    <n v="0"/>
    <n v="1027705"/>
    <n v="46300.754970799993"/>
    <n v="0"/>
    <n v="0"/>
    <n v="0"/>
    <n v="4.5052573424085696E-2"/>
    <n v="3.7294144488530821E-2"/>
    <n v="0.82779165881327621"/>
    <n v="57158090"/>
    <n v="190299626"/>
    <n v="6290293.1636626981"/>
    <n v="823022953"/>
    <n v="1045832459"/>
    <n v="34061778.731784001"/>
    <n v="0"/>
    <n v="0"/>
    <n v="0"/>
    <n v="0.15084658276839091"/>
    <n v="0.13593170026553975"/>
    <n v="9.8266695698340345E-2"/>
  </r>
  <r>
    <x v="55"/>
    <s v="Small Finance Banks"/>
    <x v="1"/>
    <n v="0"/>
    <n v="0"/>
    <n v="0"/>
    <n v="0"/>
    <n v="0"/>
    <n v="124413"/>
    <n v="86863"/>
    <n v="62602"/>
    <n v="4196.7353300000004"/>
    <n v="1020.182908"/>
    <n v="0"/>
    <n v="0"/>
    <n v="149465"/>
    <n v="5216.9182380000002"/>
    <n v="0"/>
    <n v="0"/>
    <n v="0"/>
    <n v="3.4903945659518952E-2"/>
    <n v="4.1932259796002028E-2"/>
    <n v="1.2013615940456384"/>
    <n v="57158090"/>
    <n v="190299626"/>
    <n v="6290293.1636626981"/>
    <n v="823022953"/>
    <n v="1045832459"/>
    <n v="34061778.731784001"/>
    <n v="0"/>
    <n v="0"/>
    <n v="0"/>
    <n v="1.5116589342557498E-2"/>
    <n v="1.5316047582482671E-2"/>
    <n v="1.4291486051495749E-2"/>
  </r>
  <r>
    <x v="56"/>
    <s v="Small Finance Banks"/>
    <x v="1"/>
    <n v="0"/>
    <n v="0"/>
    <n v="0"/>
    <n v="0"/>
    <n v="0"/>
    <n v="2032081"/>
    <n v="989663"/>
    <n v="56351"/>
    <n v="38647.978439999999"/>
    <n v="476.34062999999998"/>
    <n v="0"/>
    <n v="0"/>
    <n v="1046014"/>
    <n v="39124.319069999998"/>
    <n v="0"/>
    <n v="0"/>
    <n v="0"/>
    <n v="3.7403246103780638E-2"/>
    <n v="1.9253326550467229E-2"/>
    <n v="0.51475015021546877"/>
    <n v="57158090"/>
    <n v="190299626"/>
    <n v="6290293.1636626981"/>
    <n v="823022953"/>
    <n v="1045832459"/>
    <n v="34061778.731784001"/>
    <n v="0"/>
    <n v="0"/>
    <n v="0"/>
    <n v="0.2469045356016942"/>
    <n v="0.11486281846312388"/>
    <n v="0.10001735851650403"/>
  </r>
  <r>
    <x v="57"/>
    <s v="Small Finance Banks"/>
    <x v="1"/>
    <n v="0"/>
    <n v="0"/>
    <n v="0"/>
    <n v="0"/>
    <n v="0"/>
    <n v="654677"/>
    <n v="908306"/>
    <n v="202089"/>
    <n v="19714.999"/>
    <n v="3720"/>
    <n v="0"/>
    <n v="0"/>
    <n v="1110395"/>
    <n v="23434.999"/>
    <n v="0"/>
    <n v="0"/>
    <n v="0"/>
    <n v="2.110510133781222E-2"/>
    <n v="3.5796276637181386E-2"/>
    <n v="1.696095937385917"/>
    <n v="57158090"/>
    <n v="190299626"/>
    <n v="6290293.1636626981"/>
    <n v="823022953"/>
    <n v="1045832459"/>
    <n v="34061778.731784001"/>
    <n v="0"/>
    <n v="0"/>
    <n v="0"/>
    <n v="7.9545412143566308E-2"/>
    <n v="6.880145392446034E-2"/>
    <n v="0.10617331585421752"/>
  </r>
  <r>
    <x v="58"/>
    <s v="Small Finance Banks"/>
    <x v="1"/>
    <n v="0"/>
    <n v="0"/>
    <n v="0"/>
    <n v="0"/>
    <n v="0"/>
    <n v="1531945"/>
    <n v="897021"/>
    <n v="165189"/>
    <n v="49834.401160000001"/>
    <n v="1393.5371332"/>
    <n v="0"/>
    <n v="0"/>
    <n v="1062210"/>
    <n v="51227.938293200001"/>
    <n v="0"/>
    <n v="0"/>
    <n v="0"/>
    <n v="4.8227693481703242E-2"/>
    <n v="3.3439802534164086E-2"/>
    <n v="0.6933734566188734"/>
    <n v="57158090"/>
    <n v="190299626"/>
    <n v="6290293.1636626981"/>
    <n v="823022953"/>
    <n v="1045832459"/>
    <n v="34061778.731784001"/>
    <n v="0"/>
    <n v="0"/>
    <n v="0"/>
    <n v="0.18613636404864642"/>
    <n v="0.15039713191900275"/>
    <n v="0.1015659813251216"/>
  </r>
  <r>
    <x v="59"/>
    <s v="Small Finance Banks"/>
    <x v="1"/>
    <n v="0"/>
    <n v="0"/>
    <n v="0"/>
    <n v="0"/>
    <n v="0"/>
    <n v="1278718"/>
    <n v="606880"/>
    <n v="93534"/>
    <n v="32703.033500000001"/>
    <n v="1076.9978096"/>
    <n v="0"/>
    <n v="0"/>
    <n v="700414"/>
    <n v="33780.031309600003"/>
    <n v="0"/>
    <n v="0"/>
    <n v="0"/>
    <n v="4.8228663775424251E-2"/>
    <n v="2.641710784520121E-2"/>
    <n v="0.54774704039514577"/>
    <n v="57158090"/>
    <n v="190299626"/>
    <n v="6290293.1636626981"/>
    <n v="823022953"/>
    <n v="1045832459"/>
    <n v="34061778.731784001"/>
    <n v="0"/>
    <n v="0"/>
    <n v="0"/>
    <n v="0.1553684493657129"/>
    <n v="9.9172834089486073E-2"/>
    <n v="6.6971912563291366E-2"/>
  </r>
  <r>
    <x v="60"/>
    <s v="Small Finance Banks"/>
    <x v="1"/>
    <n v="0"/>
    <n v="0"/>
    <n v="0"/>
    <n v="0"/>
    <n v="0"/>
    <n v="120349"/>
    <n v="20468"/>
    <n v="13030"/>
    <n v="758.61662000000001"/>
    <n v="111.67721119999999"/>
    <n v="0"/>
    <n v="0"/>
    <n v="33498"/>
    <n v="870.2938312"/>
    <n v="0"/>
    <n v="0"/>
    <n v="0"/>
    <n v="2.5980471407248195E-2"/>
    <n v="7.2314172215805703E-3"/>
    <n v="0.27834049306599973"/>
    <n v="57158090"/>
    <n v="190299626"/>
    <n v="6290293.1636626981"/>
    <n v="823022953"/>
    <n v="1045832459"/>
    <n v="34061778.731784001"/>
    <n v="0"/>
    <n v="0"/>
    <n v="0"/>
    <n v="1.462279995488777E-2"/>
    <n v="2.5550451667631334E-3"/>
    <n v="3.2029986936942065E-3"/>
  </r>
  <r>
    <x v="61"/>
    <s v="Small Finance Banks"/>
    <x v="1"/>
    <n v="0"/>
    <n v="0"/>
    <n v="0"/>
    <n v="0"/>
    <n v="0"/>
    <n v="38464"/>
    <n v="38453"/>
    <n v="29215"/>
    <n v="1283.84013"/>
    <n v="346.53728000000001"/>
    <n v="0"/>
    <n v="0"/>
    <n v="67668"/>
    <n v="1630.3774100000001"/>
    <n v="0"/>
    <n v="0"/>
    <n v="0"/>
    <n v="2.4093772684282085E-2"/>
    <n v="4.2387099885607321E-2"/>
    <n v="1.7592554076539102"/>
    <n v="57158090"/>
    <n v="190299626"/>
    <n v="6290293.1636626981"/>
    <n v="823022953"/>
    <n v="1045832459"/>
    <n v="34061778.731784001"/>
    <n v="0"/>
    <n v="0"/>
    <n v="0"/>
    <n v="4.6735027084961502E-3"/>
    <n v="4.7865304476264747E-3"/>
    <n v="6.4702524211863273E-3"/>
  </r>
  <r>
    <x v="62"/>
    <s v="Small Finance Banks"/>
    <x v="1"/>
    <n v="0"/>
    <n v="0"/>
    <n v="0"/>
    <n v="0"/>
    <n v="0"/>
    <n v="5276815"/>
    <n v="2619554"/>
    <n v="466569"/>
    <n v="112491.62095"/>
    <n v="4754.0054"/>
    <n v="0"/>
    <n v="0"/>
    <n v="3086123"/>
    <n v="117245.62634999999"/>
    <n v="0"/>
    <n v="0"/>
    <n v="0"/>
    <n v="3.7991235718731885E-2"/>
    <n v="2.2219013998027219E-2"/>
    <n v="0.58484578292018952"/>
    <n v="57158090"/>
    <n v="190299626"/>
    <n v="6290293.1636626981"/>
    <n v="823022953"/>
    <n v="1045832459"/>
    <n v="34061778.731784001"/>
    <n v="0"/>
    <n v="0"/>
    <n v="0"/>
    <n v="0.64115040543711299"/>
    <n v="0.3442146321049136"/>
    <n v="0.29508770486535452"/>
  </r>
  <r>
    <x v="63"/>
    <s v="Small Finance Banks"/>
    <x v="1"/>
    <n v="0"/>
    <n v="0"/>
    <n v="0"/>
    <n v="0"/>
    <n v="0"/>
    <n v="383006"/>
    <n v="150114"/>
    <n v="48448"/>
    <n v="4696.3574399999998"/>
    <n v="510.88670000000002"/>
    <n v="0"/>
    <n v="0"/>
    <n v="198562"/>
    <n v="5207.2441399999998"/>
    <n v="0"/>
    <n v="0"/>
    <n v="0"/>
    <n v="2.6224776845519281E-2"/>
    <n v="1.3595724714495334E-2"/>
    <n v="0.51843052067069451"/>
    <n v="57158090"/>
    <n v="190299626"/>
    <n v="6290293.1636626981"/>
    <n v="823022953"/>
    <n v="1045832459"/>
    <n v="34061778.731784001"/>
    <n v="0"/>
    <n v="0"/>
    <n v="0"/>
    <n v="4.6536490702222252E-2"/>
    <n v="1.528764595943128E-2"/>
    <n v="1.8986023840745988E-2"/>
  </r>
  <r>
    <x v="0"/>
    <s v="Public Sector Banks"/>
    <x v="2"/>
    <n v="0"/>
    <n v="0"/>
    <n v="0"/>
    <n v="0"/>
    <n v="0"/>
    <n v="6873972"/>
    <n v="5120231"/>
    <n v="3495728"/>
    <n v="211306"/>
    <n v="32626.000000000004"/>
    <n v="0"/>
    <n v="0"/>
    <n v="8615959"/>
    <n v="243932"/>
    <n v="0"/>
    <n v="0"/>
    <n v="0"/>
    <n v="2.8311648186812404E-2"/>
    <n v="3.5486324355118115E-2"/>
    <n v="1.2534178201482344"/>
    <n v="57745105"/>
    <n v="165424952"/>
    <n v="5105687.5055361008"/>
    <n v="828561639"/>
    <n v="905242089"/>
    <n v="29574275.835547797"/>
    <n v="0"/>
    <n v="0"/>
    <n v="0"/>
    <n v="0.82962711238916043"/>
    <n v="0.82481140487233073"/>
    <n v="0.95178506442600908"/>
  </r>
  <r>
    <x v="1"/>
    <s v="Public Sector Banks"/>
    <x v="2"/>
    <n v="303962"/>
    <n v="8361"/>
    <n v="535293"/>
    <n v="407.94944369999996"/>
    <n v="12615.9329234"/>
    <n v="13153572"/>
    <n v="10293297"/>
    <n v="6430611"/>
    <n v="434436.67574149999"/>
    <n v="84204.2861557"/>
    <n v="543654"/>
    <n v="13023.882367099999"/>
    <n v="16723908"/>
    <n v="518640.96189719997"/>
    <n v="2.3956197079576348E-2"/>
    <n v="4.2847074197103582E-2"/>
    <n v="1.7885590962028148"/>
    <n v="3.1011947799354074E-2"/>
    <n v="3.9429666853779334E-2"/>
    <n v="1.2714347099023748"/>
    <n v="57745105"/>
    <n v="165424952"/>
    <n v="5105687.5055361008"/>
    <n v="828561639"/>
    <n v="905242089"/>
    <n v="29574275.835547797"/>
    <n v="0.52638574299934171"/>
    <n v="0.25508577156314782"/>
    <n v="0.32864086912354068"/>
    <n v="1.5875188255004404"/>
    <n v="1.7536894725036749"/>
    <n v="1.8474514390370993"/>
  </r>
  <r>
    <x v="2"/>
    <s v="Public Sector Banks"/>
    <x v="2"/>
    <n v="467879"/>
    <n v="12997"/>
    <n v="979604"/>
    <n v="560.30700000000002"/>
    <n v="21086.459159999999"/>
    <n v="54044749"/>
    <n v="25998678"/>
    <n v="15701935"/>
    <n v="1120781.1547600001"/>
    <n v="194246.65176000001"/>
    <n v="992601"/>
    <n v="21646.766159999999"/>
    <n v="41700613"/>
    <n v="1315027.8065200001"/>
    <n v="2.1808124472975546E-2"/>
    <n v="4.6265735713720856E-2"/>
    <n v="2.1214908127956158"/>
    <n v="3.1534975433574565E-2"/>
    <n v="2.4332203051215948E-2"/>
    <n v="0.77159416542021497"/>
    <n v="57745105"/>
    <n v="165424952"/>
    <n v="5105687.5055361008"/>
    <n v="828561639"/>
    <n v="905242089"/>
    <n v="29574275.835547797"/>
    <n v="0.81024876480872277"/>
    <n v="0.42397358115882328"/>
    <n v="0.60003100378714336"/>
    <n v="6.522719186616845"/>
    <n v="4.4465258044944527"/>
    <n v="4.6065702762523673"/>
  </r>
  <r>
    <x v="3"/>
    <s v="Public Sector Banks"/>
    <x v="2"/>
    <n v="164223"/>
    <n v="14079"/>
    <n v="387725"/>
    <n v="831.24942069999997"/>
    <n v="8129.6616363000003"/>
    <n v="40062795"/>
    <n v="17711223"/>
    <n v="10077058"/>
    <n v="645229.05110529996"/>
    <n v="105438.7760591"/>
    <n v="401804"/>
    <n v="8960.9110570000012"/>
    <n v="27788281"/>
    <n v="750667.8271643999"/>
    <n v="2.2301696989079255E-2"/>
    <n v="5.4565505787861637E-2"/>
    <n v="2.4466974784287219"/>
    <n v="2.7013827417550582E-2"/>
    <n v="1.8737280490899347E-2"/>
    <n v="0.69361813123622551"/>
    <n v="57745105"/>
    <n v="165424952"/>
    <n v="5105687.5055361008"/>
    <n v="828561639"/>
    <n v="905242089"/>
    <n v="29574275.835547797"/>
    <n v="0.28439293685585992"/>
    <n v="0.17550841188936217"/>
    <n v="0.24289201546813807"/>
    <n v="4.8352220419415293"/>
    <n v="2.5382458435790656"/>
    <n v="3.0697071355461465"/>
  </r>
  <r>
    <x v="4"/>
    <s v="Public Sector Banks"/>
    <x v="2"/>
    <n v="0"/>
    <n v="0"/>
    <n v="0"/>
    <n v="0"/>
    <n v="0"/>
    <n v="7643666"/>
    <n v="6693313"/>
    <n v="4547972"/>
    <n v="255670.00991739999"/>
    <n v="46830.574679999998"/>
    <n v="0"/>
    <n v="0"/>
    <n v="11241285"/>
    <n v="302500.58459739998"/>
    <n v="0"/>
    <n v="0"/>
    <n v="0"/>
    <n v="2.6909786968073487E-2"/>
    <n v="3.9575327414541658E-2"/>
    <n v="1.4706666931809946"/>
    <n v="57745105"/>
    <n v="165424952"/>
    <n v="5105687.5055361008"/>
    <n v="828561639"/>
    <n v="905242089"/>
    <n v="29574275.835547797"/>
    <n v="0"/>
    <n v="0"/>
    <n v="0"/>
    <n v="0.92252231339423618"/>
    <n v="1.0228503523788712"/>
    <n v="1.241798756001059"/>
  </r>
  <r>
    <x v="5"/>
    <s v="Public Sector Banks"/>
    <x v="2"/>
    <n v="537292"/>
    <n v="51698"/>
    <n v="741506"/>
    <n v="2515.9610158"/>
    <n v="16166.489582599999"/>
    <n v="24369941"/>
    <n v="22983072"/>
    <n v="12444476"/>
    <n v="1043515.9317012"/>
    <n v="153336.9003757"/>
    <n v="793204"/>
    <n v="18682.450598399999"/>
    <n v="35427548"/>
    <n v="1196852.8320768999"/>
    <n v="2.355314723375071E-2"/>
    <n v="3.477150338810181E-2"/>
    <n v="1.4762996657311109"/>
    <n v="3.3783112285301259E-2"/>
    <n v="4.911184775034539E-2"/>
    <n v="1.4537395884544817"/>
    <n v="57745105"/>
    <n v="165424952"/>
    <n v="5105687.5055361008"/>
    <n v="828561639"/>
    <n v="905242089"/>
    <n v="29574275.835547797"/>
    <n v="0.9304546246820401"/>
    <n v="0.36591449394704634"/>
    <n v="0.47949477416200187"/>
    <n v="2.941234526548"/>
    <n v="4.0469387610103453"/>
    <n v="3.9135992935476511"/>
  </r>
  <r>
    <x v="6"/>
    <s v="Public Sector Banks"/>
    <x v="2"/>
    <n v="87470"/>
    <n v="1183"/>
    <n v="117246"/>
    <n v="55.409299299999994"/>
    <n v="2291.1010451000002"/>
    <n v="24099971"/>
    <n v="10728352"/>
    <n v="5873986"/>
    <n v="444490.65012000001"/>
    <n v="74154.716397299999"/>
    <n v="118429"/>
    <n v="2346.5103444000001"/>
    <n v="16602338"/>
    <n v="518645.36651730002"/>
    <n v="1.9813646525766494E-2"/>
    <n v="2.6826458721847492E-2"/>
    <n v="1.3539384931976677"/>
    <n v="3.1239296930185376E-2"/>
    <n v="2.1520580523408099E-2"/>
    <n v="0.68889452190627121"/>
    <n v="57745105"/>
    <n v="165424952"/>
    <n v="5105687.5055361008"/>
    <n v="828561639"/>
    <n v="905242089"/>
    <n v="29574275.835547797"/>
    <n v="0.15147604286112218"/>
    <n v="4.5958753681177654E-2"/>
    <n v="7.1590771868563094E-2"/>
    <n v="2.9086515553732992"/>
    <n v="1.7537043659202527"/>
    <n v="1.8340218822945162"/>
  </r>
  <r>
    <x v="7"/>
    <s v="Public Sector Banks"/>
    <x v="2"/>
    <n v="114497"/>
    <n v="1414"/>
    <n v="132851"/>
    <n v="72.380754800000005"/>
    <n v="3020.9308064999996"/>
    <n v="8143209"/>
    <n v="6212862"/>
    <n v="3864931"/>
    <n v="258285.0214655"/>
    <n v="44989.4131671"/>
    <n v="134265"/>
    <n v="3093.3115612999995"/>
    <n v="10077793"/>
    <n v="303274.43463259999"/>
    <n v="2.3038852726324801E-2"/>
    <n v="2.7016529352734128E-2"/>
    <n v="1.1726508118116632"/>
    <n v="3.0093338356185724E-2"/>
    <n v="3.7242619541338062E-2"/>
    <n v="1.237570225693581"/>
    <n v="57745105"/>
    <n v="165424952"/>
    <n v="5105687.5055361008"/>
    <n v="828561639"/>
    <n v="905242089"/>
    <n v="29574275.835547797"/>
    <n v="0.19828001005453189"/>
    <n v="6.0585602976012919E-2"/>
    <n v="8.1163692887152847E-2"/>
    <n v="0.98281269813892502"/>
    <n v="1.0254669846152888"/>
    <n v="1.113270485592722"/>
  </r>
  <r>
    <x v="8"/>
    <s v="Public Sector Banks"/>
    <x v="2"/>
    <n v="103284"/>
    <n v="3763"/>
    <n v="155636"/>
    <n v="237.85795999999999"/>
    <n v="3465.1738760000003"/>
    <n v="14727798"/>
    <n v="22292568"/>
    <n v="7093535"/>
    <n v="834984.16873999999"/>
    <n v="83354.942931999991"/>
    <n v="159399"/>
    <n v="3703.0318360000001"/>
    <n v="29386103"/>
    <n v="918339.11167200003"/>
    <n v="2.3231211212115511E-2"/>
    <n v="3.5852908833894893E-2"/>
    <n v="1.5433077727431161"/>
    <n v="3.1250796053903442E-2"/>
    <n v="6.2354135470353414E-2"/>
    <n v="1.9952815077990613"/>
    <n v="57745105"/>
    <n v="165424952"/>
    <n v="5105687.5055361008"/>
    <n v="828561639"/>
    <n v="905242089"/>
    <n v="29574275.835547797"/>
    <n v="0.17886191392326675"/>
    <n v="7.2527584815655077E-2"/>
    <n v="9.6357289558107295E-2"/>
    <n v="1.7775138633952616"/>
    <n v="3.1051955989677062"/>
    <n v="3.2462148365706405"/>
  </r>
  <r>
    <x v="9"/>
    <s v="Public Sector Banks"/>
    <x v="2"/>
    <n v="60116"/>
    <n v="827"/>
    <n v="82296"/>
    <n v="37.526960000000003"/>
    <n v="1421.8188700000001"/>
    <n v="17924815"/>
    <n v="11958822"/>
    <n v="4878567"/>
    <n v="471595.32699999999"/>
    <n v="59386.800139999999"/>
    <n v="83123"/>
    <n v="1459.34583"/>
    <n v="16837389"/>
    <n v="530982.12714"/>
    <n v="1.7556462471277505E-2"/>
    <n v="2.427549787078315E-2"/>
    <n v="1.3827100938186174"/>
    <n v="3.1535894736410733E-2"/>
    <n v="2.96227396009387E-2"/>
    <n v="0.93933404612544114"/>
    <n v="57745105"/>
    <n v="165424952"/>
    <n v="5105687.5055361008"/>
    <n v="828561639"/>
    <n v="905242089"/>
    <n v="29574275.835547797"/>
    <n v="0.10410579390235761"/>
    <n v="2.8582748717339831E-2"/>
    <n v="5.0248163287966378E-2"/>
    <n v="2.163365301540348"/>
    <n v="1.7954188636523372"/>
    <n v="1.8599874226572777"/>
  </r>
  <r>
    <x v="10"/>
    <s v="Public Sector Banks"/>
    <x v="2"/>
    <n v="0"/>
    <n v="0"/>
    <n v="0"/>
    <n v="0"/>
    <n v="0"/>
    <n v="8172952"/>
    <n v="4858451"/>
    <n v="3537318"/>
    <n v="213592.6942646"/>
    <n v="40287.7363128"/>
    <n v="0"/>
    <n v="0"/>
    <n v="8395769"/>
    <n v="253880.43057739999"/>
    <n v="0"/>
    <n v="0"/>
    <n v="0"/>
    <n v="3.0239091925635401E-2"/>
    <n v="3.1063492184635368E-2"/>
    <n v="1.0272627319969578"/>
    <n v="57745105"/>
    <n v="165424952"/>
    <n v="5105687.5055361008"/>
    <n v="828561639"/>
    <n v="905242089"/>
    <n v="29574275.835547797"/>
    <n v="0"/>
    <n v="0"/>
    <n v="0"/>
    <n v="0.98640241296519882"/>
    <n v="0.85845020175351128"/>
    <n v="0.92746118436391001"/>
  </r>
  <r>
    <x v="11"/>
    <s v="Public Sector Banks"/>
    <x v="2"/>
    <n v="0"/>
    <n v="0"/>
    <n v="0"/>
    <n v="0"/>
    <n v="0"/>
    <n v="2755251"/>
    <n v="1433112"/>
    <n v="916743"/>
    <n v="60426.476999999999"/>
    <n v="11845.398737200001"/>
    <n v="0"/>
    <n v="0"/>
    <n v="2349855"/>
    <n v="72271.875737199996"/>
    <n v="0"/>
    <n v="0"/>
    <n v="0"/>
    <n v="3.0755887379093603E-2"/>
    <n v="2.6230595955577186E-2"/>
    <n v="0.85286422180774091"/>
    <n v="57745105"/>
    <n v="165424952"/>
    <n v="5105687.5055361008"/>
    <n v="828561639"/>
    <n v="905242089"/>
    <n v="29574275.835547797"/>
    <n v="0"/>
    <n v="0"/>
    <n v="0"/>
    <n v="0.33253422199528115"/>
    <n v="0.24437411803108425"/>
    <n v="0.25958304729244641"/>
  </r>
  <r>
    <x v="12"/>
    <s v="Public Sector Banks"/>
    <x v="2"/>
    <n v="346663"/>
    <n v="3546"/>
    <n v="539446"/>
    <n v="94.369536200000013"/>
    <n v="11169.552930399999"/>
    <n v="24403555"/>
    <n v="21774219"/>
    <n v="12501815"/>
    <n v="994975.49348600011"/>
    <n v="175729.04902770001"/>
    <n v="542992"/>
    <n v="11263.922466599999"/>
    <n v="34276034"/>
    <n v="1170704.5425137002"/>
    <n v="2.0744177569098621E-2"/>
    <n v="3.2492427708177681E-2"/>
    <n v="1.5663396439770036"/>
    <n v="3.4155192590650953E-2"/>
    <n v="4.7972704899499286E-2"/>
    <n v="1.4045508533490305"/>
    <n v="57745105"/>
    <n v="165424952"/>
    <n v="5105687.5055361008"/>
    <n v="828561639"/>
    <n v="905242089"/>
    <n v="29574275.835547797"/>
    <n v="0.60033313646238928"/>
    <n v="0.22061519539506716"/>
    <n v="0.32824068765635789"/>
    <n v="2.9452914365493572"/>
    <n v="3.9585231064441899"/>
    <n v="3.7863942050975492"/>
  </r>
  <r>
    <x v="13"/>
    <s v="Public Sector Banks"/>
    <x v="2"/>
    <n v="46511"/>
    <n v="2125"/>
    <n v="158950"/>
    <n v="97.289349999999999"/>
    <n v="2175.2334500000002"/>
    <n v="9871132"/>
    <n v="8002269"/>
    <n v="4964775"/>
    <n v="331785.71327000001"/>
    <n v="55204.739889999997"/>
    <n v="161075"/>
    <n v="2272.5228000000002"/>
    <n v="12967044"/>
    <n v="386990.45316000003"/>
    <n v="1.4108476175694553E-2"/>
    <n v="4.8859899808647418E-2"/>
    <n v="3.4631592526499109"/>
    <n v="2.9844153622059125E-2"/>
    <n v="3.9204262809979649E-2"/>
    <n v="1.3136329247749903"/>
    <n v="57745105"/>
    <n v="165424952"/>
    <n v="5105687.5055361008"/>
    <n v="828561639"/>
    <n v="905242089"/>
    <n v="29574275.835547797"/>
    <n v="8.0545355316264472E-2"/>
    <n v="4.450963357110873E-2"/>
    <n v="9.737043780432833E-2"/>
    <n v="1.1913575931313423"/>
    <n v="1.3085373765765849"/>
    <n v="1.4324393615330451"/>
  </r>
  <r>
    <x v="14"/>
    <s v="Public Sector Banks"/>
    <x v="2"/>
    <n v="0"/>
    <n v="0"/>
    <n v="0"/>
    <n v="0"/>
    <n v="0"/>
    <n v="8422524"/>
    <n v="5737998"/>
    <n v="3505914"/>
    <n v="232191.27176"/>
    <n v="39695.899890000001"/>
    <n v="0"/>
    <n v="0"/>
    <n v="9243912"/>
    <n v="271887.17165000003"/>
    <n v="0"/>
    <n v="0"/>
    <n v="0"/>
    <n v="2.9412565983968696E-2"/>
    <n v="3.2280961342466941E-2"/>
    <n v="1.097522785331333"/>
    <n v="57745105"/>
    <n v="165424952"/>
    <n v="5105687.5055361008"/>
    <n v="828561639"/>
    <n v="905242089"/>
    <n v="29574275.835547797"/>
    <n v="0"/>
    <n v="0"/>
    <n v="0"/>
    <n v="1.0165235274668563"/>
    <n v="0.91933670045504912"/>
    <n v="1.021153580056307"/>
  </r>
  <r>
    <x v="15"/>
    <s v="Public Sector Banks"/>
    <x v="2"/>
    <n v="44214"/>
    <n v="2881"/>
    <n v="185217"/>
    <n v="152.29157079999999"/>
    <n v="4235.4869905000005"/>
    <n v="20378661"/>
    <n v="24470877"/>
    <n v="8973398"/>
    <n v="286724.35301000002"/>
    <n v="97218.001690999998"/>
    <n v="188098"/>
    <n v="4387.7785613000005"/>
    <n v="33444275"/>
    <n v="383942.35470100003"/>
    <n v="2.3327087801571524E-2"/>
    <n v="9.9239574824716167E-2"/>
    <n v="4.2542633554982583"/>
    <n v="1.1480062124264917E-2"/>
    <n v="1.8840411286148783E-2"/>
    <n v="1.6411419278234227"/>
    <n v="57745105"/>
    <n v="165424952"/>
    <n v="5105687.5055361008"/>
    <n v="828561639"/>
    <n v="905242089"/>
    <n v="29574275.835547797"/>
    <n v="7.6567528970637427E-2"/>
    <n v="8.5939034783118415E-2"/>
    <n v="0.11370594201532548"/>
    <n v="2.4595226282253697"/>
    <n v="1.2982307896090817"/>
    <n v="3.6945117119935418"/>
  </r>
  <r>
    <x v="16"/>
    <s v="Public Sector Banks"/>
    <x v="2"/>
    <n v="7643"/>
    <n v="215"/>
    <n v="13864"/>
    <n v="9.26"/>
    <n v="248.82473160000001"/>
    <n v="9311730"/>
    <n v="4526005"/>
    <n v="2363495"/>
    <n v="213843.41794089999"/>
    <n v="27073.073349999999"/>
    <n v="14079"/>
    <n v="258.0847316"/>
    <n v="6889500"/>
    <n v="240916.49129089998"/>
    <n v="1.8331183436323603E-2"/>
    <n v="3.3767464555802693E-2"/>
    <n v="1.842077718173492"/>
    <n v="3.4968646678409168E-2"/>
    <n v="2.5872366498051382E-2"/>
    <n v="0.73987325663437409"/>
    <n v="57745105"/>
    <n v="165424952"/>
    <n v="5105687.5055361008"/>
    <n v="828561639"/>
    <n v="905242089"/>
    <n v="29574275.835547797"/>
    <n v="1.3235753922345453E-2"/>
    <n v="5.0548477814233352E-3"/>
    <n v="8.5108079704928671E-3"/>
    <n v="1.1238427609608415"/>
    <n v="0.81461501417837701"/>
    <n v="0.76106713151292726"/>
  </r>
  <r>
    <x v="17"/>
    <s v="Public Sector Banks"/>
    <x v="2"/>
    <n v="36372"/>
    <n v="612"/>
    <n v="111312"/>
    <n v="35.341999999999999"/>
    <n v="2583.0572980000002"/>
    <n v="12640911"/>
    <n v="7663416"/>
    <n v="5083174"/>
    <n v="358933.97252959997"/>
    <n v="67071.176686399995"/>
    <n v="111924"/>
    <n v="2618.3992980000003"/>
    <n v="12746590"/>
    <n v="426005.14921599999"/>
    <n v="2.3394439959258072E-2"/>
    <n v="7.1989423127680641E-2"/>
    <n v="3.0772022434839985"/>
    <n v="3.3421107073813468E-2"/>
    <n v="3.3700510130638524E-2"/>
    <n v="1.0083600778456552"/>
    <n v="57745105"/>
    <n v="165424952"/>
    <n v="5105687.5055361008"/>
    <n v="828561639"/>
    <n v="905242089"/>
    <n v="29574275.835547797"/>
    <n v="6.298715709322894E-2"/>
    <n v="5.1283970966904423E-2"/>
    <n v="6.765847512532451E-2"/>
    <n v="1.5256452151533895"/>
    <n v="1.4404584294299059"/>
    <n v="1.4080863180015042"/>
  </r>
  <r>
    <x v="18"/>
    <s v="Public Sector Banks"/>
    <x v="2"/>
    <n v="10547502"/>
    <n v="125814"/>
    <n v="31230912"/>
    <n v="5036.4391299999997"/>
    <n v="953301.73268000002"/>
    <n v="278133593"/>
    <n v="170888905"/>
    <n v="104990278"/>
    <n v="8850193.2202199996"/>
    <n v="1390532.70722"/>
    <n v="31356726"/>
    <n v="958338.17180999997"/>
    <n v="275879183"/>
    <n v="10240725.927439999"/>
    <n v="3.0562443662326227E-2"/>
    <n v="9.0859254808389703E-2"/>
    <n v="2.9729054329641276"/>
    <n v="3.7120328602104055E-2"/>
    <n v="3.6819450023931478E-2"/>
    <n v="0.99189450660855627"/>
    <n v="57745105"/>
    <n v="165424952"/>
    <n v="5105687.5055361008"/>
    <n v="828561639"/>
    <n v="905242089"/>
    <n v="29574275.835547797"/>
    <n v="18.265620956096626"/>
    <n v="18.770012280831388"/>
    <n v="18.955257729196742"/>
    <n v="33.568244039837815"/>
    <n v="34.627140101029333"/>
    <n v="30.475735314600467"/>
  </r>
  <r>
    <x v="19"/>
    <s v="Private Sector Banks"/>
    <x v="2"/>
    <n v="6985774"/>
    <n v="50464"/>
    <n v="14160907"/>
    <n v="2496.9840600000002"/>
    <n v="496497.43559000001"/>
    <n v="24487900"/>
    <n v="23644098"/>
    <n v="22566009"/>
    <n v="1248804.9652274"/>
    <n v="334339.94477390009"/>
    <n v="14211371"/>
    <n v="498994.41965"/>
    <n v="46210107"/>
    <n v="1583144.9100013"/>
    <n v="3.5112335020315771E-2"/>
    <n v="7.143008343098417E-2"/>
    <n v="2.0343301973410535"/>
    <n v="3.4259710976243793E-2"/>
    <n v="6.4650088819429186E-2"/>
    <n v="1.8870587923015041"/>
    <n v="57745105"/>
    <n v="165424952"/>
    <n v="5105687.5055361008"/>
    <n v="828561639"/>
    <n v="905242089"/>
    <n v="29574275.835547797"/>
    <n v="12.097603770917033"/>
    <n v="9.7733051446830608"/>
    <n v="8.5908267333213431"/>
    <n v="2.9554711257879029"/>
    <n v="5.3531147095692724"/>
    <n v="5.10472364923368"/>
  </r>
  <r>
    <x v="20"/>
    <s v="Private Sector Banks"/>
    <x v="2"/>
    <n v="0"/>
    <n v="0"/>
    <n v="0"/>
    <n v="0"/>
    <n v="0"/>
    <n v="3634522"/>
    <n v="2176751"/>
    <n v="1013374"/>
    <n v="82832.181949999998"/>
    <n v="15153.915606100001"/>
    <n v="0"/>
    <n v="0"/>
    <n v="3190125"/>
    <n v="97986.097556099994"/>
    <n v="0"/>
    <n v="0"/>
    <n v="0"/>
    <n v="3.0715441418784527E-2"/>
    <n v="2.6959830634152165E-2"/>
    <n v="0.8777289008018111"/>
    <n v="57745105"/>
    <n v="165424952"/>
    <n v="5105687.5055361008"/>
    <n v="828561639"/>
    <n v="905242089"/>
    <n v="29574275.835547797"/>
    <n v="0"/>
    <n v="0"/>
    <n v="0"/>
    <n v="0.43865438959816483"/>
    <n v="0.331322051978437"/>
    <n v="0.35240573088289096"/>
  </r>
  <r>
    <x v="21"/>
    <s v="Private Sector Banks"/>
    <x v="2"/>
    <n v="0"/>
    <n v="0"/>
    <n v="0"/>
    <n v="0"/>
    <n v="0"/>
    <n v="694837"/>
    <n v="428620"/>
    <n v="236354"/>
    <n v="17437.562880000001"/>
    <n v="2899.9588600000002"/>
    <n v="0"/>
    <n v="0"/>
    <n v="664974"/>
    <n v="20337.52174"/>
    <n v="0"/>
    <n v="0"/>
    <n v="0"/>
    <n v="3.0583935221527459E-2"/>
    <n v="2.9269485850638353E-2"/>
    <n v="0.95702157484417205"/>
    <n v="57745105"/>
    <n v="165424952"/>
    <n v="5105687.5055361008"/>
    <n v="828561639"/>
    <n v="905242089"/>
    <n v="29574275.835547797"/>
    <n v="0"/>
    <n v="0"/>
    <n v="0"/>
    <n v="8.3860628744363092E-2"/>
    <n v="6.8767606865810835E-2"/>
    <n v="7.3458139881076606E-2"/>
  </r>
  <r>
    <x v="22"/>
    <s v="Private Sector Banks"/>
    <x v="2"/>
    <n v="6715"/>
    <n v="185"/>
    <n v="14445"/>
    <n v="5.5192300000000003"/>
    <n v="388.66602829999999"/>
    <n v="2027703"/>
    <n v="2330169"/>
    <n v="1471460"/>
    <n v="106922.494899"/>
    <n v="17661.1195118"/>
    <n v="14630"/>
    <n v="394.18525829999999"/>
    <n v="3801629"/>
    <n v="124583.6144108"/>
    <n v="2.6943626678058781E-2"/>
    <n v="5.870219781087118E-2"/>
    <n v="2.178704393149665"/>
    <n v="3.2771113228250312E-2"/>
    <n v="6.1440760511179401E-2"/>
    <n v="1.8748450833282784"/>
    <n v="57745105"/>
    <n v="165424952"/>
    <n v="5105687.5055361008"/>
    <n v="828561639"/>
    <n v="905242089"/>
    <n v="29574275.835547797"/>
    <n v="1.1628691297729912E-2"/>
    <n v="7.72051281776616E-3"/>
    <n v="8.8438895239939374E-3"/>
    <n v="0.24472566729582806"/>
    <n v="0.42125668639721192"/>
    <n v="0.41995716352512635"/>
  </r>
  <r>
    <x v="23"/>
    <s v="Private Sector Banks"/>
    <x v="2"/>
    <n v="26463"/>
    <n v="760"/>
    <n v="53047"/>
    <n v="49.245710000000003"/>
    <n v="612.69964000000004"/>
    <n v="735901"/>
    <n v="414987"/>
    <n v="485965"/>
    <n v="25219.11289"/>
    <n v="9327.2435399999995"/>
    <n v="53807"/>
    <n v="661.94535000000008"/>
    <n v="900952"/>
    <n v="34546.35643"/>
    <n v="1.2302216254390694E-2"/>
    <n v="2.5013995011903416E-2"/>
    <n v="2.0332917658617693"/>
    <n v="3.8344280749695876E-2"/>
    <n v="4.6944298798343796E-2"/>
    <n v="1.2242842447557485"/>
    <n v="57745105"/>
    <n v="165424952"/>
    <n v="5105687.5055361008"/>
    <n v="828561639"/>
    <n v="905242089"/>
    <n v="29574275.835547797"/>
    <n v="4.5827261029311492E-2"/>
    <n v="1.2964862210667069E-2"/>
    <n v="3.2526532031274216E-2"/>
    <n v="8.881668730019493E-2"/>
    <n v="0.1168121803627592"/>
    <n v="9.9526083789946276E-2"/>
  </r>
  <r>
    <x v="24"/>
    <s v="Private Sector Banks"/>
    <x v="2"/>
    <n v="6140"/>
    <n v="428"/>
    <n v="19831"/>
    <n v="6.22072"/>
    <n v="351.70390579999997"/>
    <n v="475756"/>
    <n v="474639"/>
    <n v="254626"/>
    <n v="16100.8824649"/>
    <n v="3224.9787888999999"/>
    <n v="20259"/>
    <n v="357.92462579999994"/>
    <n v="729265"/>
    <n v="19325.861253800002"/>
    <n v="1.7667437968310377E-2"/>
    <n v="5.8293912996742664E-2"/>
    <n v="3.2995114006514656"/>
    <n v="2.6500464513996971E-2"/>
    <n v="4.0621371572402663E-2"/>
    <n v="1.5328550769722296"/>
    <n v="57745105"/>
    <n v="165424952"/>
    <n v="5105687.5055361008"/>
    <n v="828561639"/>
    <n v="905242089"/>
    <n v="29574275.835547797"/>
    <n v="1.0632935899934722E-2"/>
    <n v="7.0103120375444436E-3"/>
    <n v="1.2246641002501243E-2"/>
    <n v="5.7419505997670262E-2"/>
    <n v="6.5346862121880359E-2"/>
    <n v="8.0560217963970518E-2"/>
  </r>
  <r>
    <x v="25"/>
    <s v="Private Sector Banks"/>
    <x v="2"/>
    <n v="0"/>
    <n v="0"/>
    <n v="0"/>
    <n v="0"/>
    <n v="0"/>
    <n v="7658347"/>
    <n v="7211826"/>
    <n v="5071130"/>
    <n v="326825.53411000001"/>
    <n v="64363.755226599998"/>
    <n v="0"/>
    <n v="0"/>
    <n v="12282956"/>
    <n v="391189.28933659999"/>
    <n v="0"/>
    <n v="0"/>
    <n v="0"/>
    <n v="3.1848138944452785E-2"/>
    <n v="5.1080120727958658E-2"/>
    <n v="1.6038651682928444"/>
    <n v="57745105"/>
    <n v="165424952"/>
    <n v="5105687.5055361008"/>
    <n v="828561639"/>
    <n v="905242089"/>
    <n v="29574275.835547797"/>
    <n v="0"/>
    <n v="0"/>
    <n v="0"/>
    <n v="0.92429417915641643"/>
    <n v="1.3227349724871262"/>
    <n v="1.3568697422773059"/>
  </r>
  <r>
    <x v="26"/>
    <s v="Private Sector Banks"/>
    <x v="2"/>
    <n v="14499647"/>
    <n v="181611"/>
    <n v="48248308"/>
    <n v="10864.652109300001"/>
    <n v="1506639.1989225"/>
    <n v="32113096"/>
    <n v="35310508"/>
    <n v="42026422"/>
    <n v="1893248.5254240998"/>
    <n v="609800.79312439985"/>
    <n v="48429919"/>
    <n v="1517503.8510318"/>
    <n v="77336930"/>
    <n v="2503049.3185484996"/>
    <n v="3.133401588038584E-2"/>
    <n v="0.10465798588281494"/>
    <n v="3.3400757273608108"/>
    <n v="3.2365511774885551E-2"/>
    <n v="7.7944814743134694E-2"/>
    <n v="2.4082676425841969"/>
    <n v="57745105"/>
    <n v="165424952"/>
    <n v="5105687.5055361008"/>
    <n v="828561639"/>
    <n v="905242089"/>
    <n v="29574275.835547797"/>
    <n v="25.109742202391008"/>
    <n v="29.72183176871615"/>
    <n v="29.276066527134311"/>
    <n v="3.8757642749135286"/>
    <n v="8.4636030733840499"/>
    <n v="8.5432317984056976"/>
  </r>
  <r>
    <x v="27"/>
    <s v="Private Sector Banks"/>
    <x v="2"/>
    <n v="9110690"/>
    <n v="44389"/>
    <n v="24735885"/>
    <n v="2223.4854999999998"/>
    <n v="669235.19978999998"/>
    <n v="46088262"/>
    <n v="27769999"/>
    <n v="31898511"/>
    <n v="1505184.81862"/>
    <n v="466286.76328999997"/>
    <n v="24780274"/>
    <n v="671458.68528999994"/>
    <n v="59668510"/>
    <n v="1971471.5819099999"/>
    <n v="2.7096499630714331E-2"/>
    <n v="7.3700091353124733E-2"/>
    <n v="2.7199118837321872"/>
    <n v="3.3040402415109742E-2"/>
    <n v="4.2776001878959982E-2"/>
    <n v="1.2946574119024059"/>
    <n v="57745105"/>
    <n v="165424952"/>
    <n v="5105687.5055361008"/>
    <n v="828561639"/>
    <n v="905242089"/>
    <n v="29574275.835547797"/>
    <n v="15.77742390458897"/>
    <n v="13.151190404072651"/>
    <n v="14.979767985666394"/>
    <n v="5.5624421685300831"/>
    <n v="6.6661702652422115"/>
    <n v="6.5914423031207514"/>
  </r>
  <r>
    <x v="28"/>
    <s v="Private Sector Banks"/>
    <x v="2"/>
    <n v="0"/>
    <n v="0"/>
    <n v="0"/>
    <n v="0"/>
    <n v="0"/>
    <n v="2043451"/>
    <n v="2183807"/>
    <n v="1543528"/>
    <n v="74817.284979999997"/>
    <n v="14658.9816997"/>
    <n v="0"/>
    <n v="0"/>
    <n v="3727335"/>
    <n v="89476.266679699998"/>
    <n v="0"/>
    <n v="0"/>
    <n v="0"/>
    <n v="2.400542657949983E-2"/>
    <n v="4.3786842297515331E-2"/>
    <n v="1.8240393334608953"/>
    <n v="57745105"/>
    <n v="165424952"/>
    <n v="5105687.5055361008"/>
    <n v="828561639"/>
    <n v="905242089"/>
    <n v="29574275.835547797"/>
    <n v="0"/>
    <n v="0"/>
    <n v="0"/>
    <n v="0.24662631044158201"/>
    <n v="0.30254761664240309"/>
    <n v="0.41175007716637446"/>
  </r>
  <r>
    <x v="29"/>
    <s v="Private Sector Banks"/>
    <x v="2"/>
    <n v="1354206"/>
    <n v="16004"/>
    <n v="3197635"/>
    <n v="880.57902999999999"/>
    <n v="211635.98504"/>
    <n v="5553541"/>
    <n v="3696700"/>
    <n v="2637477"/>
    <n v="170570.6112589"/>
    <n v="41878.323479999999"/>
    <n v="3213639"/>
    <n v="212516.56406999999"/>
    <n v="6334177"/>
    <n v="212448.93473889999"/>
    <n v="6.6129569646746253E-2"/>
    <n v="0.15693075061696668"/>
    <n v="2.3730798711569729"/>
    <n v="3.3540100748510812E-2"/>
    <n v="3.8254680165123477E-2"/>
    <n v="1.1405654518441477"/>
    <n v="57745105"/>
    <n v="165424952"/>
    <n v="5105687.5055361008"/>
    <n v="828561639"/>
    <n v="905242089"/>
    <n v="29574275.835547797"/>
    <n v="2.345144233437622"/>
    <n v="4.1623496118704502"/>
    <n v="1.9426567522897029"/>
    <n v="0.67026286743164076"/>
    <n v="0.71835718284449024"/>
    <n v="0.699721884009748"/>
  </r>
  <r>
    <x v="30"/>
    <s v="Private Sector Banks"/>
    <x v="2"/>
    <n v="138619"/>
    <n v="7752"/>
    <n v="241911"/>
    <n v="302.19499999999999"/>
    <n v="8167.7953112000005"/>
    <n v="4222607"/>
    <n v="5439769"/>
    <n v="1900536"/>
    <n v="280448.16188000003"/>
    <n v="20438.4720189"/>
    <n v="249663"/>
    <n v="8469.9903112000011"/>
    <n v="7340305"/>
    <n v="300886.63389890001"/>
    <n v="3.392569307907059E-2"/>
    <n v="6.1102664939149766E-2"/>
    <n v="1.8010734459201119"/>
    <n v="4.0991026108438272E-2"/>
    <n v="7.1256130134511694E-2"/>
    <n v="1.7383348722720349"/>
    <n v="57745105"/>
    <n v="165424952"/>
    <n v="5105687.5055361008"/>
    <n v="828561639"/>
    <n v="905242089"/>
    <n v="29574275.835547797"/>
    <n v="0.24005324780342854"/>
    <n v="0.16589323772784731"/>
    <n v="0.15092221395959662"/>
    <n v="0.50963100404893358"/>
    <n v="1.0173930735346668"/>
    <n v="0.81086651727701542"/>
  </r>
  <r>
    <x v="31"/>
    <s v="Private Sector Banks"/>
    <x v="2"/>
    <n v="0"/>
    <n v="0"/>
    <n v="0"/>
    <n v="0"/>
    <n v="0"/>
    <n v="4688947"/>
    <n v="4331125"/>
    <n v="3005699"/>
    <n v="172730.65007999999"/>
    <n v="33633.442450000002"/>
    <n v="0"/>
    <n v="0"/>
    <n v="7336824"/>
    <n v="206364.09252999999"/>
    <n v="0"/>
    <n v="0"/>
    <n v="0"/>
    <n v="2.8127169539571891E-2"/>
    <n v="4.4010753913405289E-2"/>
    <n v="1.5647061056565579"/>
    <n v="57745105"/>
    <n v="165424952"/>
    <n v="5105687.5055361008"/>
    <n v="828561639"/>
    <n v="905242089"/>
    <n v="29574275.835547797"/>
    <n v="0"/>
    <n v="0"/>
    <n v="0"/>
    <n v="0.56591408282661271"/>
    <n v="0.69778240277976211"/>
    <n v="0.81048197925759502"/>
  </r>
  <r>
    <x v="32"/>
    <s v="Private Sector Banks"/>
    <x v="2"/>
    <n v="2861"/>
    <n v="259"/>
    <n v="9701"/>
    <n v="10.25902"/>
    <n v="699.12478999999996"/>
    <n v="3952670"/>
    <n v="4988655"/>
    <n v="1631617"/>
    <n v="223895.77527000001"/>
    <n v="24367.365290000002"/>
    <n v="9960"/>
    <n v="709.38380999999993"/>
    <n v="6620272"/>
    <n v="248263.14056000003"/>
    <n v="7.1223274096385542E-2"/>
    <n v="0.24794960153792378"/>
    <n v="3.4813002446696961"/>
    <n v="3.7500444175103384E-2"/>
    <n v="6.2808972304796512E-2"/>
    <n v="1.6748860896558528"/>
    <n v="57745105"/>
    <n v="165424952"/>
    <n v="5105687.5055361008"/>
    <n v="828561639"/>
    <n v="905242089"/>
    <n v="29574275.835547797"/>
    <n v="4.954532509725283E-3"/>
    <n v="1.3893991930191861E-2"/>
    <n v="6.0208571195474788E-3"/>
    <n v="0.47705201567991007"/>
    <n v="0.8394563638362762"/>
    <n v="0.73132613700201032"/>
  </r>
  <r>
    <x v="33"/>
    <s v="Private Sector Banks"/>
    <x v="2"/>
    <n v="2324280"/>
    <n v="34428"/>
    <n v="4912214"/>
    <n v="1630.7190000000001"/>
    <n v="143859.70000000001"/>
    <n v="14948333"/>
    <n v="7992352"/>
    <n v="9462210"/>
    <n v="332360"/>
    <n v="122841"/>
    <n v="4946642"/>
    <n v="145490.41900000002"/>
    <n v="17454562"/>
    <n v="455201"/>
    <n v="2.9411956434284112E-2"/>
    <n v="6.2595908840587203E-2"/>
    <n v="2.1282470270363296"/>
    <n v="2.6079199237425722E-2"/>
    <n v="3.0451622933473584E-2"/>
    <n v="1.1676594306535719"/>
    <n v="57745105"/>
    <n v="165424952"/>
    <n v="5105687.5055361008"/>
    <n v="828561639"/>
    <n v="905242089"/>
    <n v="29574275.835547797"/>
    <n v="4.0250684451954841"/>
    <n v="2.8495754752370694"/>
    <n v="2.9902635244530704"/>
    <n v="1.8041304709739283"/>
    <n v="1.5391788543909359"/>
    <n v="1.9281650966187014"/>
  </r>
  <r>
    <x v="34"/>
    <s v="Private Sector Banks"/>
    <x v="2"/>
    <n v="2681336"/>
    <n v="145811"/>
    <n v="7762581"/>
    <n v="4998.3293999999996"/>
    <n v="256604.00350700002"/>
    <n v="960827"/>
    <n v="660654"/>
    <n v="552804"/>
    <n v="26715.831601999998"/>
    <n v="7149.7401879999998"/>
    <n v="7908392"/>
    <n v="261602.332907"/>
    <n v="1213458"/>
    <n v="33865.571790000002"/>
    <n v="3.3079080160290486E-2"/>
    <n v="9.7564174317206057E-2"/>
    <n v="2.9494222283220006"/>
    <n v="2.7908318038201572E-2"/>
    <n v="3.5246274084720766E-2"/>
    <n v="1.2629307877484708"/>
    <n v="57745105"/>
    <n v="165424952"/>
    <n v="5105687.5055361008"/>
    <n v="828561639"/>
    <n v="905242089"/>
    <n v="29574275.835547797"/>
    <n v="4.6433996440044574"/>
    <n v="5.1237435237339612"/>
    <n v="4.7806524374871815"/>
    <n v="0.11596324941613669"/>
    <n v="0.11451023172406519"/>
    <n v="0.13404789887095053"/>
  </r>
  <r>
    <x v="35"/>
    <s v="Private Sector Banks"/>
    <x v="2"/>
    <n v="0"/>
    <n v="0"/>
    <n v="0"/>
    <n v="0"/>
    <n v="0"/>
    <n v="3198476"/>
    <n v="2706959"/>
    <n v="1962283"/>
    <n v="111993.2001557"/>
    <n v="25348.82674"/>
    <n v="0"/>
    <n v="0"/>
    <n v="4669242"/>
    <n v="137342.02689569999"/>
    <n v="0"/>
    <n v="0"/>
    <n v="0"/>
    <n v="2.9414201897374346E-2"/>
    <n v="4.2939833500610911E-2"/>
    <n v="1.4598333706427686"/>
    <n v="57745105"/>
    <n v="165424952"/>
    <n v="5105687.5055361008"/>
    <n v="828561639"/>
    <n v="905242089"/>
    <n v="29574275.835547797"/>
    <n v="0"/>
    <n v="0"/>
    <n v="0"/>
    <n v="0.38602752643246618"/>
    <n v="0.46439692271557537"/>
    <n v="0.51580036508885752"/>
  </r>
  <r>
    <x v="36"/>
    <s v="Private Sector Banks"/>
    <x v="2"/>
    <n v="28454"/>
    <n v="2399"/>
    <n v="53142"/>
    <n v="105.068"/>
    <n v="1986.6166599999999"/>
    <n v="1774186"/>
    <n v="4842698"/>
    <n v="729290"/>
    <n v="199201.14291"/>
    <n v="9740.0335524000002"/>
    <n v="55541"/>
    <n v="2091.6846599999999"/>
    <n v="5571988"/>
    <n v="208941.17646240001"/>
    <n v="3.7660190850002696E-2"/>
    <n v="7.3511093695086807E-2"/>
    <n v="1.9519575455120546"/>
    <n v="3.7498497208249555E-2"/>
    <n v="0.11776734596169737"/>
    <n v="3.1405884163216258"/>
    <n v="57745105"/>
    <n v="165424952"/>
    <n v="5105687.5055361008"/>
    <n v="828561639"/>
    <n v="905242089"/>
    <n v="29574275.835547797"/>
    <n v="4.9275172328459703E-2"/>
    <n v="4.0967737601096517E-2"/>
    <n v="3.3574741493653269E-2"/>
    <n v="0.21412842647908298"/>
    <n v="0.70649634034743158"/>
    <n v="0.61552462790978335"/>
  </r>
  <r>
    <x v="37"/>
    <s v="Private Sector Banks"/>
    <x v="2"/>
    <n v="0"/>
    <n v="0"/>
    <n v="0"/>
    <n v="0"/>
    <n v="0"/>
    <n v="1396924"/>
    <n v="825228"/>
    <n v="340035"/>
    <n v="38596.493038499997"/>
    <n v="4715.8238612000005"/>
    <n v="0"/>
    <n v="0"/>
    <n v="1165263"/>
    <n v="43312.316899699996"/>
    <n v="0"/>
    <n v="0"/>
    <n v="0"/>
    <n v="3.7169563351535227E-2"/>
    <n v="3.1005492710913404E-2"/>
    <n v="0.83416349064086526"/>
    <n v="57745105"/>
    <n v="165424952"/>
    <n v="5105687.5055361008"/>
    <n v="828561639"/>
    <n v="905242089"/>
    <n v="29574275.835547797"/>
    <n v="0"/>
    <n v="0"/>
    <n v="0"/>
    <n v="0.16859626782697335"/>
    <n v="0.14645267103257115"/>
    <n v="0.12872390868250935"/>
  </r>
  <r>
    <x v="38"/>
    <s v="Private Sector Banks"/>
    <x v="2"/>
    <n v="873454"/>
    <n v="7952"/>
    <n v="930257"/>
    <n v="357.52786340000006"/>
    <n v="29247.928605099998"/>
    <n v="2909012"/>
    <n v="2616698"/>
    <n v="1033187"/>
    <n v="160926.91537029998"/>
    <n v="17077.578310000001"/>
    <n v="938209"/>
    <n v="29605.456468499997"/>
    <n v="3649885"/>
    <n v="178004.49368029999"/>
    <n v="3.1555289352905372E-2"/>
    <n v="3.3894694475610616E-2"/>
    <n v="1.0741367032493985"/>
    <n v="4.8769891018566332E-2"/>
    <n v="6.1190704500462698E-2"/>
    <n v="1.2546820019993041"/>
    <n v="57745105"/>
    <n v="165424952"/>
    <n v="5105687.5055361008"/>
    <n v="828561639"/>
    <n v="905242089"/>
    <n v="29574275.835547797"/>
    <n v="1.5126026699579125"/>
    <n v="0.57985249658148441"/>
    <n v="0.56715083707565472"/>
    <n v="0.35109180332207002"/>
    <n v="0.60188961065393698"/>
    <n v="0.40319435478656807"/>
  </r>
  <r>
    <x v="39"/>
    <s v="Foreign Banks"/>
    <x v="2"/>
    <n v="1693175"/>
    <n v="2270"/>
    <n v="5644114"/>
    <n v="175.31700000000001"/>
    <n v="244416.19696"/>
    <n v="0"/>
    <n v="0"/>
    <n v="0"/>
    <n v="0"/>
    <n v="0"/>
    <n v="5646384"/>
    <n v="244591.51396000001"/>
    <n v="0"/>
    <n v="0"/>
    <n v="4.3318257128810225E-2"/>
    <n v="0.14445731478435483"/>
    <n v="3.3347905562035822"/>
    <n v="0"/>
    <n v="0"/>
    <n v="0"/>
    <n v="57745105"/>
    <n v="165424952"/>
    <n v="5105687.5055361008"/>
    <n v="828561639"/>
    <n v="905242089"/>
    <n v="29574275.835547797"/>
    <n v="2.9321532968032527"/>
    <n v="4.7905696087899869"/>
    <n v="3.4132601712950779"/>
    <n v="0"/>
    <n v="0"/>
    <n v="0"/>
  </r>
  <r>
    <x v="40"/>
    <s v="Foreign Banks"/>
    <x v="2"/>
    <n v="27795"/>
    <n v="3"/>
    <n v="41564"/>
    <n v="0.245"/>
    <n v="2331.1985697"/>
    <n v="0"/>
    <n v="0"/>
    <n v="0"/>
    <n v="0"/>
    <n v="0"/>
    <n v="41567"/>
    <n v="2331.4435696999999"/>
    <n v="0"/>
    <n v="0"/>
    <n v="5.6088810106574925E-2"/>
    <n v="8.3879962932182042E-2"/>
    <n v="1.495484799424357"/>
    <n v="0"/>
    <n v="0"/>
    <n v="0"/>
    <n v="57745105"/>
    <n v="165424952"/>
    <n v="5105687.5055361008"/>
    <n v="828561639"/>
    <n v="905242089"/>
    <n v="29574275.835547797"/>
    <n v="4.8133950055160517E-2"/>
    <n v="4.5663655818575143E-2"/>
    <n v="2.512740641448093E-2"/>
    <n v="0"/>
    <n v="0"/>
    <n v="0"/>
  </r>
  <r>
    <x v="41"/>
    <s v="Foreign Banks"/>
    <x v="2"/>
    <n v="0"/>
    <n v="0"/>
    <n v="0"/>
    <n v="0"/>
    <n v="0"/>
    <n v="2237"/>
    <n v="82"/>
    <n v="163"/>
    <n v="5.3515046999999996"/>
    <n v="4.2552082000000002"/>
    <n v="0"/>
    <n v="0"/>
    <n v="245"/>
    <n v="9.6067128999999998"/>
    <n v="0"/>
    <n v="0"/>
    <n v="0"/>
    <n v="3.921107306122449E-2"/>
    <n v="4.2944626285203397E-3"/>
    <n v="0.10952168082253018"/>
    <n v="57745105"/>
    <n v="165424952"/>
    <n v="5105687.5055361008"/>
    <n v="828561639"/>
    <n v="905242089"/>
    <n v="29574275.835547797"/>
    <n v="0"/>
    <n v="0"/>
    <n v="0"/>
    <n v="2.6998594850467122E-4"/>
    <n v="3.2483341108399645E-5"/>
    <n v="2.7064583383506376E-5"/>
  </r>
  <r>
    <x v="42"/>
    <s v="Foreign Banks"/>
    <x v="2"/>
    <n v="2793766"/>
    <n v="22920"/>
    <n v="13852447"/>
    <n v="1258.2919999999999"/>
    <n v="313566.73826000001"/>
    <n v="1695554"/>
    <n v="1627146"/>
    <n v="3742499"/>
    <n v="73420.277390000003"/>
    <n v="48175.653169999998"/>
    <n v="13875367"/>
    <n v="314825.03026000003"/>
    <n v="5369645"/>
    <n v="121595.93056000001"/>
    <n v="2.2689492123703831E-2"/>
    <n v="0.11268840348833797"/>
    <n v="4.9665458739207224"/>
    <n v="2.2645059507658331E-2"/>
    <n v="7.1714572676541119E-2"/>
    <n v="3.1668970731690056"/>
    <n v="57745105"/>
    <n v="165424952"/>
    <n v="5105687.5055361008"/>
    <n v="828561639"/>
    <n v="905242089"/>
    <n v="29574275.835547797"/>
    <n v="4.8381001298724797"/>
    <n v="6.1661633211714388"/>
    <n v="8.3877110630807383"/>
    <n v="0.20463824538707615"/>
    <n v="0.41115438036810253"/>
    <n v="0.59317226466256368"/>
  </r>
  <r>
    <x v="43"/>
    <s v="Foreign Banks"/>
    <x v="2"/>
    <n v="0"/>
    <n v="0"/>
    <n v="0"/>
    <n v="0"/>
    <n v="0"/>
    <n v="1471374"/>
    <n v="789811"/>
    <n v="1152419"/>
    <n v="20818.39918"/>
    <n v="9247.7584299999999"/>
    <n v="0"/>
    <n v="0"/>
    <n v="1942230"/>
    <n v="30066.157610000002"/>
    <n v="0"/>
    <n v="0"/>
    <n v="0"/>
    <n v="1.5480225107222112E-2"/>
    <n v="2.0434068843135738E-2"/>
    <n v="1.3200110916734971"/>
    <n v="57745105"/>
    <n v="165424952"/>
    <n v="5105687.5055361008"/>
    <n v="828561639"/>
    <n v="905242089"/>
    <n v="29574275.835547797"/>
    <n v="0"/>
    <n v="0"/>
    <n v="0"/>
    <n v="0.17758171881766299"/>
    <n v="0.10166320817857853"/>
    <n v="0.21455365626509221"/>
  </r>
  <r>
    <x v="44"/>
    <s v="Foreign Banks"/>
    <x v="2"/>
    <n v="0"/>
    <n v="0"/>
    <n v="0"/>
    <n v="0"/>
    <n v="0"/>
    <n v="125991"/>
    <n v="71506"/>
    <n v="144623"/>
    <n v="3714.1146199999998"/>
    <n v="2121.71218"/>
    <n v="0"/>
    <n v="0"/>
    <n v="216129"/>
    <n v="5835.8267999999998"/>
    <n v="0"/>
    <n v="0"/>
    <n v="0"/>
    <n v="2.7001590716655331E-2"/>
    <n v="4.631939424244589E-2"/>
    <n v="1.7154320546705717"/>
    <n v="57745105"/>
    <n v="165424952"/>
    <n v="5105687.5055361008"/>
    <n v="828561639"/>
    <n v="905242089"/>
    <n v="29574275.835547797"/>
    <n v="0"/>
    <n v="0"/>
    <n v="0"/>
    <n v="1.5205990003599479E-2"/>
    <n v="1.9732780043207113E-2"/>
    <n v="2.3875270784056529E-2"/>
  </r>
  <r>
    <x v="45"/>
    <s v="Foreign Banks"/>
    <x v="2"/>
    <n v="873411"/>
    <n v="3204"/>
    <n v="1832701"/>
    <n v="225.88961990000007"/>
    <n v="60252.740942200297"/>
    <n v="482630"/>
    <n v="254627"/>
    <n v="350791"/>
    <n v="50792.367580500002"/>
    <n v="11123.611374800004"/>
    <n v="1835905"/>
    <n v="60478.630562100298"/>
    <n v="605418"/>
    <n v="61915.978955300008"/>
    <n v="3.2942135111620863E-2"/>
    <n v="6.9244182363286361E-2"/>
    <n v="2.1019943646232986"/>
    <n v="0.10226980194724969"/>
    <n v="0.12828870761307837"/>
    <n v="1.2544143546816402"/>
    <n v="57745105"/>
    <n v="165424952"/>
    <n v="5105687.5055361008"/>
    <n v="828561639"/>
    <n v="905242089"/>
    <n v="29574275.835547797"/>
    <n v="1.5125282047716426"/>
    <n v="1.184534511689626"/>
    <n v="1.1098114146649412"/>
    <n v="5.8249136489409693E-2"/>
    <n v="0.20935754876837259"/>
    <n v="6.6879126297451685E-2"/>
  </r>
  <r>
    <x v="46"/>
    <s v="Foreign Banks"/>
    <x v="2"/>
    <n v="1450691"/>
    <n v="4685"/>
    <n v="3587365"/>
    <n v="303.57738000000001"/>
    <n v="81245.377949999995"/>
    <n v="981669"/>
    <n v="1327164"/>
    <n v="2289382"/>
    <n v="50803.097254599998"/>
    <n v="27291.011532399996"/>
    <n v="3592050"/>
    <n v="81548.955329999997"/>
    <n v="3616546"/>
    <n v="78094.10878699999"/>
    <n v="2.270262254979747E-2"/>
    <n v="5.6213870031591839E-2"/>
    <n v="2.476095874310932"/>
    <n v="2.1593561588045606E-2"/>
    <n v="7.9552383529478868E-2"/>
    <n v="3.684078849388134"/>
    <n v="57745105"/>
    <n v="165424952"/>
    <n v="5105687.5055361008"/>
    <n v="828561639"/>
    <n v="905242089"/>
    <n v="29574275.835547797"/>
    <n v="2.5122319891876548"/>
    <n v="1.597217911232844"/>
    <n v="2.1714076120753538"/>
    <n v="0.11847869292920524"/>
    <n v="0.26406093329640262"/>
    <n v="0.39951147256035285"/>
  </r>
  <r>
    <x v="48"/>
    <s v="Payment Banks"/>
    <x v="2"/>
    <n v="0"/>
    <n v="0"/>
    <n v="0"/>
    <n v="0"/>
    <n v="0"/>
    <n v="1193129"/>
    <n v="0"/>
    <n v="326361"/>
    <n v="0"/>
    <n v="1709.7795900000001"/>
    <n v="0"/>
    <n v="0"/>
    <n v="326361"/>
    <n v="1709.7795900000001"/>
    <n v="0"/>
    <n v="0"/>
    <n v="0"/>
    <n v="5.2389212865507828E-3"/>
    <n v="1.4330215676594904E-3"/>
    <n v="0.27353370842549296"/>
    <n v="57745105"/>
    <n v="165424952"/>
    <n v="5105687.5055361008"/>
    <n v="828561639"/>
    <n v="905242089"/>
    <n v="29574275.835547797"/>
    <n v="0"/>
    <n v="0"/>
    <n v="0"/>
    <n v="0.1440000289465489"/>
    <n v="5.7813066987928508E-3"/>
    <n v="3.6052344888263366E-2"/>
  </r>
  <r>
    <x v="49"/>
    <s v="Payment Banks"/>
    <x v="2"/>
    <n v="0"/>
    <n v="0"/>
    <n v="0"/>
    <n v="0"/>
    <n v="0"/>
    <n v="1118167"/>
    <n v="396842"/>
    <n v="169934"/>
    <n v="11771.003549999999"/>
    <n v="1409.4494690000001"/>
    <n v="0"/>
    <n v="0"/>
    <n v="566776"/>
    <n v="13180.453019"/>
    <n v="0"/>
    <n v="0"/>
    <n v="0"/>
    <n v="2.3255136101387498E-2"/>
    <n v="1.1787553217900367E-2"/>
    <n v="0.50687956271290424"/>
    <n v="57745105"/>
    <n v="165424952"/>
    <n v="5105687.5055361008"/>
    <n v="828561639"/>
    <n v="905242089"/>
    <n v="29574275.835547797"/>
    <n v="0"/>
    <n v="0"/>
    <n v="0"/>
    <n v="0.13495278412231682"/>
    <n v="4.4567289127523828E-2"/>
    <n v="6.2610433925592693E-2"/>
  </r>
  <r>
    <x v="50"/>
    <s v="Payment Banks"/>
    <x v="2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57745105"/>
    <n v="165424952"/>
    <n v="5105687.5055361008"/>
    <n v="828561639"/>
    <n v="905242089"/>
    <n v="29574275.835547797"/>
    <n v="0"/>
    <n v="0"/>
    <n v="0"/>
    <n v="3.6207324341261228E-6"/>
    <n v="0"/>
    <n v="0"/>
  </r>
  <r>
    <x v="51"/>
    <s v="Payment Banks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745105"/>
    <n v="165424952"/>
    <n v="5105687.5055361008"/>
    <n v="828561639"/>
    <n v="905242089"/>
    <n v="29574275.835547797"/>
    <n v="0"/>
    <n v="0"/>
    <n v="0"/>
    <n v="0"/>
    <n v="0"/>
    <n v="0"/>
  </r>
  <r>
    <x v="52"/>
    <s v="Payment Banks"/>
    <x v="2"/>
    <n v="0"/>
    <n v="0"/>
    <n v="0"/>
    <n v="0"/>
    <n v="0"/>
    <n v="2733"/>
    <n v="4"/>
    <n v="4837"/>
    <n v="0.215"/>
    <n v="24.025957299999998"/>
    <n v="0"/>
    <n v="0"/>
    <n v="4841"/>
    <n v="24.240957299999998"/>
    <n v="0"/>
    <n v="0"/>
    <n v="0"/>
    <n v="5.007427659574468E-3"/>
    <n v="8.8697245883644343E-3"/>
    <n v="1.7713135748261983"/>
    <n v="57745105"/>
    <n v="165424952"/>
    <n v="5105687.5055361008"/>
    <n v="828561639"/>
    <n v="905242089"/>
    <n v="29574275.835547797"/>
    <n v="0"/>
    <n v="0"/>
    <n v="0"/>
    <n v="3.298487247488898E-4"/>
    <n v="8.1966359666067512E-5"/>
    <n v="5.3477407412063011E-4"/>
  </r>
  <r>
    <x v="53"/>
    <s v="Payment Banks"/>
    <x v="2"/>
    <n v="0"/>
    <n v="0"/>
    <n v="0"/>
    <n v="0"/>
    <n v="0"/>
    <n v="57530813"/>
    <n v="2010131"/>
    <n v="2622723"/>
    <n v="57769.280310000002"/>
    <n v="18685.27781"/>
    <n v="0"/>
    <n v="0"/>
    <n v="4632854"/>
    <n v="76454.558120000002"/>
    <n v="0"/>
    <n v="0"/>
    <n v="0"/>
    <n v="1.6502691023718857E-2"/>
    <n v="1.3289323430906495E-3"/>
    <n v="8.0528220590242658E-2"/>
    <n v="57745105"/>
    <n v="165424952"/>
    <n v="5105687.5055361008"/>
    <n v="828561639"/>
    <n v="905242089"/>
    <n v="29574275.835547797"/>
    <n v="0"/>
    <n v="0"/>
    <n v="0"/>
    <n v="6.9434560196914932"/>
    <n v="0.25851709284493407"/>
    <n v="0.51178066688412671"/>
  </r>
  <r>
    <x v="54"/>
    <s v="Small Finance Banks"/>
    <x v="2"/>
    <n v="0"/>
    <n v="0"/>
    <n v="0"/>
    <n v="0"/>
    <n v="0"/>
    <n v="1264358"/>
    <n v="568885"/>
    <n v="324293"/>
    <n v="34705.089207500001"/>
    <n v="5625.9785599999996"/>
    <n v="0"/>
    <n v="0"/>
    <n v="893178"/>
    <n v="40331.067767500004"/>
    <n v="0"/>
    <n v="0"/>
    <n v="0"/>
    <n v="4.5154569153628955E-2"/>
    <n v="3.189845579139769E-2"/>
    <n v="0.70642808445076477"/>
    <n v="57745105"/>
    <n v="165424952"/>
    <n v="5105687.5055361008"/>
    <n v="828561639"/>
    <n v="905242089"/>
    <n v="29574275.835547797"/>
    <n v="0"/>
    <n v="0"/>
    <n v="0"/>
    <n v="0.15259673396489457"/>
    <n v="0.13637212282649611"/>
    <n v="9.8667307989034517E-2"/>
  </r>
  <r>
    <x v="55"/>
    <s v="Small Finance Banks"/>
    <x v="2"/>
    <n v="0"/>
    <n v="0"/>
    <n v="0"/>
    <n v="0"/>
    <n v="0"/>
    <n v="126171"/>
    <n v="74532"/>
    <n v="57735"/>
    <n v="3618.0620399999998"/>
    <n v="838.27840579999997"/>
    <n v="0"/>
    <n v="0"/>
    <n v="132267"/>
    <n v="4456.3404457999995"/>
    <n v="0"/>
    <n v="0"/>
    <n v="0"/>
    <n v="3.3692005154724911E-2"/>
    <n v="3.5319847237479288E-2"/>
    <n v="1.0483153815060513"/>
    <n v="57745105"/>
    <n v="165424952"/>
    <n v="5105687.5055361008"/>
    <n v="828561639"/>
    <n v="905242089"/>
    <n v="29574275.835547797"/>
    <n v="0"/>
    <n v="0"/>
    <n v="0"/>
    <n v="1.5227714398204235E-2"/>
    <n v="1.5068299459233252E-2"/>
    <n v="1.4611229593413216E-2"/>
  </r>
  <r>
    <x v="56"/>
    <s v="Small Finance Banks"/>
    <x v="2"/>
    <n v="0"/>
    <n v="0"/>
    <n v="0"/>
    <n v="0"/>
    <n v="0"/>
    <n v="2769442"/>
    <n v="973033"/>
    <n v="56061"/>
    <n v="37304.345889999997"/>
    <n v="482.94925659999996"/>
    <n v="0"/>
    <n v="0"/>
    <n v="1029094"/>
    <n v="37787.295146599994"/>
    <n v="0"/>
    <n v="0"/>
    <n v="0"/>
    <n v="3.6718992770922769E-2"/>
    <n v="1.3644371373944642E-2"/>
    <n v="0.37158893379966074"/>
    <n v="57745105"/>
    <n v="165424952"/>
    <n v="5105687.5055361008"/>
    <n v="828561639"/>
    <n v="905242089"/>
    <n v="29574275.835547797"/>
    <n v="0"/>
    <n v="0"/>
    <n v="0"/>
    <n v="0.33424694912770392"/>
    <n v="0.1277708213608405"/>
    <n v="0.11368163417333106"/>
  </r>
  <r>
    <x v="57"/>
    <s v="Small Finance Banks"/>
    <x v="2"/>
    <n v="0"/>
    <n v="0"/>
    <n v="0"/>
    <n v="0"/>
    <n v="0"/>
    <n v="670439"/>
    <n v="785967"/>
    <n v="134384"/>
    <n v="17502.526999999998"/>
    <n v="2318"/>
    <n v="0"/>
    <n v="0"/>
    <n v="920351"/>
    <n v="19820.526999999998"/>
    <n v="0"/>
    <n v="0"/>
    <n v="0"/>
    <n v="2.153583469784897E-2"/>
    <n v="2.9563505404667685E-2"/>
    <n v="1.3727587446434351"/>
    <n v="57745105"/>
    <n v="165424952"/>
    <n v="5105687.5055361008"/>
    <n v="828561639"/>
    <n v="905242089"/>
    <n v="29574275.835547797"/>
    <n v="0"/>
    <n v="0"/>
    <n v="0"/>
    <n v="8.0916007746769464E-2"/>
    <n v="6.7019483791302334E-2"/>
    <n v="0.10166904645548358"/>
  </r>
  <r>
    <x v="58"/>
    <s v="Small Finance Banks"/>
    <x v="2"/>
    <n v="0"/>
    <n v="0"/>
    <n v="0"/>
    <n v="0"/>
    <n v="0"/>
    <n v="3110365"/>
    <n v="791002"/>
    <n v="158166"/>
    <n v="43908.411540000001"/>
    <n v="1250.6869504000001"/>
    <n v="0"/>
    <n v="0"/>
    <n v="949168"/>
    <n v="45159.0984904"/>
    <n v="0"/>
    <n v="0"/>
    <n v="0"/>
    <n v="4.7577561074962492E-2"/>
    <n v="1.4518906459659879E-2"/>
    <n v="0.30516289888807263"/>
    <n v="57745105"/>
    <n v="165424952"/>
    <n v="5105687.5055361008"/>
    <n v="828561639"/>
    <n v="905242089"/>
    <n v="29574275.835547797"/>
    <n v="0"/>
    <n v="0"/>
    <n v="0"/>
    <n v="0.37539331458235664"/>
    <n v="0.15269722491774251"/>
    <n v="0.10485239379982032"/>
  </r>
  <r>
    <x v="59"/>
    <s v="Small Finance Banks"/>
    <x v="2"/>
    <n v="0"/>
    <n v="0"/>
    <n v="0"/>
    <n v="0"/>
    <n v="0"/>
    <n v="1378310"/>
    <n v="505053"/>
    <n v="84693"/>
    <n v="25745.371999999999"/>
    <n v="905.44129569999996"/>
    <n v="0"/>
    <n v="0"/>
    <n v="589746"/>
    <n v="26650.813295699998"/>
    <n v="0"/>
    <n v="0"/>
    <n v="0"/>
    <n v="4.5190324810511641E-2"/>
    <n v="1.9335862974004397E-2"/>
    <n v="0.42787616719025473"/>
    <n v="57745105"/>
    <n v="165424952"/>
    <n v="5105687.5055361008"/>
    <n v="828561639"/>
    <n v="905242089"/>
    <n v="29574275.835547797"/>
    <n v="0"/>
    <n v="0"/>
    <n v="0"/>
    <n v="0.16634972404267923"/>
    <n v="9.0114846577802429E-2"/>
    <n v="6.5147876702405516E-2"/>
  </r>
  <r>
    <x v="60"/>
    <s v="Small Finance Banks"/>
    <x v="2"/>
    <n v="0"/>
    <n v="0"/>
    <n v="0"/>
    <n v="0"/>
    <n v="0"/>
    <n v="155314"/>
    <n v="19621"/>
    <n v="14428"/>
    <n v="775.70830999999998"/>
    <n v="111.70546359999999"/>
    <n v="0"/>
    <n v="0"/>
    <n v="34049"/>
    <n v="887.41377360000001"/>
    <n v="0"/>
    <n v="0"/>
    <n v="0"/>
    <n v="2.6062843948427266E-2"/>
    <n v="5.7136753518678288E-3"/>
    <n v="0.21922685656154628"/>
    <n v="57745105"/>
    <n v="165424952"/>
    <n v="5105687.5055361008"/>
    <n v="828561639"/>
    <n v="905242089"/>
    <n v="29574275.835547797"/>
    <n v="0"/>
    <n v="0"/>
    <n v="0"/>
    <n v="1.8745014575795488E-2"/>
    <n v="3.0006272293347015E-3"/>
    <n v="3.7613142841837087E-3"/>
  </r>
  <r>
    <x v="61"/>
    <s v="Small Finance Banks"/>
    <x v="2"/>
    <n v="0"/>
    <n v="0"/>
    <n v="0"/>
    <n v="0"/>
    <n v="0"/>
    <n v="54092"/>
    <n v="37347"/>
    <n v="27973"/>
    <n v="1239.6048599999999"/>
    <n v="349.91795999999999"/>
    <n v="0"/>
    <n v="0"/>
    <n v="65320"/>
    <n v="1589.5228199999999"/>
    <n v="0"/>
    <n v="0"/>
    <n v="0"/>
    <n v="2.4334397121861601E-2"/>
    <n v="2.9385543518450047E-2"/>
    <n v="1.207572284256452"/>
    <n v="57745105"/>
    <n v="165424952"/>
    <n v="5105687.5055361008"/>
    <n v="828561639"/>
    <n v="905242089"/>
    <n v="29574275.835547797"/>
    <n v="0"/>
    <n v="0"/>
    <n v="0"/>
    <n v="6.5284219608916748E-3"/>
    <n v="5.3746804447174978E-3"/>
    <n v="7.215749333104639E-3"/>
  </r>
  <r>
    <x v="62"/>
    <s v="Small Finance Banks"/>
    <x v="2"/>
    <n v="0"/>
    <n v="0"/>
    <n v="0"/>
    <n v="0"/>
    <n v="0"/>
    <n v="5321014"/>
    <n v="2277637"/>
    <n v="429302"/>
    <n v="93588.897710000005"/>
    <n v="4362.6304099999998"/>
    <n v="0"/>
    <n v="0"/>
    <n v="2706939"/>
    <n v="97951.528120000003"/>
    <n v="0"/>
    <n v="0"/>
    <n v="0"/>
    <n v="3.6185347405316488E-2"/>
    <n v="1.8408432700985189E-2"/>
    <n v="0.50872615633035356"/>
    <n v="57745105"/>
    <n v="165424952"/>
    <n v="5105687.5055361008"/>
    <n v="828561639"/>
    <n v="905242089"/>
    <n v="29574275.835547797"/>
    <n v="0"/>
    <n v="0"/>
    <n v="0"/>
    <n v="0.64219893240797266"/>
    <n v="0.33120516175839498"/>
    <n v="0.29902929093700148"/>
  </r>
  <r>
    <x v="63"/>
    <s v="Small Finance Banks"/>
    <x v="2"/>
    <n v="0"/>
    <n v="0"/>
    <n v="0"/>
    <n v="0"/>
    <n v="0"/>
    <n v="407712"/>
    <n v="134264"/>
    <n v="44530"/>
    <n v="4385.5171899999996"/>
    <n v="442.41656"/>
    <n v="0"/>
    <n v="0"/>
    <n v="178794"/>
    <n v="4827.9337499999992"/>
    <n v="0"/>
    <n v="0"/>
    <n v="0"/>
    <n v="2.7002772744051811E-2"/>
    <n v="1.1841529682717211E-2"/>
    <n v="0.43853013892159171"/>
    <n v="57745105"/>
    <n v="165424952"/>
    <n v="5105687.5055361008"/>
    <n v="828561639"/>
    <n v="905242089"/>
    <n v="29574275.835547797"/>
    <n v="0"/>
    <n v="0"/>
    <n v="0"/>
    <n v="4.9207202072747661E-2"/>
    <n v="1.6324774195136511E-2"/>
    <n v="1.9750959679471995E-2"/>
  </r>
  <r>
    <x v="2"/>
    <s v="Public Sector Banks"/>
    <x v="3"/>
    <n v="468264"/>
    <n v="5819"/>
    <n v="519250"/>
    <n v="240.93199999999999"/>
    <n v="10015.391960000001"/>
    <n v="54341674"/>
    <n v="14859990"/>
    <n v="11796208"/>
    <n v="574472.07265230012"/>
    <n v="109419.14873"/>
    <n v="525069"/>
    <n v="10256.323960000002"/>
    <n v="26656198"/>
    <n v="683891.22138230014"/>
    <n v="1.9533287929776853E-2"/>
    <n v="2.1902866673500422E-2"/>
    <n v="1.1213097739736559"/>
    <n v="2.5655992703171704E-2"/>
    <n v="1.2585023077910705E-2"/>
    <n v="0.49052957036251771"/>
    <n v="57360145"/>
    <n v="77492589"/>
    <n v="2101749.3836981999"/>
    <n v="829446698"/>
    <n v="502786347"/>
    <n v="15191560.404757697"/>
    <n v="0.81635776897007495"/>
    <n v="0.4879898640414092"/>
    <n v="0.67757318057859706"/>
    <n v="6.5515570959569969"/>
    <n v="4.5017839060701021"/>
    <n v="5.3016948767703909"/>
  </r>
  <r>
    <x v="3"/>
    <s v="Public Sector Banks"/>
    <x v="3"/>
    <n v="164103"/>
    <n v="6404"/>
    <n v="242618"/>
    <n v="364.27309879999996"/>
    <n v="4070.3040215999995"/>
    <n v="39040017"/>
    <n v="9809944"/>
    <n v="6236604"/>
    <n v="344870.79769109999"/>
    <n v="51791.321663399998"/>
    <n v="249022"/>
    <n v="4434.5771203999993"/>
    <n v="16046548"/>
    <n v="396662.11935449997"/>
    <n v="1.7807973273044148E-2"/>
    <n v="2.7023132547241667E-2"/>
    <n v="1.5174737817102673"/>
    <n v="2.4719467349270382E-2"/>
    <n v="1.0160398223046367E-2"/>
    <n v="0.41102820216497343"/>
    <n v="57360145"/>
    <n v="77492589"/>
    <n v="2101749.3836981999"/>
    <n v="829446698"/>
    <n v="502786347"/>
    <n v="15191560.404757697"/>
    <n v="0.28609237302311563"/>
    <n v="0.21099457217858195"/>
    <n v="0.32134943897667428"/>
    <n v="4.7067541644490341"/>
    <n v="2.611068967150163"/>
    <n v="3.1915242121719745"/>
  </r>
  <r>
    <x v="4"/>
    <s v="Public Sector Banks"/>
    <x v="3"/>
    <n v="0"/>
    <n v="0"/>
    <n v="0"/>
    <n v="0"/>
    <n v="0"/>
    <n v="7692143"/>
    <n v="3438010"/>
    <n v="2730343"/>
    <n v="130550.6297991"/>
    <n v="24993.282220000001"/>
    <n v="0"/>
    <n v="0"/>
    <n v="6168353"/>
    <n v="155543.91201910001"/>
    <n v="0"/>
    <n v="0"/>
    <n v="0"/>
    <n v="2.521644140974098E-2"/>
    <n v="2.0221141497122456E-2"/>
    <n v="0.80190305874448775"/>
    <n v="57360145"/>
    <n v="77492589"/>
    <n v="2101749.3836981999"/>
    <n v="829446698"/>
    <n v="502786347"/>
    <n v="15191560.404757697"/>
    <n v="0"/>
    <n v="0"/>
    <n v="0"/>
    <n v="0.92738243681572896"/>
    <n v="1.0238837082883647"/>
    <n v="1.226833830473921"/>
  </r>
  <r>
    <x v="5"/>
    <s v="Public Sector Banks"/>
    <x v="3"/>
    <n v="580453"/>
    <n v="26323"/>
    <n v="497845"/>
    <n v="1230.7915223999998"/>
    <n v="8932.3474144000011"/>
    <n v="34104706"/>
    <n v="15240952"/>
    <n v="11346063"/>
    <n v="642714.47477440001"/>
    <n v="106932.54569609999"/>
    <n v="524168"/>
    <n v="10163.138936800002"/>
    <n v="26587015"/>
    <n v="749647.02047049999"/>
    <n v="1.93890869660109E-2"/>
    <n v="1.7508978223559877E-2"/>
    <n v="0.90303263141029511"/>
    <n v="2.8195982906336042E-2"/>
    <n v="2.1980750119074476E-2"/>
    <n v="0.77957027396746947"/>
    <n v="57360145"/>
    <n v="77492589"/>
    <n v="2101749.3836981999"/>
    <n v="829446698"/>
    <n v="502786347"/>
    <n v="15191560.404757697"/>
    <n v="1.0119447919805642"/>
    <n v="0.48355617542359536"/>
    <n v="0.67641048875009191"/>
    <n v="4.1117417288217357"/>
    <n v="4.9346281783912422"/>
    <n v="5.2879349565949925"/>
  </r>
  <r>
    <x v="6"/>
    <s v="Public Sector Banks"/>
    <x v="3"/>
    <n v="87266"/>
    <n v="570"/>
    <n v="68259"/>
    <n v="27.059765299999999"/>
    <n v="1176.7100901000001"/>
    <n v="24162770"/>
    <n v="5997888"/>
    <n v="3724018"/>
    <n v="266733.12349999999"/>
    <n v="37674.152963300003"/>
    <n v="68829"/>
    <n v="1203.7698554000001"/>
    <n v="9721906"/>
    <n v="304407.27646329999"/>
    <n v="1.7489282938877509E-2"/>
    <n v="1.3794259567299981E-2"/>
    <n v="0.78872642266174686"/>
    <n v="3.1311481150229185E-2"/>
    <n v="1.259819451425892E-2"/>
    <n v="0.40235064108957708"/>
    <n v="57360145"/>
    <n v="77492589"/>
    <n v="2101749.3836981999"/>
    <n v="829446698"/>
    <n v="502786347"/>
    <n v="15191560.404757697"/>
    <n v="0.15213699337754463"/>
    <n v="5.7274661990473319E-2"/>
    <n v="8.8820106397529186E-2"/>
    <n v="2.9131190778457956"/>
    <n v="2.0037920289476361"/>
    <n v="1.9336058065236206"/>
  </r>
  <r>
    <x v="8"/>
    <s v="Public Sector Banks"/>
    <x v="3"/>
    <n v="103284"/>
    <n v="1626"/>
    <n v="81356"/>
    <n v="100.82222"/>
    <n v="1517.3556900000001"/>
    <n v="21646306"/>
    <n v="15104701"/>
    <n v="6678629"/>
    <n v="440657.39489"/>
    <n v="53192.771805800003"/>
    <n v="82982"/>
    <n v="1618.1779100000001"/>
    <n v="21783330"/>
    <n v="493850.16669580003"/>
    <n v="1.9500348388807213E-2"/>
    <n v="1.5667266081871346E-2"/>
    <n v="0.80343518841253247"/>
    <n v="2.267101341694773E-2"/>
    <n v="2.2814523951375353E-2"/>
    <n v="1.0063301331876211"/>
    <n v="57360145"/>
    <n v="77492589"/>
    <n v="2101749.3836981999"/>
    <n v="829446698"/>
    <n v="502786347"/>
    <n v="15191560.404757697"/>
    <n v="0.18006230632785186"/>
    <n v="7.6991953586430156E-2"/>
    <n v="0.10708378836071666"/>
    <n v="2.6097283951090007"/>
    <n v="3.2508192281626047"/>
    <n v="4.3325221796446272"/>
  </r>
  <r>
    <x v="9"/>
    <s v="Public Sector Banks"/>
    <x v="3"/>
    <n v="60116"/>
    <n v="304"/>
    <n v="43342"/>
    <n v="12.842000000000001"/>
    <n v="561.12932000000001"/>
    <n v="17953721"/>
    <n v="6922939"/>
    <n v="3011235"/>
    <n v="265350.37"/>
    <n v="28151.282190000002"/>
    <n v="43646"/>
    <n v="573.97131999999999"/>
    <n v="9934174"/>
    <n v="293501.65218999999"/>
    <n v="1.3150605324657472E-2"/>
    <n v="9.5477297225364296E-3"/>
    <n v="0.72602967595981105"/>
    <n v="2.9544645804472521E-2"/>
    <n v="1.6347678132572072E-2"/>
    <n v="0.55332117503664002"/>
    <n v="57360145"/>
    <n v="77492589"/>
    <n v="2101749.3836981999"/>
    <n v="829446698"/>
    <n v="502786347"/>
    <n v="15191560.404757697"/>
    <n v="0.10480447704586521"/>
    <n v="2.7309217952049568E-2"/>
    <n v="5.6322805268514131E-2"/>
    <n v="2.1645418618569265"/>
    <n v="1.9320046418541776"/>
    <n v="1.9758241366884213"/>
  </r>
  <r>
    <x v="11"/>
    <s v="Public Sector Banks"/>
    <x v="3"/>
    <n v="0"/>
    <n v="0"/>
    <n v="0"/>
    <n v="0"/>
    <n v="0"/>
    <n v="2716584"/>
    <n v="817400"/>
    <n v="569510"/>
    <n v="31675.226999999999"/>
    <n v="6446.3604420000001"/>
    <n v="0"/>
    <n v="0"/>
    <n v="1386910"/>
    <n v="38121.587441999996"/>
    <n v="0"/>
    <n v="0"/>
    <n v="0"/>
    <n v="2.7486706016972982E-2"/>
    <n v="1.4032913188769423E-2"/>
    <n v="0.51053455368948653"/>
    <n v="57360145"/>
    <n v="77492589"/>
    <n v="2101749.3836981999"/>
    <n v="829446698"/>
    <n v="502786347"/>
    <n v="15191560.404757697"/>
    <n v="0"/>
    <n v="0"/>
    <n v="0"/>
    <n v="0.32751760981752681"/>
    <n v="0.25093924801866346"/>
    <n v="0.27584480133069328"/>
  </r>
  <r>
    <x v="12"/>
    <s v="Public Sector Banks"/>
    <x v="3"/>
    <n v="354379"/>
    <n v="1381"/>
    <n v="315179"/>
    <n v="35.2580113"/>
    <n v="2777.1814229000001"/>
    <n v="41954797"/>
    <n v="17415326"/>
    <n v="10936767"/>
    <n v="743015.61074620008"/>
    <n v="118160.5808424"/>
    <n v="316560"/>
    <n v="2812.4394342000001"/>
    <n v="28352093"/>
    <n v="861176.19158860005"/>
    <n v="8.8843803203184236E-3"/>
    <n v="7.9362474475067647E-3"/>
    <n v="0.89328092240228685"/>
    <n v="3.0374342789740428E-2"/>
    <n v="2.052628669824335E-2"/>
    <n v="0.67577714653225474"/>
    <n v="57360145"/>
    <n v="77492589"/>
    <n v="2101749.3836981999"/>
    <n v="829446698"/>
    <n v="502786347"/>
    <n v="15191560.404757697"/>
    <n v="0.61781398913827712"/>
    <n v="0.13381421476861732"/>
    <n v="0.40850357961327116"/>
    <n v="5.0581667394858929"/>
    <n v="5.668780353326289"/>
    <n v="5.6389942107954658"/>
  </r>
  <r>
    <x v="14"/>
    <s v="Public Sector Banks"/>
    <x v="3"/>
    <n v="0"/>
    <n v="0"/>
    <n v="0"/>
    <n v="0"/>
    <n v="0"/>
    <n v="8481486"/>
    <n v="3408663"/>
    <n v="2535617"/>
    <n v="128735.12515000001"/>
    <n v="21706.968410000001"/>
    <n v="0"/>
    <n v="0"/>
    <n v="5944280"/>
    <n v="150442.09356000001"/>
    <n v="0"/>
    <n v="0"/>
    <n v="0"/>
    <n v="2.5308715868027753E-2"/>
    <n v="1.7737704638078753E-2"/>
    <n v="0.70085360041860589"/>
    <n v="57360145"/>
    <n v="77492589"/>
    <n v="2101749.3836981999"/>
    <n v="829446698"/>
    <n v="502786347"/>
    <n v="15191560.404757697"/>
    <n v="0"/>
    <n v="0"/>
    <n v="0"/>
    <n v="1.0225474428255545"/>
    <n v="0.9903004665201115"/>
    <n v="1.1822675845253212"/>
  </r>
  <r>
    <x v="15"/>
    <s v="Public Sector Banks"/>
    <x v="3"/>
    <n v="456775"/>
    <n v="5854"/>
    <n v="446951"/>
    <n v="284.77478389999999"/>
    <n v="8920.041461599998"/>
    <n v="42125967"/>
    <n v="23626546"/>
    <n v="11662544"/>
    <n v="747614.39634580002"/>
    <n v="116065.7183493"/>
    <n v="452805"/>
    <n v="9204.8162454999983"/>
    <n v="35289090"/>
    <n v="863680.1146951"/>
    <n v="2.0328433311248766E-2"/>
    <n v="2.015175139948552E-2"/>
    <n v="0.99130863116413992"/>
    <n v="2.4474422964579138E-2"/>
    <n v="2.0502321399413811E-2"/>
    <n v="0.83770397484288017"/>
    <n v="57360145"/>
    <n v="77492589"/>
    <n v="2101749.3836981999"/>
    <n v="829446698"/>
    <n v="502786347"/>
    <n v="15191560.404757697"/>
    <n v="0.79632818222478341"/>
    <n v="0.43795974519585068"/>
    <n v="0.58432039223776611"/>
    <n v="5.0788033880388053"/>
    <n v="5.6852626832501842"/>
    <n v="7.0187049052865396"/>
  </r>
  <r>
    <x v="17"/>
    <s v="Public Sector Banks"/>
    <x v="3"/>
    <n v="36220"/>
    <n v="298"/>
    <n v="54738"/>
    <n v="18.146999999999998"/>
    <n v="1095.6848981999999"/>
    <n v="12627664"/>
    <n v="3851572"/>
    <n v="2585962"/>
    <n v="163366.73366659999"/>
    <n v="31019.022978399997"/>
    <n v="55036"/>
    <n v="1113.8318981999998"/>
    <n v="6437534"/>
    <n v="194385.75664499999"/>
    <n v="2.0238242208736098E-2"/>
    <n v="3.0751846996134726E-2"/>
    <n v="1.5194919933738267"/>
    <n v="3.019568621229806E-2"/>
    <n v="1.539364340427493E-2"/>
    <n v="0.50979611114137979"/>
    <n v="57360145"/>
    <n v="77492589"/>
    <n v="2101749.3836981999"/>
    <n v="829446698"/>
    <n v="502786347"/>
    <n v="15191560.404757697"/>
    <n v="6.3144889190918194E-2"/>
    <n v="5.2995466863899901E-2"/>
    <n v="7.1020984987351501E-2"/>
    <n v="1.5224201905256123"/>
    <n v="1.2795641228805055"/>
    <n v="1.2803716804187604"/>
  </r>
  <r>
    <x v="18"/>
    <s v="Public Sector Banks"/>
    <x v="3"/>
    <n v="10499091"/>
    <n v="48867"/>
    <n v="14706871"/>
    <n v="1970.0245500000001"/>
    <n v="408934.72778000002"/>
    <n v="278771154"/>
    <n v="102060804"/>
    <n v="65277589"/>
    <n v="5207095.0670999"/>
    <n v="699806.61838"/>
    <n v="14755738"/>
    <n v="410904.75232999999"/>
    <n v="167338393"/>
    <n v="5906901.6854798999"/>
    <n v="2.7847116310278752E-2"/>
    <n v="3.9137174097262327E-2"/>
    <n v="1.4054300510396567"/>
    <n v="3.5299141933793403E-2"/>
    <n v="2.1189070679385642E-2"/>
    <n v="0.60027155105151231"/>
    <n v="57360145"/>
    <n v="77492589"/>
    <n v="2101749.3836981999"/>
    <n v="829446698"/>
    <n v="502786347"/>
    <n v="15191560.404757697"/>
    <n v="18.303808332423149"/>
    <n v="19.550606533638156"/>
    <n v="19.04148279263195"/>
    <n v="33.60929094927809"/>
    <n v="38.882784441484858"/>
    <n v="33.282207044496374"/>
  </r>
  <r>
    <x v="19"/>
    <s v="Private Sector Banks"/>
    <x v="3"/>
    <n v="6903188"/>
    <n v="17446"/>
    <n v="6666730"/>
    <n v="849.31887029999996"/>
    <n v="186722.30627999999"/>
    <n v="24755962"/>
    <n v="11061507"/>
    <n v="11194774"/>
    <n v="535504.73279260006"/>
    <n v="160320.96094420005"/>
    <n v="6684176"/>
    <n v="187571.62515029998"/>
    <n v="22256281"/>
    <n v="695825.69373680011"/>
    <n v="2.8062041626417376E-2"/>
    <n v="2.7171739368868408E-2"/>
    <n v="0.96827378886392779"/>
    <n v="3.1264239238208757E-2"/>
    <n v="2.81073986838726E-2"/>
    <n v="0.8990271111257967"/>
    <n v="57360145"/>
    <n v="77492589"/>
    <n v="2101749.3836981999"/>
    <n v="829446698"/>
    <n v="502786347"/>
    <n v="15191560.404757697"/>
    <n v="12.034816160245063"/>
    <n v="8.9245476461257418"/>
    <n v="8.6255680527075942"/>
    <n v="2.9846356685357498"/>
    <n v="4.5803437908780014"/>
    <n v="4.4265881786165524"/>
  </r>
  <r>
    <x v="20"/>
    <s v="Private Sector Banks"/>
    <x v="3"/>
    <n v="0"/>
    <n v="0"/>
    <n v="0"/>
    <n v="0"/>
    <n v="0"/>
    <n v="3645921"/>
    <n v="1303246"/>
    <n v="659080"/>
    <n v="43422.006280000001"/>
    <n v="7497.9006002999995"/>
    <n v="0"/>
    <n v="0"/>
    <n v="1962326"/>
    <n v="50919.906880299997"/>
    <n v="0"/>
    <n v="0"/>
    <n v="0"/>
    <n v="2.594875004474282E-2"/>
    <n v="1.3966267201154386E-2"/>
    <n v="0.53822504656573744"/>
    <n v="57360145"/>
    <n v="77492589"/>
    <n v="2101749.3836981999"/>
    <n v="829446698"/>
    <n v="502786347"/>
    <n v="15191560.404757697"/>
    <n v="0"/>
    <n v="0"/>
    <n v="0"/>
    <n v="0.43956061417704262"/>
    <n v="0.33518549460102126"/>
    <n v="0.39029023196606411"/>
  </r>
  <r>
    <x v="21"/>
    <s v="Private Sector Banks"/>
    <x v="3"/>
    <n v="0"/>
    <n v="0"/>
    <n v="0"/>
    <n v="0"/>
    <n v="0"/>
    <n v="696130"/>
    <n v="229515"/>
    <n v="128694"/>
    <n v="8286.8012899999994"/>
    <n v="1345.3353500000001"/>
    <n v="0"/>
    <n v="0"/>
    <n v="358209"/>
    <n v="9632.1366399999988"/>
    <n v="0"/>
    <n v="0"/>
    <n v="0"/>
    <n v="2.6889711425452736E-2"/>
    <n v="1.3836692341947622E-2"/>
    <n v="0.51457199086377547"/>
    <n v="57360145"/>
    <n v="77492589"/>
    <n v="2101749.3836981999"/>
    <n v="829446698"/>
    <n v="502786347"/>
    <n v="15191560.404757697"/>
    <n v="0"/>
    <n v="0"/>
    <n v="0"/>
    <n v="8.3927032524035675E-2"/>
    <n v="6.3404524508117038E-2"/>
    <n v="7.1244774671655908E-2"/>
  </r>
  <r>
    <x v="22"/>
    <s v="Private Sector Banks"/>
    <x v="3"/>
    <n v="6677"/>
    <n v="71"/>
    <n v="6483"/>
    <n v="2.4390000000000001"/>
    <n v="182.37072120000002"/>
    <n v="2029930"/>
    <n v="1093026"/>
    <n v="759844"/>
    <n v="43175.8829253"/>
    <n v="7319.1352095000002"/>
    <n v="6554"/>
    <n v="184.80972120000001"/>
    <n v="1852870"/>
    <n v="50495.018134800004"/>
    <n v="2.8198004455294478E-2"/>
    <n v="2.7678556417552794E-2"/>
    <n v="0.98157855324247412"/>
    <n v="2.7252326463702257E-2"/>
    <n v="2.4875250937125913E-2"/>
    <n v="0.91277531737547601"/>
    <n v="57360145"/>
    <n v="77492589"/>
    <n v="2101749.3836981999"/>
    <n v="829446698"/>
    <n v="502786347"/>
    <n v="15191560.404757697"/>
    <n v="1.1640486613135305E-2"/>
    <n v="8.7931378799698846E-3"/>
    <n v="8.4575829567392572E-3"/>
    <n v="0.24473302562957458"/>
    <n v="0.33238862098054101"/>
    <n v="0.36852034886301316"/>
  </r>
  <r>
    <x v="23"/>
    <s v="Private Sector Banks"/>
    <x v="3"/>
    <n v="7780"/>
    <n v="358"/>
    <n v="9427"/>
    <n v="22.805209999999999"/>
    <n v="198.00248999999999"/>
    <n v="754759"/>
    <n v="213089"/>
    <n v="234273"/>
    <n v="10817.679630000001"/>
    <n v="4746.9526500000002"/>
    <n v="9785"/>
    <n v="220.80769999999998"/>
    <n v="447362"/>
    <n v="15564.632280000002"/>
    <n v="2.2565937659683188E-2"/>
    <n v="2.838145244215938E-2"/>
    <n v="1.2577120822622108"/>
    <n v="3.4792030346788509E-2"/>
    <n v="2.06219896417267E-2"/>
    <n v="0.59272165022212386"/>
    <n v="57360145"/>
    <n v="77492589"/>
    <n v="2101749.3836981999"/>
    <n v="829446698"/>
    <n v="502786347"/>
    <n v="15191560.404757697"/>
    <n v="1.3563424569446259E-2"/>
    <n v="1.0505900547070497E-2"/>
    <n v="1.2627013920002079E-2"/>
    <n v="9.0995479494934348E-2"/>
    <n v="0.10245578377271544"/>
    <n v="8.8976560853192777E-2"/>
  </r>
  <r>
    <x v="24"/>
    <s v="Private Sector Banks"/>
    <x v="3"/>
    <n v="6102"/>
    <n v="426"/>
    <n v="10704"/>
    <n v="6.1051000000000002"/>
    <n v="160.020892"/>
    <n v="479950"/>
    <n v="293161"/>
    <n v="156870"/>
    <n v="8450.4399659999999"/>
    <n v="1616.3611887"/>
    <n v="11130"/>
    <n v="166.125992"/>
    <n v="450031"/>
    <n v="10066.801154700001"/>
    <n v="1.4925965139263251E-2"/>
    <n v="2.722484300229433E-2"/>
    <n v="1.8239921337266469"/>
    <n v="2.2369128248276231E-2"/>
    <n v="2.0974687268882176E-2"/>
    <n v="0.93766225648505053"/>
    <n v="57360145"/>
    <n v="77492589"/>
    <n v="2101749.3836981999"/>
    <n v="829446698"/>
    <n v="502786347"/>
    <n v="15191560.404757697"/>
    <n v="1.0638048421948725E-2"/>
    <n v="7.9041770293129688E-3"/>
    <n v="1.436266376388586E-2"/>
    <n v="5.7863874937024586E-2"/>
    <n v="6.6265748129120935E-2"/>
    <n v="8.9507402634383781E-2"/>
  </r>
  <r>
    <x v="25"/>
    <s v="Private Sector Banks"/>
    <x v="3"/>
    <n v="0"/>
    <n v="0"/>
    <n v="0"/>
    <n v="0"/>
    <n v="0"/>
    <n v="7666398"/>
    <n v="3633770"/>
    <n v="2514250"/>
    <n v="149208.10702"/>
    <n v="26991.373449999999"/>
    <n v="0"/>
    <n v="0"/>
    <n v="6148020"/>
    <n v="176199.48047000001"/>
    <n v="0"/>
    <n v="0"/>
    <n v="0"/>
    <n v="2.8659549004394911E-2"/>
    <n v="2.298334634726765E-2"/>
    <n v="0.80194375507246041"/>
    <n v="57360145"/>
    <n v="77492589"/>
    <n v="2101749.3836981999"/>
    <n v="829446698"/>
    <n v="502786347"/>
    <n v="15191560.404757697"/>
    <n v="0"/>
    <n v="0"/>
    <n v="0"/>
    <n v="0.92427856045307932"/>
    <n v="1.159851100054329"/>
    <n v="1.2227897668032739"/>
  </r>
  <r>
    <x v="26"/>
    <s v="Private Sector Banks"/>
    <x v="3"/>
    <n v="14487555"/>
    <n v="69178"/>
    <n v="22164843"/>
    <n v="4137.9820900000004"/>
    <n v="622568.14416999999"/>
    <n v="32142736"/>
    <n v="16464501"/>
    <n v="18844650"/>
    <n v="820369.44071"/>
    <n v="263047.04765999998"/>
    <n v="22234021"/>
    <n v="626706.12625999993"/>
    <n v="35309151"/>
    <n v="1083416.4883699999"/>
    <n v="2.8186810035845514E-2"/>
    <n v="4.3258239658796806E-2"/>
    <n v="1.5346979528291695"/>
    <n v="3.0683730922049072E-2"/>
    <n v="3.3706417785032361E-2"/>
    <n v="1.098511060166129"/>
    <n v="57360145"/>
    <n v="77492589"/>
    <n v="2101749.3836981999"/>
    <n v="829446698"/>
    <n v="502786347"/>
    <n v="15191560.404757697"/>
    <n v="25.257179876375837"/>
    <n v="29.818309029655062"/>
    <n v="28.691803031642163"/>
    <n v="3.8752021169659296"/>
    <n v="7.1316998353289325"/>
    <n v="7.0226948704317147"/>
  </r>
  <r>
    <x v="27"/>
    <s v="Private Sector Banks"/>
    <x v="3"/>
    <n v="9090119"/>
    <n v="9082"/>
    <n v="11507398"/>
    <n v="420.02454"/>
    <n v="231782.66080000001"/>
    <n v="46046701"/>
    <n v="12249919"/>
    <n v="14415468"/>
    <n v="601126.38150000002"/>
    <n v="198493.42809999999"/>
    <n v="11516480"/>
    <n v="232202.68534000003"/>
    <n v="26665387"/>
    <n v="799619.80960000004"/>
    <n v="2.0162643910292037E-2"/>
    <n v="2.5544515461238738E-2"/>
    <n v="1.2669229082699578"/>
    <n v="2.9987181869889981E-2"/>
    <n v="1.736540929609702E-2"/>
    <n v="0.57909440678497248"/>
    <n v="57360145"/>
    <n v="77492589"/>
    <n v="2101749.3836981999"/>
    <n v="829446698"/>
    <n v="502786347"/>
    <n v="15191560.404757697"/>
    <n v="15.847447735705689"/>
    <n v="11.048067250121916"/>
    <n v="14.861395326461476"/>
    <n v="5.5514960890229501"/>
    <n v="5.2635791735362147"/>
    <n v="5.3035224920298001"/>
  </r>
  <r>
    <x v="28"/>
    <s v="Private Sector Banks"/>
    <x v="3"/>
    <n v="0"/>
    <n v="0"/>
    <n v="0"/>
    <n v="0"/>
    <n v="0"/>
    <n v="2080118"/>
    <n v="1404010"/>
    <n v="753747"/>
    <n v="49145.184840000002"/>
    <n v="6018.0033065999996"/>
    <n v="0"/>
    <n v="0"/>
    <n v="2157757"/>
    <n v="55163.188146600005"/>
    <n v="0"/>
    <n v="0"/>
    <n v="0"/>
    <n v="2.5565060452404975E-2"/>
    <n v="2.6519259074052531E-2"/>
    <n v="1.0373243248700315"/>
    <n v="57360145"/>
    <n v="77492589"/>
    <n v="2101749.3836981999"/>
    <n v="829446698"/>
    <n v="502786347"/>
    <n v="15191560.404757697"/>
    <n v="0"/>
    <n v="0"/>
    <n v="0"/>
    <n v="0.25078380624284552"/>
    <n v="0.36311732749536368"/>
    <n v="0.42915982362583921"/>
  </r>
  <r>
    <x v="29"/>
    <s v="Private Sector Banks"/>
    <x v="3"/>
    <n v="1342871"/>
    <n v="6159"/>
    <n v="1507411"/>
    <n v="332.76463999999999"/>
    <n v="88547.447379999998"/>
    <n v="5551717"/>
    <n v="2006605"/>
    <n v="1327636"/>
    <n v="76369.868070700002"/>
    <n v="19624.080730000001"/>
    <n v="1513570"/>
    <n v="88880.212019999992"/>
    <n v="3334241"/>
    <n v="95993.948800700004"/>
    <n v="5.8722234201259271E-2"/>
    <n v="6.6186708939280095E-2"/>
    <n v="1.1271149648774901"/>
    <n v="2.8790345029258535E-2"/>
    <n v="1.729085772936553E-2"/>
    <n v="0.60057834360072748"/>
    <n v="57360145"/>
    <n v="77492589"/>
    <n v="2101749.3836981999"/>
    <n v="829446698"/>
    <n v="502786347"/>
    <n v="15191560.404757697"/>
    <n v="2.3411220456294175"/>
    <n v="4.228868232786537"/>
    <n v="1.9531803228306128"/>
    <n v="0.66932775950360102"/>
    <n v="0.63188998524889251"/>
    <n v="0.66315265318849237"/>
  </r>
  <r>
    <x v="30"/>
    <s v="Private Sector Banks"/>
    <x v="3"/>
    <n v="70503"/>
    <n v="2544"/>
    <n v="151672"/>
    <n v="100.94499999999999"/>
    <n v="3476.1573020000001"/>
    <n v="4224788"/>
    <n v="3116730"/>
    <n v="1866863"/>
    <n v="165964.08976999999"/>
    <n v="10631.4250985"/>
    <n v="154216"/>
    <n v="3577.1023020000002"/>
    <n v="4983593"/>
    <n v="176595.5148685"/>
    <n v="2.3195403213674328E-2"/>
    <n v="5.0736880728479643E-2"/>
    <n v="2.1873679134221238"/>
    <n v="3.5435380631704878E-2"/>
    <n v="4.1799852411174239E-2"/>
    <n v="1.179607828842536"/>
    <n v="57360145"/>
    <n v="77492589"/>
    <n v="2101749.3836981999"/>
    <n v="829446698"/>
    <n v="502786347"/>
    <n v="15191560.404757697"/>
    <n v="0.12291286920561306"/>
    <n v="0.17019642445217692"/>
    <n v="0.19900741734154734"/>
    <n v="0.50935014994779082"/>
    <n v="1.1624580369847575"/>
    <n v="0.99119497371713639"/>
  </r>
  <r>
    <x v="31"/>
    <s v="Private Sector Banks"/>
    <x v="3"/>
    <n v="0"/>
    <n v="0"/>
    <n v="0"/>
    <n v="0"/>
    <n v="0"/>
    <n v="4694433"/>
    <n v="2210356"/>
    <n v="1507978"/>
    <n v="82998.344670000006"/>
    <n v="14275.17463"/>
    <n v="0"/>
    <n v="0"/>
    <n v="3718334"/>
    <n v="97273.5193"/>
    <n v="0"/>
    <n v="0"/>
    <n v="0"/>
    <n v="2.6160511481755001E-2"/>
    <n v="2.0721036874953802E-2"/>
    <n v="0.7920730789000503"/>
    <n v="57360145"/>
    <n v="77492589"/>
    <n v="2101749.3836981999"/>
    <n v="829446698"/>
    <n v="502786347"/>
    <n v="15191560.404757697"/>
    <n v="0"/>
    <n v="0"/>
    <n v="0"/>
    <n v="0.56597163040366938"/>
    <n v="0.64031288892177163"/>
    <n v="0.73954553901202091"/>
  </r>
  <r>
    <x v="32"/>
    <s v="Private Sector Banks"/>
    <x v="3"/>
    <n v="2857"/>
    <n v="81"/>
    <n v="4942"/>
    <n v="2.9750000000000001"/>
    <n v="238.49123"/>
    <n v="3959316"/>
    <n v="2188133"/>
    <n v="1334865"/>
    <n v="87163.167520000003"/>
    <n v="15423.36118"/>
    <n v="5023"/>
    <n v="241.46623"/>
    <n v="3522998"/>
    <n v="102586.5287"/>
    <n v="4.8072114274338044E-2"/>
    <n v="8.4517406370318515E-2"/>
    <n v="1.7581379068953447"/>
    <n v="2.9119099329605068E-2"/>
    <n v="2.5910164457699256E-2"/>
    <n v="0.88979965226316871"/>
    <n v="57360145"/>
    <n v="77492589"/>
    <n v="2101749.3836981999"/>
    <n v="829446698"/>
    <n v="502786347"/>
    <n v="15191560.404757697"/>
    <n v="4.9808102821218463E-3"/>
    <n v="1.1488821258751622E-2"/>
    <n v="6.4819101604670871E-3"/>
    <n v="0.4773442355665391"/>
    <n v="0.67528631665692429"/>
    <n v="0.70069484205783339"/>
  </r>
  <r>
    <x v="33"/>
    <s v="Private Sector Banks"/>
    <x v="3"/>
    <n v="2323580"/>
    <n v="1884"/>
    <n v="2326009"/>
    <n v="102.1526216"/>
    <n v="64463.905759599998"/>
    <n v="15162896"/>
    <n v="3633271"/>
    <n v="4798448"/>
    <n v="133495.73964710001"/>
    <n v="56687.431003000107"/>
    <n v="2327893"/>
    <n v="64566.058381199997"/>
    <n v="8431719"/>
    <n v="190183.1706501001"/>
    <n v="2.7735835960329792E-2"/>
    <n v="2.7787318870535982E-2"/>
    <n v="1.0018561874349066"/>
    <n v="2.255568178328762E-2"/>
    <n v="1.2542668013425674E-2"/>
    <n v="0.55607576547382509"/>
    <n v="57360145"/>
    <n v="77492589"/>
    <n v="2101749.3836981999"/>
    <n v="829446698"/>
    <n v="502786347"/>
    <n v="15191560.404757697"/>
    <n v="4.0508614474388098"/>
    <n v="3.0720150976131482"/>
    <n v="3.0040201650766889"/>
    <n v="1.8280735864717372"/>
    <n v="1.2519001707720459"/>
    <n v="1.6769984010723347"/>
  </r>
  <r>
    <x v="34"/>
    <s v="Private Sector Banks"/>
    <x v="3"/>
    <n v="2627886"/>
    <n v="147394"/>
    <n v="3339575"/>
    <n v="4772.0893383000002"/>
    <n v="113584.72754960001"/>
    <n v="964474"/>
    <n v="302241"/>
    <n v="273839"/>
    <n v="11076.198037"/>
    <n v="3121.0980629999995"/>
    <n v="3486969"/>
    <n v="118356.8168879"/>
    <n v="576080"/>
    <n v="14197.2961"/>
    <n v="3.3942606569745813E-2"/>
    <n v="4.5038794258160361E-2"/>
    <n v="1.3269102997618618"/>
    <n v="2.464466063741147E-2"/>
    <n v="1.4720247616835705E-2"/>
    <n v="0.59729966800556578"/>
    <n v="57360145"/>
    <n v="77492589"/>
    <n v="2101749.3836981999"/>
    <n v="829446698"/>
    <n v="502786347"/>
    <n v="15191560.404757697"/>
    <n v="4.5813796321470246"/>
    <n v="5.6313477622932151"/>
    <n v="4.4997451304666054"/>
    <n v="0.11627920182521481"/>
    <n v="9.3455153530862339E-2"/>
    <n v="0.11457749468284588"/>
  </r>
  <r>
    <x v="35"/>
    <s v="Private Sector Banks"/>
    <x v="3"/>
    <n v="0"/>
    <n v="0"/>
    <n v="0"/>
    <n v="0"/>
    <n v="0"/>
    <n v="3204587"/>
    <n v="1410973"/>
    <n v="1049408"/>
    <n v="51981.9812007"/>
    <n v="11550.861238"/>
    <n v="0"/>
    <n v="0"/>
    <n v="2460381"/>
    <n v="63532.842438699998"/>
    <n v="0"/>
    <n v="0"/>
    <n v="0"/>
    <n v="2.5822359398280183E-2"/>
    <n v="1.9825594511461226E-2"/>
    <n v="0.76776851432025406"/>
    <n v="57360145"/>
    <n v="77492589"/>
    <n v="2101749.3836981999"/>
    <n v="829446698"/>
    <n v="502786347"/>
    <n v="15191560.404757697"/>
    <n v="0"/>
    <n v="0"/>
    <n v="0"/>
    <n v="0.38635237294054547"/>
    <n v="0.41821143283479134"/>
    <n v="0.48934920661240627"/>
  </r>
  <r>
    <x v="36"/>
    <s v="Private Sector Banks"/>
    <x v="3"/>
    <n v="28889"/>
    <n v="1101"/>
    <n v="25158"/>
    <n v="47.906999999999996"/>
    <n v="853.65198999999996"/>
    <n v="1778395"/>
    <n v="2833839"/>
    <n v="454029"/>
    <n v="104698.98914999999"/>
    <n v="4177.887425599999"/>
    <n v="26259"/>
    <n v="901.55898999999999"/>
    <n v="3287868"/>
    <n v="108876.87657559999"/>
    <n v="3.4333332952511522E-2"/>
    <n v="3.1207691162726297E-2"/>
    <n v="0.90896188860812077"/>
    <n v="3.3114734708206042E-2"/>
    <n v="6.1221987564967287E-2"/>
    <n v="1.8487838753482775"/>
    <n v="57360145"/>
    <n v="77492589"/>
    <n v="2101749.3836981999"/>
    <n v="829446698"/>
    <n v="502786347"/>
    <n v="15191560.404757697"/>
    <n v="5.0364238095981104E-2"/>
    <n v="4.2895646692834202E-2"/>
    <n v="3.3885821004122081E-2"/>
    <n v="0.21440738799589507"/>
    <n v="0.71669317485978523"/>
    <n v="0.65392945127048174"/>
  </r>
  <r>
    <x v="37"/>
    <s v="Private Sector Banks"/>
    <x v="3"/>
    <n v="0"/>
    <n v="0"/>
    <n v="0"/>
    <n v="0"/>
    <n v="0"/>
    <n v="1393694"/>
    <n v="377134"/>
    <n v="149246"/>
    <n v="14834.381464099999"/>
    <n v="1623.1827906999999"/>
    <n v="0"/>
    <n v="0"/>
    <n v="526380"/>
    <n v="16457.5642548"/>
    <n v="0"/>
    <n v="0"/>
    <n v="0"/>
    <n v="3.1265557686082295E-2"/>
    <n v="1.1808592312803241E-2"/>
    <n v="0.37768692410242133"/>
    <n v="57360145"/>
    <n v="77492589"/>
    <n v="2101749.3836981999"/>
    <n v="829446698"/>
    <n v="502786347"/>
    <n v="15191560.404757697"/>
    <n v="0"/>
    <n v="0"/>
    <n v="0"/>
    <n v="0.16802695138343898"/>
    <n v="0.10833359981668385"/>
    <n v="0.10469258028599571"/>
  </r>
  <r>
    <x v="38"/>
    <s v="Private Sector Banks"/>
    <x v="3"/>
    <n v="866642"/>
    <n v="4167"/>
    <n v="725743"/>
    <n v="179.57629640000002"/>
    <n v="20108.346916899998"/>
    <n v="2904572"/>
    <n v="797691"/>
    <n v="876972"/>
    <n v="32915.609034000001"/>
    <n v="12308.1673655"/>
    <n v="729910"/>
    <n v="20287.923213299997"/>
    <n v="1674663"/>
    <n v="45223.776399499999"/>
    <n v="2.7795102428107572E-2"/>
    <n v="2.3409808448355836E-2"/>
    <n v="0.84222781725326024"/>
    <n v="2.700470267719535E-2"/>
    <n v="1.556985896700099E-2"/>
    <n v="0.57656102172712542"/>
    <n v="57360145"/>
    <n v="77492589"/>
    <n v="2101749.3836981999"/>
    <n v="829446698"/>
    <n v="502786347"/>
    <n v="15191560.404757697"/>
    <n v="1.5108783284979492"/>
    <n v="0.96528745865987775"/>
    <n v="0.94190942568714542"/>
    <n v="0.35018187509862148"/>
    <n v="0.29769013316984083"/>
    <n v="0.33307646677207803"/>
  </r>
  <r>
    <x v="39"/>
    <s v="Foreign Banks"/>
    <x v="3"/>
    <n v="1670934"/>
    <n v="747"/>
    <n v="2830834"/>
    <n v="59.694000000000003"/>
    <n v="94508.058350000007"/>
    <n v="0"/>
    <n v="0"/>
    <n v="0"/>
    <n v="0"/>
    <n v="0"/>
    <n v="2831581"/>
    <n v="94567.75235000001"/>
    <n v="0"/>
    <n v="0"/>
    <n v="3.3397509147716421E-2"/>
    <n v="5.659574366791268E-2"/>
    <n v="1.6946097212696611"/>
    <n v="0"/>
    <n v="0"/>
    <n v="0"/>
    <n v="57360145"/>
    <n v="77492589"/>
    <n v="2101749.3836981999"/>
    <n v="829446698"/>
    <n v="502786347"/>
    <n v="15191560.404757697"/>
    <n v="2.9130574896559276"/>
    <n v="4.4994780578263009"/>
    <n v="3.6540023201444463"/>
    <n v="0"/>
    <n v="0"/>
    <n v="0"/>
  </r>
  <r>
    <x v="40"/>
    <s v="Foreign Banks"/>
    <x v="3"/>
    <n v="27627"/>
    <n v="0"/>
    <n v="3991"/>
    <n v="0"/>
    <n v="297.97386069999999"/>
    <n v="0"/>
    <n v="0"/>
    <n v="0"/>
    <n v="0"/>
    <n v="0"/>
    <n v="3991"/>
    <n v="297.97386069999999"/>
    <n v="0"/>
    <n v="0"/>
    <n v="7.466145344525181E-2"/>
    <n v="1.0785603239584465E-2"/>
    <n v="0.14446012958337859"/>
    <n v="0"/>
    <n v="0"/>
    <n v="0"/>
    <n v="57360145"/>
    <n v="77492589"/>
    <n v="2101749.3836981999"/>
    <n v="829446698"/>
    <n v="502786347"/>
    <n v="15191560.404757697"/>
    <n v="4.8164104187672467E-2"/>
    <n v="1.4177421105064897E-2"/>
    <n v="5.1501699085057025E-3"/>
    <n v="0"/>
    <n v="0"/>
    <n v="0"/>
  </r>
  <r>
    <x v="41"/>
    <s v="Foreign Banks"/>
    <x v="3"/>
    <n v="0"/>
    <n v="0"/>
    <n v="0"/>
    <n v="0"/>
    <n v="0"/>
    <n v="2228"/>
    <n v="44"/>
    <n v="44"/>
    <n v="2.2949999999999999"/>
    <n v="1.6990295000000002"/>
    <n v="0"/>
    <n v="0"/>
    <n v="88"/>
    <n v="3.9940294999999999"/>
    <n v="0"/>
    <n v="0"/>
    <n v="0"/>
    <n v="4.538669886363636E-2"/>
    <n v="1.7926523788150807E-3"/>
    <n v="3.949730700179533E-2"/>
    <n v="57360145"/>
    <n v="77492589"/>
    <n v="2101749.3836981999"/>
    <n v="829446698"/>
    <n v="502786347"/>
    <n v="15191560.404757697"/>
    <n v="0"/>
    <n v="0"/>
    <n v="0"/>
    <n v="2.6861279999935571E-4"/>
    <n v="2.629110765177979E-5"/>
    <n v="1.7502464123195452E-5"/>
  </r>
  <r>
    <x v="42"/>
    <s v="Foreign Banks"/>
    <x v="3"/>
    <n v="2773588"/>
    <n v="7458"/>
    <n v="6270025"/>
    <n v="418.46600000000001"/>
    <n v="143304.92804150001"/>
    <n v="1693191"/>
    <n v="578702"/>
    <n v="1602954"/>
    <n v="25659.877844999999"/>
    <n v="23825.6141794"/>
    <n v="6277483"/>
    <n v="143723.3940415"/>
    <n v="2181656"/>
    <n v="49485.492024399995"/>
    <n v="2.2895067026306563E-2"/>
    <n v="5.1818580856817953E-2"/>
    <n v="2.2633076722281751"/>
    <n v="2.2682536579735759E-2"/>
    <n v="2.9226172371811566E-2"/>
    <n v="1.2884878315559201"/>
    <n v="57360145"/>
    <n v="77492589"/>
    <n v="2101749.3836981999"/>
    <n v="829446698"/>
    <n v="502786347"/>
    <n v="15191560.404757697"/>
    <n v="4.8353922396814024"/>
    <n v="6.838274589552011"/>
    <n v="8.1007527055264603"/>
    <n v="0.20413499795498613"/>
    <n v="0.32574331211494317"/>
    <n v="0.43391313487675115"/>
  </r>
  <r>
    <x v="43"/>
    <s v="Foreign Banks"/>
    <x v="3"/>
    <n v="0"/>
    <n v="0"/>
    <n v="0"/>
    <n v="0"/>
    <n v="0"/>
    <n v="1461229"/>
    <n v="360623"/>
    <n v="478395"/>
    <n v="9467.6633835000011"/>
    <n v="3687.0070627999999"/>
    <n v="0"/>
    <n v="0"/>
    <n v="839018"/>
    <n v="13154.670446300001"/>
    <n v="0"/>
    <n v="0"/>
    <n v="0"/>
    <n v="1.5678651049560319E-2"/>
    <n v="9.0024701441731581E-3"/>
    <n v="0.57418652380975188"/>
    <n v="57360145"/>
    <n v="77492589"/>
    <n v="2101749.3836981999"/>
    <n v="829446698"/>
    <n v="502786347"/>
    <n v="15191560.404757697"/>
    <n v="0"/>
    <n v="0"/>
    <n v="0"/>
    <n v="0.17616912618054692"/>
    <n v="8.6591963536413408E-2"/>
    <n v="0.16687366413312732"/>
  </r>
  <r>
    <x v="44"/>
    <s v="Foreign Banks"/>
    <x v="3"/>
    <n v="0"/>
    <n v="0"/>
    <n v="0"/>
    <n v="0"/>
    <n v="0"/>
    <n v="126393"/>
    <n v="26229"/>
    <n v="65685"/>
    <n v="1427.32197"/>
    <n v="978.74958000000004"/>
    <n v="0"/>
    <n v="0"/>
    <n v="91914"/>
    <n v="2406.0715500000001"/>
    <n v="0"/>
    <n v="0"/>
    <n v="0"/>
    <n v="2.6177421829101117E-2"/>
    <n v="1.9036430419406138E-2"/>
    <n v="0.72720799411359804"/>
    <n v="57360145"/>
    <n v="77492589"/>
    <n v="2101749.3836981999"/>
    <n v="829446698"/>
    <n v="502786347"/>
    <n v="15191560.404757697"/>
    <n v="0"/>
    <n v="0"/>
    <n v="0"/>
    <n v="1.5238230534254294E-2"/>
    <n v="1.5838212045988811E-2"/>
    <n v="1.8280925993402124E-2"/>
  </r>
  <r>
    <x v="45"/>
    <s v="Foreign Banks"/>
    <x v="3"/>
    <n v="871492"/>
    <n v="874"/>
    <n v="867945"/>
    <n v="72.418588999999997"/>
    <n v="26693.351748600002"/>
    <n v="481417"/>
    <n v="199409"/>
    <n v="198322"/>
    <n v="15959.303557800005"/>
    <n v="7347.608948000001"/>
    <n v="868819"/>
    <n v="26765.770337600003"/>
    <n v="397731"/>
    <n v="23306.912505800006"/>
    <n v="3.0807072977916003E-2"/>
    <n v="3.0712582946946159E-2"/>
    <n v="0.99693284619939138"/>
    <n v="5.8599687994649666E-2"/>
    <n v="4.8413148072876541E-2"/>
    <n v="0.82616733517927288"/>
    <n v="57360145"/>
    <n v="77492589"/>
    <n v="2101749.3836981999"/>
    <n v="829446698"/>
    <n v="502786347"/>
    <n v="15191560.404757697"/>
    <n v="1.5193336767192622"/>
    <n v="1.2734996163293002"/>
    <n v="1.1211639864039127"/>
    <n v="5.8040739828227036E-2"/>
    <n v="0.15342013515939246"/>
    <n v="7.9105369979348306E-2"/>
  </r>
  <r>
    <x v="46"/>
    <s v="Foreign Banks"/>
    <x v="3"/>
    <n v="1441904"/>
    <n v="1722"/>
    <n v="1729152"/>
    <n v="119.3098"/>
    <n v="40126.06611"/>
    <n v="982994"/>
    <n v="543497"/>
    <n v="948506"/>
    <n v="21867.860769300001"/>
    <n v="12918.2003979"/>
    <n v="1730874"/>
    <n v="40245.375910000002"/>
    <n v="1492003"/>
    <n v="34786.061167200001"/>
    <n v="2.3251476369741529E-2"/>
    <n v="2.7911272810117734E-2"/>
    <n v="1.2004086263717972"/>
    <n v="2.3315007521566646E-2"/>
    <n v="3.5387867237439904E-2"/>
    <n v="1.517814961230689"/>
    <n v="57360145"/>
    <n v="77492589"/>
    <n v="2101749.3836981999"/>
    <n v="829446698"/>
    <n v="502786347"/>
    <n v="15191560.404757697"/>
    <n v="2.5137732828255577"/>
    <n v="1.9148513244326482"/>
    <n v="2.2335993961951641"/>
    <n v="0.11851201558463495"/>
    <n v="0.22898280519166217"/>
    <n v="0.29674692021818166"/>
  </r>
  <r>
    <x v="48"/>
    <s v="Payment Banks"/>
    <x v="3"/>
    <n v="0"/>
    <n v="0"/>
    <n v="0"/>
    <n v="0"/>
    <n v="0"/>
    <n v="1210146"/>
    <n v="0"/>
    <n v="238391"/>
    <n v="0"/>
    <n v="1137.1556527"/>
    <n v="0"/>
    <n v="0"/>
    <n v="238391"/>
    <n v="1137.1556527"/>
    <n v="0"/>
    <n v="0"/>
    <n v="0"/>
    <n v="4.7701282879806708E-3"/>
    <n v="9.3968467664232256E-4"/>
    <n v="0.19699358589789992"/>
    <n v="57360145"/>
    <n v="77492589"/>
    <n v="2101749.3836981999"/>
    <n v="829446698"/>
    <n v="502786347"/>
    <n v="15191560.404757697"/>
    <n v="0"/>
    <n v="0"/>
    <n v="0"/>
    <n v="0.14589798270557466"/>
    <n v="7.4854433804170985E-3"/>
    <n v="4.7413976418098719E-2"/>
  </r>
  <r>
    <x v="49"/>
    <s v="Payment Banks"/>
    <x v="3"/>
    <n v="0"/>
    <n v="0"/>
    <n v="0"/>
    <n v="0"/>
    <n v="0"/>
    <n v="1178472"/>
    <n v="211382"/>
    <n v="115965"/>
    <n v="6437.6320999999998"/>
    <n v="851.79650349999997"/>
    <n v="0"/>
    <n v="0"/>
    <n v="327347"/>
    <n v="7289.4286034999996"/>
    <n v="0"/>
    <n v="0"/>
    <n v="0"/>
    <n v="2.2268200421876477E-2"/>
    <n v="6.1854915547420721E-3"/>
    <n v="0.27777240358701777"/>
    <n v="57360145"/>
    <n v="77492589"/>
    <n v="2101749.3836981999"/>
    <n v="829446698"/>
    <n v="502786347"/>
    <n v="15191560.404757697"/>
    <n v="0"/>
    <n v="0"/>
    <n v="0"/>
    <n v="0.14207929247793569"/>
    <n v="4.7983409269906824E-2"/>
    <n v="6.5106580946996159E-2"/>
  </r>
  <r>
    <x v="50"/>
    <s v="Payment Banks"/>
    <x v="3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57360145"/>
    <n v="77492589"/>
    <n v="2101749.3836981999"/>
    <n v="829446698"/>
    <n v="502786347"/>
    <n v="15191560.404757697"/>
    <n v="0"/>
    <n v="0"/>
    <n v="0"/>
    <n v="3.616868940745364E-6"/>
    <n v="0"/>
    <n v="0"/>
  </r>
  <r>
    <x v="51"/>
    <s v="Payment Banks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360145"/>
    <n v="77492589"/>
    <n v="2101749.3836981999"/>
    <n v="829446698"/>
    <n v="502786347"/>
    <n v="15191560.404757697"/>
    <n v="0"/>
    <n v="0"/>
    <n v="0"/>
    <n v="0"/>
    <n v="0"/>
    <n v="0"/>
  </r>
  <r>
    <x v="52"/>
    <s v="Payment Banks"/>
    <x v="3"/>
    <n v="0"/>
    <n v="0"/>
    <n v="0"/>
    <n v="0"/>
    <n v="0"/>
    <n v="19920"/>
    <n v="6"/>
    <n v="15261"/>
    <n v="7.1999999999999995E-2"/>
    <n v="58.620729800000007"/>
    <n v="0"/>
    <n v="0"/>
    <n v="15267"/>
    <n v="58.692729800000009"/>
    <n v="0"/>
    <n v="0"/>
    <n v="0"/>
    <n v="3.8444180127071466E-3"/>
    <n v="2.9464221787148599E-3"/>
    <n v="0.76641566265060246"/>
    <n v="57360145"/>
    <n v="77492589"/>
    <n v="2101749.3836981999"/>
    <n v="829446698"/>
    <n v="502786347"/>
    <n v="15191560.404757697"/>
    <n v="0"/>
    <n v="0"/>
    <n v="0"/>
    <n v="2.4016009766549217E-3"/>
    <n v="3.8635089639388592E-4"/>
    <n v="3.0364786337366478E-3"/>
  </r>
  <r>
    <x v="53"/>
    <s v="Payment Banks"/>
    <x v="3"/>
    <n v="0"/>
    <n v="0"/>
    <n v="0"/>
    <n v="0"/>
    <n v="0"/>
    <n v="57761895"/>
    <n v="1154348"/>
    <n v="1460746"/>
    <n v="37686.268519999998"/>
    <n v="9291.8857599999992"/>
    <n v="0"/>
    <n v="0"/>
    <n v="2615094"/>
    <n v="46978.154279999995"/>
    <n v="0"/>
    <n v="0"/>
    <n v="0"/>
    <n v="1.796423160314696E-2"/>
    <n v="8.1330701286721975E-4"/>
    <n v="4.5273687783269574E-2"/>
    <n v="57360145"/>
    <n v="77492589"/>
    <n v="2101749.3836981999"/>
    <n v="829446698"/>
    <n v="502786347"/>
    <n v="15191560.404757697"/>
    <n v="0"/>
    <n v="0"/>
    <n v="0"/>
    <n v="6.9639067994698314"/>
    <n v="0.30923850498785738"/>
    <n v="0.52012032856572377"/>
  </r>
  <r>
    <x v="54"/>
    <s v="Small Finance Banks"/>
    <x v="3"/>
    <n v="0"/>
    <n v="0"/>
    <n v="0"/>
    <n v="0"/>
    <n v="0"/>
    <n v="1275291"/>
    <n v="229223"/>
    <n v="167977"/>
    <n v="12227.919470000001"/>
    <n v="2657.61483"/>
    <n v="0"/>
    <n v="0"/>
    <n v="397200"/>
    <n v="14885.534300000001"/>
    <n v="0"/>
    <n v="0"/>
    <n v="0"/>
    <n v="3.7476168932527698E-2"/>
    <n v="1.1672264839946335E-2"/>
    <n v="0.31145832598206996"/>
    <n v="57360145"/>
    <n v="77492589"/>
    <n v="2101749.3836981999"/>
    <n v="829446698"/>
    <n v="502786347"/>
    <n v="15191560.404757697"/>
    <n v="0"/>
    <n v="0"/>
    <n v="0"/>
    <n v="0.15375201361040322"/>
    <n v="9.7985551868247492E-2"/>
    <n v="7.8999758519695845E-2"/>
  </r>
  <r>
    <x v="55"/>
    <s v="Small Finance Banks"/>
    <x v="3"/>
    <n v="0"/>
    <n v="0"/>
    <n v="0"/>
    <n v="0"/>
    <n v="0"/>
    <n v="126754"/>
    <n v="36334"/>
    <n v="43294"/>
    <n v="1682.25314"/>
    <n v="512.40399930000001"/>
    <n v="0"/>
    <n v="0"/>
    <n v="79628"/>
    <n v="2194.6571392999999"/>
    <n v="0"/>
    <n v="0"/>
    <n v="0"/>
    <n v="2.7561374633294819E-2"/>
    <n v="1.7314302817268094E-2"/>
    <n v="0.6282089717089796"/>
    <n v="57360145"/>
    <n v="77492589"/>
    <n v="2101749.3836981999"/>
    <n v="829446698"/>
    <n v="502786347"/>
    <n v="15191560.404757697"/>
    <n v="0"/>
    <n v="0"/>
    <n v="0"/>
    <n v="1.5281753523841262E-2"/>
    <n v="1.4446555066276645E-2"/>
    <n v="1.5837343331838723E-2"/>
  </r>
  <r>
    <x v="56"/>
    <s v="Small Finance Banks"/>
    <x v="3"/>
    <n v="0"/>
    <n v="0"/>
    <n v="0"/>
    <n v="0"/>
    <n v="0"/>
    <n v="2228064"/>
    <n v="231743"/>
    <n v="30029"/>
    <n v="6345.7222472000003"/>
    <n v="224.18633580000002"/>
    <n v="0"/>
    <n v="0"/>
    <n v="261772"/>
    <n v="6569.9085830000004"/>
    <n v="0"/>
    <n v="0"/>
    <n v="0"/>
    <n v="2.509782781580918E-2"/>
    <n v="2.9487073005981875E-3"/>
    <n v="0.11748854610998608"/>
    <n v="57360145"/>
    <n v="77492589"/>
    <n v="2101749.3836981999"/>
    <n v="829446698"/>
    <n v="502786347"/>
    <n v="15191560.404757697"/>
    <n v="0"/>
    <n v="0"/>
    <n v="0"/>
    <n v="0.26862051598642933"/>
    <n v="4.3247095149899384E-2"/>
    <n v="5.2064261800649096E-2"/>
  </r>
  <r>
    <x v="57"/>
    <s v="Small Finance Banks"/>
    <x v="3"/>
    <n v="0"/>
    <n v="0"/>
    <n v="0"/>
    <n v="0"/>
    <n v="0"/>
    <n v="686495"/>
    <n v="361748"/>
    <n v="69249"/>
    <n v="6555.3190000000004"/>
    <n v="1042.3892538"/>
    <n v="0"/>
    <n v="0"/>
    <n v="430997"/>
    <n v="7597.7082538000004"/>
    <n v="0"/>
    <n v="0"/>
    <n v="0"/>
    <n v="1.7628216098487925E-2"/>
    <n v="1.1067390518212077E-2"/>
    <n v="0.62782248960298326"/>
    <n v="57360145"/>
    <n v="77492589"/>
    <n v="2101749.3836981999"/>
    <n v="829446698"/>
    <n v="502786347"/>
    <n v="15191560.404757697"/>
    <n v="0"/>
    <n v="0"/>
    <n v="0"/>
    <n v="8.2765414782566299E-2"/>
    <n v="5.0012691595660894E-2"/>
    <n v="8.5721699201191714E-2"/>
  </r>
  <r>
    <x v="58"/>
    <s v="Small Finance Banks"/>
    <x v="3"/>
    <n v="0"/>
    <n v="0"/>
    <n v="0"/>
    <n v="0"/>
    <n v="0"/>
    <n v="3105368"/>
    <n v="175338"/>
    <n v="90665"/>
    <n v="4585.50288"/>
    <n v="566.06260799999995"/>
    <n v="0"/>
    <n v="0"/>
    <n v="266003"/>
    <n v="5151.5654880000002"/>
    <n v="0"/>
    <n v="0"/>
    <n v="0"/>
    <n v="1.9366569128919601E-2"/>
    <n v="1.6589227067452231E-3"/>
    <n v="8.5659090967640544E-2"/>
    <n v="57360145"/>
    <n v="77492589"/>
    <n v="2101749.3836981999"/>
    <n v="829446698"/>
    <n v="502786347"/>
    <n v="15191560.404757697"/>
    <n v="0"/>
    <n v="0"/>
    <n v="0"/>
    <n v="0.37439030229281833"/>
    <n v="3.3910706673599057E-2"/>
    <n v="5.2905772320026821E-2"/>
  </r>
  <r>
    <x v="59"/>
    <s v="Small Finance Banks"/>
    <x v="3"/>
    <n v="0"/>
    <n v="0"/>
    <n v="0"/>
    <n v="0"/>
    <n v="0"/>
    <n v="1379134"/>
    <n v="80411"/>
    <n v="34077"/>
    <n v="2604.2395000000001"/>
    <n v="277.61931659999999"/>
    <n v="0"/>
    <n v="0"/>
    <n v="114488"/>
    <n v="2881.8588166"/>
    <n v="0"/>
    <n v="0"/>
    <n v="0"/>
    <n v="2.5171710717280412E-2"/>
    <n v="2.0896147992870888E-3"/>
    <n v="8.3014413392752257E-2"/>
    <n v="57360145"/>
    <n v="77492589"/>
    <n v="2101749.3836981999"/>
    <n v="829446698"/>
    <n v="502786347"/>
    <n v="15191560.404757697"/>
    <n v="0"/>
    <n v="0"/>
    <n v="0"/>
    <n v="0.16627156432419724"/>
    <n v="1.8970130386984203E-2"/>
    <n v="2.2770705824277284E-2"/>
  </r>
  <r>
    <x v="60"/>
    <s v="Small Finance Banks"/>
    <x v="3"/>
    <n v="0"/>
    <n v="0"/>
    <n v="0"/>
    <n v="0"/>
    <n v="0"/>
    <n v="158411"/>
    <n v="9965"/>
    <n v="16223"/>
    <n v="317.45456000000001"/>
    <n v="65.788748699999999"/>
    <n v="0"/>
    <n v="0"/>
    <n v="26188"/>
    <n v="383.2433087"/>
    <n v="0"/>
    <n v="0"/>
    <n v="0"/>
    <n v="1.4634309939667023E-2"/>
    <n v="2.419297325943274E-3"/>
    <n v="0.16531680249477626"/>
    <n v="57360145"/>
    <n v="77492589"/>
    <n v="2101749.3836981999"/>
    <n v="829446698"/>
    <n v="502786347"/>
    <n v="15191560.404757697"/>
    <n v="0"/>
    <n v="0"/>
    <n v="0"/>
    <n v="1.9098394192413798E-2"/>
    <n v="2.5227382736797447E-3"/>
    <n v="5.2085742097527565E-3"/>
  </r>
  <r>
    <x v="61"/>
    <s v="Small Finance Banks"/>
    <x v="3"/>
    <n v="0"/>
    <n v="0"/>
    <n v="0"/>
    <n v="0"/>
    <n v="0"/>
    <n v="54752"/>
    <n v="17908"/>
    <n v="13858"/>
    <n v="527.61125000000004"/>
    <n v="187.96949190000001"/>
    <n v="0"/>
    <n v="0"/>
    <n v="31766"/>
    <n v="715.58074190000002"/>
    <n v="0"/>
    <n v="0"/>
    <n v="0"/>
    <n v="2.2526624123276461E-2"/>
    <n v="1.3069490464275278E-2"/>
    <n v="0.58017971946230273"/>
    <n v="57360145"/>
    <n v="77492589"/>
    <n v="2101749.3836981999"/>
    <n v="829446698"/>
    <n v="502786347"/>
    <n v="15191560.404757697"/>
    <n v="0"/>
    <n v="0"/>
    <n v="0"/>
    <n v="6.6010269414563394E-3"/>
    <n v="4.7103834157542776E-3"/>
    <n v="6.3179917651980319E-3"/>
  </r>
  <r>
    <x v="62"/>
    <s v="Small Finance Banks"/>
    <x v="3"/>
    <n v="0"/>
    <n v="0"/>
    <n v="0"/>
    <n v="0"/>
    <n v="0"/>
    <n v="5346977"/>
    <n v="840904"/>
    <n v="262354"/>
    <n v="18618.506020000001"/>
    <n v="1787.5514700000001"/>
    <n v="0"/>
    <n v="0"/>
    <n v="1103258"/>
    <n v="20406.057489999999"/>
    <n v="0"/>
    <n v="0"/>
    <n v="0"/>
    <n v="1.8496179035184877E-2"/>
    <n v="3.8163727822281635E-3"/>
    <n v="0.20633303640543058"/>
    <n v="57360145"/>
    <n v="77492589"/>
    <n v="2101749.3836981999"/>
    <n v="829446698"/>
    <n v="502786347"/>
    <n v="15191560.404757697"/>
    <n v="0"/>
    <n v="0"/>
    <n v="0"/>
    <n v="0.64464383460599417"/>
    <n v="0.13432496034843941"/>
    <n v="0.21942879049577693"/>
  </r>
  <r>
    <x v="63"/>
    <s v="Small Finance Banks"/>
    <x v="3"/>
    <n v="0"/>
    <n v="0"/>
    <n v="0"/>
    <n v="0"/>
    <n v="0"/>
    <n v="411071"/>
    <n v="79265"/>
    <n v="27798"/>
    <n v="1915.65524"/>
    <n v="217.01092"/>
    <n v="0"/>
    <n v="0"/>
    <n v="107063"/>
    <n v="2132.6661600000002"/>
    <n v="0"/>
    <n v="0"/>
    <n v="0"/>
    <n v="1.9919730999504965E-2"/>
    <n v="5.1880725227515445E-3"/>
    <n v="0.26044892488158977"/>
    <n v="57360145"/>
    <n v="77492589"/>
    <n v="2101749.3836981999"/>
    <n v="829446698"/>
    <n v="502786347"/>
    <n v="15191560.404757697"/>
    <n v="0"/>
    <n v="0"/>
    <n v="0"/>
    <n v="4.9559664411371253E-2"/>
    <n v="1.4038493105238163E-2"/>
    <n v="2.1293935413882668E-2"/>
  </r>
  <r>
    <x v="2"/>
    <s v="Public Sector Banks"/>
    <x v="4"/>
    <n v="467364"/>
    <n v="6301"/>
    <n v="653357"/>
    <n v="269.73399999999998"/>
    <n v="15225.68195"/>
    <n v="55941942"/>
    <n v="20734304"/>
    <n v="12925510"/>
    <n v="866661.74878999998"/>
    <n v="165301.52359"/>
    <n v="659658"/>
    <n v="15495.415950000001"/>
    <n v="33659814"/>
    <n v="1031963.27238"/>
    <n v="2.3490075084361899E-2"/>
    <n v="3.315491982694431E-2"/>
    <n v="1.411443756900403"/>
    <n v="3.0658614821222719E-2"/>
    <n v="1.8447040547501906E-2"/>
    <n v="0.60169191123182675"/>
    <n v="57179899"/>
    <n v="103405942"/>
    <n v="3241241.6736247996"/>
    <n v="835349120"/>
    <n v="675669289"/>
    <n v="23338282.0242998"/>
    <n v="0.81735716252314472"/>
    <n v="0.47807036655402824"/>
    <n v="0.63793045858041697"/>
    <n v="6.6968337741230872"/>
    <n v="4.421761941626726"/>
    <n v="4.9816995604191208"/>
  </r>
  <r>
    <x v="3"/>
    <s v="Public Sector Banks"/>
    <x v="4"/>
    <n v="159525"/>
    <n v="8545"/>
    <n v="304151"/>
    <n v="485.32166469999999"/>
    <n v="6163.6828032000003"/>
    <n v="39091628"/>
    <n v="13557657"/>
    <n v="7452699"/>
    <n v="508125.59189230006"/>
    <n v="81557.872938700006"/>
    <n v="312696"/>
    <n v="6649.0044679000002"/>
    <n v="21010356"/>
    <n v="589683.46483100008"/>
    <n v="2.126347784397626E-2"/>
    <n v="4.1680015470302464E-2"/>
    <n v="1.9601692524682652"/>
    <n v="2.8066324284605176E-2"/>
    <n v="1.5084648427305204E-2"/>
    <n v="0.53746433891164624"/>
    <n v="57179899"/>
    <n v="103405942"/>
    <n v="3241241.6736247996"/>
    <n v="835349120"/>
    <n v="675669289"/>
    <n v="23338282.0242998"/>
    <n v="0.27898790097548093"/>
    <n v="0.20513757187578596"/>
    <n v="0.30239654893332918"/>
    <n v="4.6796754870586321"/>
    <n v="2.5266789741293816"/>
    <n v="3.1095620804514619"/>
  </r>
  <r>
    <x v="4"/>
    <s v="Public Sector Banks"/>
    <x v="4"/>
    <n v="0"/>
    <n v="0"/>
    <n v="0"/>
    <n v="0"/>
    <n v="0"/>
    <n v="7742963"/>
    <n v="4591323"/>
    <n v="3295975"/>
    <n v="186266.42898590001"/>
    <n v="35797.154219999997"/>
    <n v="0"/>
    <n v="0"/>
    <n v="7887298"/>
    <n v="222063.58320590001"/>
    <n v="0"/>
    <n v="0"/>
    <n v="0"/>
    <n v="2.815458262207159E-2"/>
    <n v="2.867940647603508E-2"/>
    <n v="1.0186407968112465"/>
    <n v="57179899"/>
    <n v="103405942"/>
    <n v="3241241.6736247996"/>
    <n v="835349120"/>
    <n v="675669289"/>
    <n v="23338282.0242998"/>
    <n v="0"/>
    <n v="0"/>
    <n v="0"/>
    <n v="0.9269134083722983"/>
    <n v="0.95149927048909422"/>
    <n v="1.1673311379407685"/>
  </r>
  <r>
    <x v="5"/>
    <s v="Public Sector Banks"/>
    <x v="4"/>
    <n v="575852"/>
    <n v="37522"/>
    <n v="686121"/>
    <n v="1800.7083699000002"/>
    <n v="15543.0499829"/>
    <n v="34323678"/>
    <n v="23845510"/>
    <n v="16037142"/>
    <n v="1002614.7763239"/>
    <n v="181830.44510040001"/>
    <n v="723643"/>
    <n v="17343.7583528"/>
    <n v="39882652"/>
    <n v="1184445.2214243"/>
    <n v="2.3967285460924793E-2"/>
    <n v="3.0118430348075546E-2"/>
    <n v="1.2566475413821607"/>
    <n v="2.9698256310144572E-2"/>
    <n v="3.4508108991824826E-2"/>
    <n v="1.1619574102752042"/>
    <n v="57179899"/>
    <n v="103405942"/>
    <n v="3241241.6736247996"/>
    <n v="835349120"/>
    <n v="675669289"/>
    <n v="23338282.0242998"/>
    <n v="1.0070881727160799"/>
    <n v="0.53509611745192198"/>
    <n v="0.69980794720674755"/>
    <n v="4.1089021557836798"/>
    <n v="5.0751174409112743"/>
    <n v="5.9026882898624686"/>
  </r>
  <r>
    <x v="6"/>
    <s v="Public Sector Banks"/>
    <x v="4"/>
    <n v="69477"/>
    <n v="773"/>
    <n v="78789"/>
    <n v="35.878847700000001"/>
    <n v="1580.2288083000001"/>
    <n v="24383057"/>
    <n v="9629644"/>
    <n v="3508920"/>
    <n v="406274.06279"/>
    <n v="44811.362855200008"/>
    <n v="79562"/>
    <n v="1616.1076560000001"/>
    <n v="13138564"/>
    <n v="451085.42564520001"/>
    <n v="2.0312556949297404E-2"/>
    <n v="2.3261045468284471E-2"/>
    <n v="1.1451559508902227"/>
    <n v="3.4332932095562346E-2"/>
    <n v="1.849995370331128E-2"/>
    <n v="0.53883990018150718"/>
    <n v="57179899"/>
    <n v="103405942"/>
    <n v="3241241.6736247996"/>
    <n v="835349120"/>
    <n v="675669289"/>
    <n v="23338282.0242998"/>
    <n v="0.12150598587101387"/>
    <n v="4.9860757658118336E-2"/>
    <n v="7.6941419865407729E-2"/>
    <n v="2.9189061694348823"/>
    <n v="1.9328133286568834"/>
    <n v="1.9445258522028224"/>
  </r>
  <r>
    <x v="8"/>
    <s v="Public Sector Banks"/>
    <x v="4"/>
    <n v="103378"/>
    <n v="2328"/>
    <n v="116187"/>
    <n v="141.19636"/>
    <n v="2560.3764999999999"/>
    <n v="21655491"/>
    <n v="15763814"/>
    <n v="8499903"/>
    <n v="664664.32863999996"/>
    <n v="91424.906759999998"/>
    <n v="118515"/>
    <n v="2701.5728599999998"/>
    <n v="24263717"/>
    <n v="756089.23540000001"/>
    <n v="2.2795197738682865E-2"/>
    <n v="2.613295730232738E-2"/>
    <n v="1.1464238039041188"/>
    <n v="3.1161311162671408E-2"/>
    <n v="3.4914435114863016E-2"/>
    <n v="1.1204417854113766"/>
    <n v="57179899"/>
    <n v="103405942"/>
    <n v="3241241.6736247996"/>
    <n v="835349120"/>
    <n v="675669289"/>
    <n v="23338282.0242998"/>
    <n v="0.18079430325681409"/>
    <n v="8.3349935982364787E-2"/>
    <n v="0.11461140211845854"/>
    <n v="2.5923880784120534"/>
    <n v="3.2396953409542339"/>
    <n v="3.5910640597429908"/>
  </r>
  <r>
    <x v="9"/>
    <s v="Public Sector Banks"/>
    <x v="4"/>
    <n v="60182"/>
    <n v="442"/>
    <n v="58614"/>
    <n v="17.692769999999999"/>
    <n v="1018.87701"/>
    <n v="17973769"/>
    <n v="9941002"/>
    <n v="3982307"/>
    <n v="400802.984"/>
    <n v="48514.242879999998"/>
    <n v="59056"/>
    <n v="1036.56978"/>
    <n v="13923309"/>
    <n v="449317.22687999997"/>
    <n v="1.7552319493362233E-2"/>
    <n v="1.7223917118075173E-2"/>
    <n v="0.9812900867368981"/>
    <n v="3.2270865128397275E-2"/>
    <n v="2.4998497915490067E-2"/>
    <n v="0.77464604112804614"/>
    <n v="57179899"/>
    <n v="103405942"/>
    <n v="3241241.6736247996"/>
    <n v="835349120"/>
    <n v="675669289"/>
    <n v="23338282.0242998"/>
    <n v="0.10525027335217924"/>
    <n v="3.1980638421224727E-2"/>
    <n v="5.7110837982598715E-2"/>
    <n v="2.1516475650324502"/>
    <n v="1.9252369408004033"/>
    <n v="2.0606692100223607"/>
  </r>
  <r>
    <x v="11"/>
    <s v="Public Sector Banks"/>
    <x v="4"/>
    <n v="0"/>
    <n v="0"/>
    <n v="0"/>
    <n v="0"/>
    <n v="0"/>
    <n v="2763856"/>
    <n v="1107078"/>
    <n v="548316"/>
    <n v="46250.9"/>
    <n v="10992.905998299999"/>
    <n v="0"/>
    <n v="0"/>
    <n v="1655394"/>
    <n v="57243.805998299998"/>
    <n v="0"/>
    <n v="0"/>
    <n v="0"/>
    <n v="3.4580170037042543E-2"/>
    <n v="2.0711573250668632E-2"/>
    <n v="0.59894364974152059"/>
    <n v="57179899"/>
    <n v="103405942"/>
    <n v="3241241.6736247996"/>
    <n v="835349120"/>
    <n v="675669289"/>
    <n v="23338282.0242998"/>
    <n v="0"/>
    <n v="0"/>
    <n v="0"/>
    <n v="0.33086238242520682"/>
    <n v="0.24527857679797421"/>
    <n v="0.24500062781453427"/>
  </r>
  <r>
    <x v="12"/>
    <s v="Public Sector Banks"/>
    <x v="4"/>
    <n v="354557"/>
    <n v="2045"/>
    <n v="413612"/>
    <n v="55.055724199999993"/>
    <n v="8887.5787247000007"/>
    <n v="42034186"/>
    <n v="24433156"/>
    <n v="13561506"/>
    <n v="1136559.6325663"/>
    <n v="191602.79809190001"/>
    <n v="415657"/>
    <n v="8942.6344489000003"/>
    <n v="37994662"/>
    <n v="1328162.4306582001"/>
    <n v="2.1514456508371086E-2"/>
    <n v="2.5221993780689705E-2"/>
    <n v="1.1723277216357313"/>
    <n v="3.4956553387899596E-2"/>
    <n v="3.1597196402428251E-2"/>
    <n v="0.90389907871654751"/>
    <n v="57179899"/>
    <n v="103405942"/>
    <n v="3241241.6736247996"/>
    <n v="835349120"/>
    <n v="675669289"/>
    <n v="23338282.0242998"/>
    <n v="0.6200727986595429"/>
    <n v="0.27590150162727989"/>
    <n v="0.40196626224825649"/>
    <n v="5.0319303622418374"/>
    <n v="5.69091773454155"/>
    <n v="5.623263128657606"/>
  </r>
  <r>
    <x v="14"/>
    <s v="Public Sector Banks"/>
    <x v="4"/>
    <n v="0"/>
    <n v="0"/>
    <n v="0"/>
    <n v="0"/>
    <n v="0"/>
    <n v="8599442"/>
    <n v="4642119"/>
    <n v="2999616"/>
    <n v="189706.21301000001"/>
    <n v="34692.210149999999"/>
    <n v="0"/>
    <n v="0"/>
    <n v="7641735"/>
    <n v="224398.42316000001"/>
    <n v="0"/>
    <n v="0"/>
    <n v="0"/>
    <n v="2.9364852767074495E-2"/>
    <n v="2.6094533012723384E-2"/>
    <n v="0.88863149492722904"/>
    <n v="57179899"/>
    <n v="103405942"/>
    <n v="3241241.6736247996"/>
    <n v="835349120"/>
    <n v="675669289"/>
    <n v="23338282.0242998"/>
    <n v="0"/>
    <n v="0"/>
    <n v="0"/>
    <n v="1.0294428753333695"/>
    <n v="0.9615036056482501"/>
    <n v="1.1309874704102467"/>
  </r>
  <r>
    <x v="15"/>
    <s v="Public Sector Banks"/>
    <x v="4"/>
    <n v="456381"/>
    <n v="7588"/>
    <n v="563342"/>
    <n v="364.09493149999997"/>
    <n v="13579.4151035"/>
    <n v="42278694"/>
    <n v="25635961"/>
    <n v="15858850"/>
    <n v="1045561.62881"/>
    <n v="194334.15719999999"/>
    <n v="570930"/>
    <n v="13943.510034999999"/>
    <n v="41494811"/>
    <n v="1239895.7860099999"/>
    <n v="2.4422451149878267E-2"/>
    <n v="3.0552345595018196E-2"/>
    <n v="1.2509942350799004"/>
    <n v="2.9880743064717174E-2"/>
    <n v="2.932672863570478E-2"/>
    <n v="0.9814591481941235"/>
    <n v="57179899"/>
    <n v="103405942"/>
    <n v="3241241.6736247996"/>
    <n v="835349120"/>
    <n v="675669289"/>
    <n v="23338282.0242998"/>
    <n v="0.79814936364263256"/>
    <n v="0.43019038501397705"/>
    <n v="0.55212494461875317"/>
    <n v="5.0612005193708711"/>
    <n v="5.3127123269785734"/>
    <n v="6.1412900771933705"/>
  </r>
  <r>
    <x v="17"/>
    <s v="Public Sector Banks"/>
    <x v="4"/>
    <n v="36148"/>
    <n v="357"/>
    <n v="69982"/>
    <n v="20.422999999999998"/>
    <n v="1648.375785"/>
    <n v="12639971"/>
    <n v="5417788"/>
    <n v="3398223"/>
    <n v="244619.052088"/>
    <n v="49435.933688099998"/>
    <n v="70339"/>
    <n v="1668.798785"/>
    <n v="8816011"/>
    <n v="294054.98577610002"/>
    <n v="2.3725085443352903E-2"/>
    <n v="4.6165729362620339E-2"/>
    <n v="1.9458614584486003"/>
    <n v="3.3354652776193226E-2"/>
    <n v="2.3263897185847975E-2"/>
    <n v="0.69747082489350654"/>
    <n v="57179899"/>
    <n v="103405942"/>
    <n v="3241241.6736247996"/>
    <n v="835349120"/>
    <n v="675669289"/>
    <n v="23338282.0242998"/>
    <n v="6.3218020024834246E-2"/>
    <n v="5.1486404070996687E-2"/>
    <n v="6.8022203211494367E-2"/>
    <n v="1.5131363279583032"/>
    <n v="1.2599684307093821"/>
    <n v="1.3047819611644358"/>
  </r>
  <r>
    <x v="18"/>
    <s v="Public Sector Banks"/>
    <x v="4"/>
    <n v="10503381"/>
    <n v="61992"/>
    <n v="20198275"/>
    <n v="2477.3472200000001"/>
    <n v="632498.43984999997"/>
    <n v="280629930"/>
    <n v="142322921"/>
    <n v="82365182"/>
    <n v="7744425.7588400003"/>
    <n v="1142556.0072699999"/>
    <n v="20260267"/>
    <n v="634975.78706999996"/>
    <n v="224688103"/>
    <n v="8886981.7661099993"/>
    <n v="3.1340938748240579E-2"/>
    <n v="6.045441816020955E-2"/>
    <n v="1.928928123239555"/>
    <n v="3.9552524799722037E-2"/>
    <n v="3.1667975565222141E-2"/>
    <n v="0.80065623435105437"/>
    <n v="57179899"/>
    <n v="103405942"/>
    <n v="3241241.6736247996"/>
    <n v="835349120"/>
    <n v="675669289"/>
    <n v="23338282.0242998"/>
    <n v="18.369009361139305"/>
    <n v="19.59051039720476"/>
    <n v="19.592942734374006"/>
    <n v="33.594328799915417"/>
    <n v="38.078988662733963"/>
    <n v="33.254153571570718"/>
  </r>
  <r>
    <x v="19"/>
    <s v="Private Sector Banks"/>
    <x v="4"/>
    <n v="6829149"/>
    <n v="18764"/>
    <n v="8030432"/>
    <n v="950.07507999999996"/>
    <n v="255493.92105"/>
    <n v="24733459"/>
    <n v="16270594"/>
    <n v="15233963"/>
    <n v="855269.16141940001"/>
    <n v="262042.72388999999"/>
    <n v="8049196"/>
    <n v="256443.99613000001"/>
    <n v="31504557"/>
    <n v="1117311.8853094"/>
    <n v="3.1859579034974425E-2"/>
    <n v="3.7551383946960303E-2"/>
    <n v="1.1786528599683503"/>
    <n v="3.5465087965191829E-2"/>
    <n v="4.5174105462135322E-2"/>
    <n v="1.2737626791303229"/>
    <n v="57179899"/>
    <n v="103405942"/>
    <n v="3241241.6736247996"/>
    <n v="835349120"/>
    <n v="675669289"/>
    <n v="23338282.0242998"/>
    <n v="11.943268735049706"/>
    <n v="7.9119060518313429"/>
    <n v="7.7840749228898281"/>
    <n v="2.9608529425397609"/>
    <n v="4.7874641507290709"/>
    <n v="4.6627185093209116"/>
  </r>
  <r>
    <x v="20"/>
    <s v="Private Sector Banks"/>
    <x v="4"/>
    <n v="0"/>
    <n v="0"/>
    <n v="0"/>
    <n v="0"/>
    <n v="0"/>
    <n v="3674886"/>
    <n v="1601287"/>
    <n v="760942"/>
    <n v="58909.128369999999"/>
    <n v="11137.1393143"/>
    <n v="0"/>
    <n v="0"/>
    <n v="2362229"/>
    <n v="70046.267684299994"/>
    <n v="0"/>
    <n v="0"/>
    <n v="0"/>
    <n v="2.9652615256310879E-2"/>
    <n v="1.9060800167488186E-2"/>
    <n v="0.64280334138256257"/>
    <n v="57179899"/>
    <n v="103405942"/>
    <n v="3241241.6736247996"/>
    <n v="835349120"/>
    <n v="675669289"/>
    <n v="23338282.0242998"/>
    <n v="0"/>
    <n v="0"/>
    <n v="0"/>
    <n v="0.43992217289939806"/>
    <n v="0.30013463549445446"/>
    <n v="0.34961319664182633"/>
  </r>
  <r>
    <x v="21"/>
    <s v="Private Sector Banks"/>
    <x v="4"/>
    <n v="0"/>
    <n v="0"/>
    <n v="0"/>
    <n v="0"/>
    <n v="0"/>
    <n v="699110"/>
    <n v="336076"/>
    <n v="194830"/>
    <n v="13752.605310999999"/>
    <n v="2521.4732419000002"/>
    <n v="0"/>
    <n v="0"/>
    <n v="530906"/>
    <n v="16274.078552899999"/>
    <n v="0"/>
    <n v="0"/>
    <n v="0"/>
    <n v="3.0653408612635755E-2"/>
    <n v="2.3278280317689633E-2"/>
    <n v="0.75940266910786569"/>
    <n v="57179899"/>
    <n v="103405942"/>
    <n v="3241241.6736247996"/>
    <n v="835349120"/>
    <n v="675669289"/>
    <n v="23338282.0242998"/>
    <n v="0"/>
    <n v="0"/>
    <n v="0"/>
    <n v="8.3690756746113523E-2"/>
    <n v="6.973126186390001E-2"/>
    <n v="7.8574830711300836E-2"/>
  </r>
  <r>
    <x v="22"/>
    <s v="Private Sector Banks"/>
    <x v="4"/>
    <n v="6634"/>
    <n v="100"/>
    <n v="10500"/>
    <n v="4.2850000000000001"/>
    <n v="318.99179229999999"/>
    <n v="2032400"/>
    <n v="1664988"/>
    <n v="980684"/>
    <n v="72354.244470300007"/>
    <n v="11901.4546128"/>
    <n v="10600"/>
    <n v="323.27679230000001"/>
    <n v="2645672"/>
    <n v="84255.699083100015"/>
    <n v="3.0497810594339623E-2"/>
    <n v="4.8730297301778719E-2"/>
    <n v="1.5978293638830268"/>
    <n v="3.1846615560470089E-2"/>
    <n v="4.1456258159368244E-2"/>
    <n v="1.3017476874630978"/>
    <n v="57179899"/>
    <n v="103405942"/>
    <n v="3241241.6736247996"/>
    <n v="835349120"/>
    <n v="675669289"/>
    <n v="23338282.0242998"/>
    <n v="1.1601979220005268E-2"/>
    <n v="9.9738564677427366E-3"/>
    <n v="1.0250861599423369E-2"/>
    <n v="0.24329947220151499"/>
    <n v="0.36101928580421239"/>
    <n v="0.39156315716459922"/>
  </r>
  <r>
    <x v="23"/>
    <s v="Private Sector Banks"/>
    <x v="4"/>
    <n v="7467"/>
    <n v="433"/>
    <n v="14232"/>
    <n v="26.519919999999999"/>
    <n v="324.82173999999998"/>
    <n v="757717"/>
    <n v="285378"/>
    <n v="310404"/>
    <n v="15293.199479999999"/>
    <n v="6601.1645600000002"/>
    <n v="14665"/>
    <n v="351.34165999999999"/>
    <n v="595782"/>
    <n v="21894.36404"/>
    <n v="2.3957835663143537E-2"/>
    <n v="4.7052586045265833E-2"/>
    <n v="1.9639748225525646"/>
    <n v="3.6748951864943889E-2"/>
    <n v="2.8895173316686836E-2"/>
    <n v="0.78628564490436403"/>
    <n v="57179899"/>
    <n v="103405942"/>
    <n v="3241241.6736247996"/>
    <n v="835349120"/>
    <n v="675669289"/>
    <n v="23338282.0242998"/>
    <n v="1.3058784871235957E-2"/>
    <n v="1.0839724259347859E-2"/>
    <n v="1.4181970316560726E-2"/>
    <n v="9.0706625751877254E-2"/>
    <n v="9.3813092228483691E-2"/>
    <n v="8.8176569469624072E-2"/>
  </r>
  <r>
    <x v="24"/>
    <s v="Private Sector Banks"/>
    <x v="4"/>
    <n v="6091"/>
    <n v="470"/>
    <n v="15451"/>
    <n v="5.2643300000000002"/>
    <n v="305.88118020000002"/>
    <n v="480979"/>
    <n v="393463"/>
    <n v="216407"/>
    <n v="13058.2893145"/>
    <n v="2845.3423348000001"/>
    <n v="15921"/>
    <n v="311.14551019999999"/>
    <n v="609870"/>
    <n v="15903.631649299999"/>
    <n v="1.9543088386407888E-2"/>
    <n v="5.1082828796585121E-2"/>
    <n v="2.6138565096043345"/>
    <n v="2.6077084705429025E-2"/>
    <n v="3.3065126854394888E-2"/>
    <n v="1.2679763565561075"/>
    <n v="57179899"/>
    <n v="103405942"/>
    <n v="3241241.6736247996"/>
    <n v="835349120"/>
    <n v="675669289"/>
    <n v="23338282.0242998"/>
    <n v="1.0652344803896908E-2"/>
    <n v="9.5995776165630538E-3"/>
    <n v="1.539660070985089E-2"/>
    <n v="5.757820155481818E-2"/>
    <n v="6.8143968920853518E-2"/>
    <n v="9.0261613178041017E-2"/>
  </r>
  <r>
    <x v="25"/>
    <s v="Private Sector Banks"/>
    <x v="4"/>
    <n v="0"/>
    <n v="0"/>
    <n v="0"/>
    <n v="0"/>
    <n v="0"/>
    <n v="7706663"/>
    <n v="5704079"/>
    <n v="3793015"/>
    <n v="280686.36534999998"/>
    <n v="52022.318500000001"/>
    <n v="0"/>
    <n v="0"/>
    <n v="9497094"/>
    <n v="332708.68384999997"/>
    <n v="0"/>
    <n v="0"/>
    <n v="0"/>
    <n v="3.503268303441031E-2"/>
    <n v="4.3171562562162112E-2"/>
    <n v="1.2323224721257438"/>
    <n v="57179899"/>
    <n v="103405942"/>
    <n v="3241241.6736247996"/>
    <n v="835349120"/>
    <n v="675669289"/>
    <n v="23338282.0242998"/>
    <n v="0"/>
    <n v="0"/>
    <n v="0"/>
    <n v="0.92256791986564846"/>
    <n v="1.4255920101727453"/>
    <n v="1.4055831979659505"/>
  </r>
  <r>
    <x v="26"/>
    <s v="Private Sector Banks"/>
    <x v="4"/>
    <n v="14485661"/>
    <n v="86492"/>
    <n v="29797170"/>
    <n v="5308.7017999999998"/>
    <n v="1002950.68669"/>
    <n v="32322118"/>
    <n v="24819190"/>
    <n v="26795567"/>
    <n v="1327961.4331100001"/>
    <n v="458287.93528999999"/>
    <n v="29883662"/>
    <n v="1008259.38849"/>
    <n v="51614757"/>
    <n v="1786249.3684"/>
    <n v="3.3739485759476197E-2"/>
    <n v="6.9603961358062988E-2"/>
    <n v="2.0629822829624413"/>
    <n v="3.4607338525298105E-2"/>
    <n v="5.5263995026563546E-2"/>
    <n v="1.5968865963548553"/>
    <n v="57179899"/>
    <n v="103405942"/>
    <n v="3241241.6736247996"/>
    <n v="835349120"/>
    <n v="675669289"/>
    <n v="23338282.0242998"/>
    <n v="25.33348476183912"/>
    <n v="31.107195637233264"/>
    <n v="28.899366343957293"/>
    <n v="3.8692945531564096"/>
    <n v="7.6537311809847814"/>
    <n v="7.6390562424985395"/>
  </r>
  <r>
    <x v="27"/>
    <s v="Private Sector Banks"/>
    <x v="4"/>
    <n v="9091370"/>
    <n v="8341"/>
    <n v="16490491"/>
    <n v="388.50063"/>
    <n v="425549.80566000001"/>
    <n v="46443663"/>
    <n v="18342856"/>
    <n v="19468240"/>
    <n v="981564.02379000001"/>
    <n v="323544.90710999997"/>
    <n v="16498832"/>
    <n v="425938.30629000004"/>
    <n v="37811096"/>
    <n v="1305108.9309"/>
    <n v="2.5816270284466199E-2"/>
    <n v="4.6850838354395435E-2"/>
    <n v="1.8147795106788085"/>
    <n v="3.4516559131213757E-2"/>
    <n v="2.8100904334354505E-2"/>
    <n v="0.81412820517623685"/>
    <n v="57179899"/>
    <n v="103405942"/>
    <n v="3241241.6736247996"/>
    <n v="835349120"/>
    <n v="675669289"/>
    <n v="23338282.0242998"/>
    <n v="15.89959086846236"/>
    <n v="13.141207882029283"/>
    <n v="15.955400319258249"/>
    <n v="5.5597907375541382"/>
    <n v="5.5921379711716641"/>
    <n v="5.5960951038578282"/>
  </r>
  <r>
    <x v="28"/>
    <s v="Private Sector Banks"/>
    <x v="4"/>
    <n v="0"/>
    <n v="0"/>
    <n v="0"/>
    <n v="0"/>
    <n v="0"/>
    <n v="2140992"/>
    <n v="1618343"/>
    <n v="985768"/>
    <n v="64965.480989999996"/>
    <n v="10632.543600200001"/>
    <n v="0"/>
    <n v="0"/>
    <n v="2604111"/>
    <n v="75598.024590200002"/>
    <n v="0"/>
    <n v="0"/>
    <n v="0"/>
    <n v="2.9030261993517173E-2"/>
    <n v="3.5309811802286047E-2"/>
    <n v="1.2163104766388664"/>
    <n v="57179899"/>
    <n v="103405942"/>
    <n v="3241241.6736247996"/>
    <n v="835349120"/>
    <n v="675669289"/>
    <n v="23338282.0242998"/>
    <n v="0"/>
    <n v="0"/>
    <n v="0"/>
    <n v="0.25629906690989274"/>
    <n v="0.32392283421499235"/>
    <n v="0.38541207102281066"/>
  </r>
  <r>
    <x v="29"/>
    <s v="Private Sector Banks"/>
    <x v="4"/>
    <n v="1339774"/>
    <n v="7950"/>
    <n v="2001547"/>
    <n v="427.09663"/>
    <n v="102608.68885999999"/>
    <n v="5607875"/>
    <n v="2703608"/>
    <n v="1773588"/>
    <n v="111499.0001108"/>
    <n v="30648.210739999999"/>
    <n v="2009497"/>
    <n v="103035.78548999999"/>
    <n v="4477196"/>
    <n v="142147.21085080001"/>
    <n v="5.1274416179770355E-2"/>
    <n v="7.6905347834784074E-2"/>
    <n v="1.4998775912952482"/>
    <n v="3.1749159708621202E-2"/>
    <n v="2.5347785186153403E-2"/>
    <n v="0.79837656866460116"/>
    <n v="57179899"/>
    <n v="103405942"/>
    <n v="3241241.6736247996"/>
    <n v="835349120"/>
    <n v="675669289"/>
    <n v="23338282.0242998"/>
    <n v="2.3430856357406298"/>
    <n v="3.1788985785429351"/>
    <n v="1.9433090218355151"/>
    <n v="0.67132111182447884"/>
    <n v="0.60907315586809885"/>
    <n v="0.66263127137631384"/>
  </r>
  <r>
    <x v="30"/>
    <s v="Private Sector Banks"/>
    <x v="4"/>
    <n v="73322"/>
    <n v="3468"/>
    <n v="167913"/>
    <n v="143.435"/>
    <n v="4837.910406"/>
    <n v="4230620"/>
    <n v="4365205"/>
    <n v="1906480"/>
    <n v="242536.40552999999"/>
    <n v="16470.416454599999"/>
    <n v="171381"/>
    <n v="4981.3454060000004"/>
    <n v="6271685"/>
    <n v="259006.82198459998"/>
    <n v="2.9065913992799671E-2"/>
    <n v="6.7937936853877418E-2"/>
    <n v="2.3373748670249039"/>
    <n v="4.129780465450672E-2"/>
    <n v="6.1221953752546902E-2"/>
    <n v="1.4824505628016698"/>
    <n v="57179899"/>
    <n v="103405942"/>
    <n v="3241241.6736247996"/>
    <n v="835349120"/>
    <n v="675669289"/>
    <n v="23338282.0242998"/>
    <n v="0.12823037690220473"/>
    <n v="0.15368633096800768"/>
    <n v="0.16573612375196001"/>
    <n v="0.50644932743808957"/>
    <n v="1.1097938644966339"/>
    <n v="0.92821815377789063"/>
  </r>
  <r>
    <x v="31"/>
    <s v="Private Sector Banks"/>
    <x v="4"/>
    <n v="0"/>
    <n v="0"/>
    <n v="0"/>
    <n v="0"/>
    <n v="0"/>
    <n v="4722741"/>
    <n v="3279424"/>
    <n v="2185935"/>
    <n v="130166.51671"/>
    <n v="25956.203109999999"/>
    <n v="0"/>
    <n v="0"/>
    <n v="5465359"/>
    <n v="156122.71982"/>
    <n v="0"/>
    <n v="0"/>
    <n v="0"/>
    <n v="2.8565867277886046E-2"/>
    <n v="3.3057650169679008E-2"/>
    <n v="1.1572430078210938"/>
    <n v="57179899"/>
    <n v="103405942"/>
    <n v="3241241.6736247996"/>
    <n v="835349120"/>
    <n v="675669289"/>
    <n v="23338282.0242998"/>
    <n v="0"/>
    <n v="0"/>
    <n v="0"/>
    <n v="0.56536134257255222"/>
    <n v="0.66895549405669685"/>
    <n v="0.80888077776759804"/>
  </r>
  <r>
    <x v="32"/>
    <s v="Private Sector Banks"/>
    <x v="4"/>
    <n v="2850"/>
    <n v="129"/>
    <n v="7035"/>
    <n v="4.9870000000000001"/>
    <n v="451.73410999999999"/>
    <n v="3976509"/>
    <n v="3558909"/>
    <n v="1910358"/>
    <n v="157574.11611"/>
    <n v="28376.264169999999"/>
    <n v="7164"/>
    <n v="456.72111000000001"/>
    <n v="5469267"/>
    <n v="185950.38028000001"/>
    <n v="6.3752248743718598E-2"/>
    <n v="0.16025302105263159"/>
    <n v="2.513684210526316"/>
    <n v="3.3999141069543694E-2"/>
    <n v="4.6762217885084632E-2"/>
    <n v="1.3753940956753776"/>
    <n v="57179899"/>
    <n v="103405942"/>
    <n v="3241241.6736247996"/>
    <n v="835349120"/>
    <n v="675669289"/>
    <n v="23338282.0242998"/>
    <n v="4.9842690348228845E-3"/>
    <n v="1.4090930451638679E-2"/>
    <n v="6.9280351413461326E-3"/>
    <n v="0.47602959107684223"/>
    <n v="0.79676121869805427"/>
    <n v="0.80945916723469724"/>
  </r>
  <r>
    <x v="33"/>
    <s v="Private Sector Banks"/>
    <x v="4"/>
    <n v="2321597"/>
    <n v="640"/>
    <n v="3144602"/>
    <n v="43.208355999999995"/>
    <n v="95454.978485300002"/>
    <n v="15126300"/>
    <n v="5058885"/>
    <n v="6262209"/>
    <n v="202287.12862900001"/>
    <n v="88056.083357799929"/>
    <n v="3145242"/>
    <n v="95498.186841300005"/>
    <n v="11321094"/>
    <n v="290343.21198679996"/>
    <n v="3.0362746917820635E-2"/>
    <n v="4.1134696005077541E-2"/>
    <n v="1.3547751827728929"/>
    <n v="2.5646215108433863E-2"/>
    <n v="1.9194595637188207E-2"/>
    <n v="0.74843775411039049"/>
    <n v="57179899"/>
    <n v="103405942"/>
    <n v="3241241.6736247996"/>
    <n v="835349120"/>
    <n v="675669289"/>
    <n v="23338282.0242998"/>
    <n v="4.0601628205044573"/>
    <n v="2.9463457667598378"/>
    <n v="3.0416453244050521"/>
    <n v="1.8107758346594056"/>
    <n v="1.2440642018315438"/>
    <n v="1.6755377496519603"/>
  </r>
  <r>
    <x v="34"/>
    <s v="Private Sector Banks"/>
    <x v="4"/>
    <n v="2608889"/>
    <n v="756"/>
    <n v="4349162"/>
    <n v="25.523746899999999"/>
    <n v="155609.49251499999"/>
    <n v="968077"/>
    <n v="424836"/>
    <n v="364868"/>
    <n v="16687.433922"/>
    <n v="4911.9965929999998"/>
    <n v="4349918"/>
    <n v="155635.01626189999"/>
    <n v="789704"/>
    <n v="21599.430515"/>
    <n v="3.5778839109587811E-2"/>
    <n v="5.9655668087795224E-2"/>
    <n v="1.6673449886139273"/>
    <n v="2.7351299366598119E-2"/>
    <n v="2.2311686482583512E-2"/>
    <n v="0.81574502854628295"/>
    <n v="57179899"/>
    <n v="103405942"/>
    <n v="3241241.6736247996"/>
    <n v="835349120"/>
    <n v="675669289"/>
    <n v="23338282.0242998"/>
    <n v="4.5625981256105401"/>
    <n v="4.8017097129276278"/>
    <n v="4.2066422063057072"/>
    <n v="0.11588891121355344"/>
    <n v="9.2549359428044833E-2"/>
    <n v="0.11687729675693459"/>
  </r>
  <r>
    <x v="35"/>
    <s v="Private Sector Banks"/>
    <x v="4"/>
    <n v="0"/>
    <n v="0"/>
    <n v="0"/>
    <n v="0"/>
    <n v="0"/>
    <n v="3231612"/>
    <n v="2142960"/>
    <n v="1544453"/>
    <n v="92108.170491199984"/>
    <n v="21921.99192"/>
    <n v="0"/>
    <n v="0"/>
    <n v="3687413"/>
    <n v="114030.16241119998"/>
    <n v="0"/>
    <n v="0"/>
    <n v="0"/>
    <n v="3.0924163474826384E-2"/>
    <n v="3.5285845705239363E-2"/>
    <n v="1.141044469447446"/>
    <n v="57179899"/>
    <n v="103405942"/>
    <n v="3241241.6736247996"/>
    <n v="835349120"/>
    <n v="675669289"/>
    <n v="23338282.0242998"/>
    <n v="0"/>
    <n v="0"/>
    <n v="0"/>
    <n v="0.38685765300141811"/>
    <n v="0.48859707108034717"/>
    <n v="0.54574228250886214"/>
  </r>
  <r>
    <x v="36"/>
    <s v="Private Sector Banks"/>
    <x v="4"/>
    <n v="28959"/>
    <n v="1725"/>
    <n v="37585"/>
    <n v="65.626999999999995"/>
    <n v="1363.3560500000001"/>
    <n v="1784446"/>
    <n v="4330652"/>
    <n v="606855"/>
    <n v="174984.67066999999"/>
    <n v="7629.572126"/>
    <n v="39310"/>
    <n v="1428.98305"/>
    <n v="4937507"/>
    <n v="182614.24279600001"/>
    <n v="3.6351642075807683E-2"/>
    <n v="4.9345041265237061E-2"/>
    <n v="1.3574363755654546"/>
    <n v="3.6985110663336783E-2"/>
    <n v="0.10233665955484224"/>
    <n v="2.7669691321564227"/>
    <n v="57179899"/>
    <n v="103405942"/>
    <n v="3241241.6736247996"/>
    <n v="835349120"/>
    <n v="675669289"/>
    <n v="23338282.0242998"/>
    <n v="5.0645419992784525E-2"/>
    <n v="4.4087519348778324E-2"/>
    <n v="3.8015223535220057E-2"/>
    <n v="0.21361679294041752"/>
    <n v="0.78246651834039116"/>
    <n v="0.73075794332869259"/>
  </r>
  <r>
    <x v="37"/>
    <s v="Private Sector Banks"/>
    <x v="4"/>
    <n v="0"/>
    <n v="0"/>
    <n v="0"/>
    <n v="0"/>
    <n v="0"/>
    <n v="1402418"/>
    <n v="589287"/>
    <n v="239990"/>
    <n v="25429.695927600002"/>
    <n v="3316.6245088999999"/>
    <n v="0"/>
    <n v="0"/>
    <n v="829277"/>
    <n v="28746.320436500002"/>
    <n v="0"/>
    <n v="0"/>
    <n v="0"/>
    <n v="3.4664316551043864E-2"/>
    <n v="2.0497683598256728E-2"/>
    <n v="0.59131942117114866"/>
    <n v="57179899"/>
    <n v="103405942"/>
    <n v="3241241.6736247996"/>
    <n v="835349120"/>
    <n v="675669289"/>
    <n v="23338282.0242998"/>
    <n v="0"/>
    <n v="0"/>
    <n v="0"/>
    <n v="0.16788405786553051"/>
    <n v="0.12317239292322099"/>
    <n v="0.12273415611760918"/>
  </r>
  <r>
    <x v="38"/>
    <s v="Private Sector Banks"/>
    <x v="4"/>
    <n v="858269"/>
    <n v="5154"/>
    <n v="955180"/>
    <n v="220.78036850000001"/>
    <n v="28353.991862300001"/>
    <n v="2903959"/>
    <n v="1153743"/>
    <n v="1208038"/>
    <n v="50391.647255599994"/>
    <n v="19452.281188000001"/>
    <n v="960334"/>
    <n v="28574.772230800001"/>
    <n v="2361781"/>
    <n v="69843.928443599987"/>
    <n v="2.9755035467660212E-2"/>
    <n v="3.3293492169471348E-2"/>
    <n v="1.1189195928083153"/>
    <n v="2.9572567669737367E-2"/>
    <n v="2.4051279113651392E-2"/>
    <n v="0.81329695081783182"/>
    <n v="57179899"/>
    <n v="103405942"/>
    <n v="3241241.6736247996"/>
    <n v="835349120"/>
    <n v="675669289"/>
    <n v="23338282.0242998"/>
    <n v="1.5009977544731234"/>
    <n v="0.88159955684031988"/>
    <n v="0.92870291728496612"/>
    <n v="0.34763417240446726"/>
    <n v="0.29926765119591298"/>
    <n v="0.34954689201509648"/>
  </r>
  <r>
    <x v="39"/>
    <s v="Foreign Banks"/>
    <x v="4"/>
    <n v="1658151"/>
    <n v="1165"/>
    <n v="3494396"/>
    <n v="92.162999999999997"/>
    <n v="142565.95201000001"/>
    <n v="0"/>
    <n v="0"/>
    <n v="0"/>
    <n v="0"/>
    <n v="0"/>
    <n v="3495561"/>
    <n v="142658.11501000001"/>
    <n v="0"/>
    <n v="0"/>
    <n v="4.0811221720919763E-2"/>
    <n v="8.6034453442418696E-2"/>
    <n v="2.1081077658186738"/>
    <n v="0"/>
    <n v="0"/>
    <n v="0"/>
    <n v="57179899"/>
    <n v="103405942"/>
    <n v="3241241.6736247996"/>
    <n v="835349120"/>
    <n v="675669289"/>
    <n v="23338282.0242998"/>
    <n v="2.8998844506528423"/>
    <n v="4.4013415035004222"/>
    <n v="3.3804256625794289"/>
    <n v="0"/>
    <n v="0"/>
    <n v="0"/>
  </r>
  <r>
    <x v="40"/>
    <s v="Foreign Banks"/>
    <x v="4"/>
    <n v="27450"/>
    <n v="0"/>
    <n v="5589"/>
    <n v="0"/>
    <n v="429.05128139999999"/>
    <n v="0"/>
    <n v="0"/>
    <n v="0"/>
    <n v="0"/>
    <n v="0"/>
    <n v="5589"/>
    <n v="429.05128139999999"/>
    <n v="0"/>
    <n v="0"/>
    <n v="7.6767092753623187E-2"/>
    <n v="1.5630283475409835E-2"/>
    <n v="0.20360655737704919"/>
    <n v="0"/>
    <n v="0"/>
    <n v="0"/>
    <n v="57179899"/>
    <n v="103405942"/>
    <n v="3241241.6736247996"/>
    <n v="835349120"/>
    <n v="675669289"/>
    <n v="23338282.0242998"/>
    <n v="4.8006380703820413E-2"/>
    <n v="1.3237250554050053E-2"/>
    <n v="5.4049118376582267E-3"/>
    <n v="0"/>
    <n v="0"/>
    <n v="0"/>
  </r>
  <r>
    <x v="41"/>
    <s v="Foreign Banks"/>
    <x v="4"/>
    <n v="0"/>
    <n v="0"/>
    <n v="0"/>
    <n v="0"/>
    <n v="0"/>
    <n v="2207"/>
    <n v="32"/>
    <n v="84"/>
    <n v="1.1539999999999999"/>
    <n v="5.4992344999999991"/>
    <n v="0"/>
    <n v="0"/>
    <n v="116"/>
    <n v="6.6532344999999991"/>
    <n v="0"/>
    <n v="0"/>
    <n v="0"/>
    <n v="5.73554698275862E-2"/>
    <n v="3.014605573176257E-3"/>
    <n v="5.2560036248300863E-2"/>
    <n v="57179899"/>
    <n v="103405942"/>
    <n v="3241241.6736247996"/>
    <n v="835349120"/>
    <n v="675669289"/>
    <n v="23338282.0242998"/>
    <n v="0"/>
    <n v="0"/>
    <n v="0"/>
    <n v="2.6420091278721883E-4"/>
    <n v="2.850781601264676E-5"/>
    <n v="1.7168162278276939E-5"/>
  </r>
  <r>
    <x v="42"/>
    <s v="Foreign Banks"/>
    <x v="4"/>
    <n v="2751483"/>
    <n v="9725"/>
    <n v="8150602"/>
    <n v="558.16899999999998"/>
    <n v="212215.79928539996"/>
    <n v="1683725"/>
    <n v="904371"/>
    <n v="2160152"/>
    <n v="44473.667150000001"/>
    <n v="36954.6798987"/>
    <n v="8160327"/>
    <n v="212773.96828539995"/>
    <n v="3064523"/>
    <n v="81428.347048700001"/>
    <n v="2.6074196326372701E-2"/>
    <n v="7.7330649793365958E-2"/>
    <n v="2.9657922654801063"/>
    <n v="2.6571295777091573E-2"/>
    <n v="4.8362022924586856E-2"/>
    <n v="1.8200852276945463"/>
    <n v="57179899"/>
    <n v="103405942"/>
    <n v="3241241.6736247996"/>
    <n v="835349120"/>
    <n v="675669289"/>
    <n v="23338282.0242998"/>
    <n v="4.8119759707865173"/>
    <n v="6.5645820247475415"/>
    <n v="7.8915455361356317"/>
    <n v="0.20155943900437701"/>
    <n v="0.34890463215722939"/>
    <n v="0.45355369111648347"/>
  </r>
  <r>
    <x v="43"/>
    <s v="Foreign Banks"/>
    <x v="4"/>
    <n v="0"/>
    <n v="0"/>
    <n v="0"/>
    <n v="0"/>
    <n v="0"/>
    <n v="1429796"/>
    <n v="513970"/>
    <n v="651208"/>
    <n v="14780.66539"/>
    <n v="6115.5074000000004"/>
    <n v="0"/>
    <n v="0"/>
    <n v="1165178"/>
    <n v="20896.172790000001"/>
    <n v="0"/>
    <n v="0"/>
    <n v="0"/>
    <n v="1.7933888890796085E-2"/>
    <n v="1.4614793152309841E-2"/>
    <n v="0.81492604539388835"/>
    <n v="57179899"/>
    <n v="103405942"/>
    <n v="3241241.6736247996"/>
    <n v="835349120"/>
    <n v="675669289"/>
    <n v="23338282.0242998"/>
    <n v="0"/>
    <n v="0"/>
    <n v="0"/>
    <n v="0.17116148994087646"/>
    <n v="8.9536036835286006E-2"/>
    <n v="0.17244797402653594"/>
  </r>
  <r>
    <x v="44"/>
    <s v="Foreign Banks"/>
    <x v="4"/>
    <n v="0"/>
    <n v="0"/>
    <n v="0"/>
    <n v="0"/>
    <n v="0"/>
    <n v="126463"/>
    <n v="40193"/>
    <n v="91876"/>
    <n v="2227.1476699999998"/>
    <n v="1596.9726800000001"/>
    <n v="0"/>
    <n v="0"/>
    <n v="132069"/>
    <n v="3824.1203500000001"/>
    <n v="0"/>
    <n v="0"/>
    <n v="0"/>
    <n v="2.895547289674337E-2"/>
    <n v="3.0239045017119635E-2"/>
    <n v="1.0443291713781897"/>
    <n v="57179899"/>
    <n v="103405942"/>
    <n v="3241241.6736247996"/>
    <n v="835349120"/>
    <n v="675669289"/>
    <n v="23338282.0242998"/>
    <n v="0"/>
    <n v="0"/>
    <n v="0"/>
    <n v="1.5138939752519282E-2"/>
    <n v="1.6385612042987267E-2"/>
    <n v="1.9546396758015148E-2"/>
  </r>
  <r>
    <x v="45"/>
    <s v="Foreign Banks"/>
    <x v="4"/>
    <n v="870316"/>
    <n v="1234"/>
    <n v="1173276"/>
    <n v="92.961757300000002"/>
    <n v="44730.369972600005"/>
    <n v="481119"/>
    <n v="213428"/>
    <n v="223600"/>
    <n v="11360.163753699999"/>
    <n v="6988.9877358000003"/>
    <n v="1174510"/>
    <n v="44823.331729900005"/>
    <n v="437028"/>
    <n v="18349.1514895"/>
    <n v="3.8163431328724323E-2"/>
    <n v="5.1502364348006938E-2"/>
    <n v="1.3495213232894718"/>
    <n v="4.1986214818043696E-2"/>
    <n v="3.8138488584944681E-2"/>
    <n v="0.90835739183029562"/>
    <n v="57179899"/>
    <n v="103405942"/>
    <n v="3241241.6736247996"/>
    <n v="835349120"/>
    <n v="675669289"/>
    <n v="23338282.0242998"/>
    <n v="1.5220663471266362"/>
    <n v="1.3829061897680845"/>
    <n v="1.1358244770885604"/>
    <n v="5.7594961014623441E-2"/>
    <n v="7.8622545868607119E-2"/>
    <n v="6.4680755380610466E-2"/>
  </r>
  <r>
    <x v="46"/>
    <s v="Foreign Banks"/>
    <x v="4"/>
    <n v="1426222"/>
    <n v="2034"/>
    <n v="2141876"/>
    <n v="130.66318000000001"/>
    <n v="54815.119469999998"/>
    <n v="986772"/>
    <n v="810071"/>
    <n v="1299943"/>
    <n v="34801.883880000001"/>
    <n v="20273.355100000001"/>
    <n v="2143910"/>
    <n v="54945.782650000001"/>
    <n v="2110014"/>
    <n v="55075.238980000002"/>
    <n v="2.5628772966215935E-2"/>
    <n v="3.8525406738922831E-2"/>
    <n v="1.5032091778138326"/>
    <n v="2.6101835807724499E-2"/>
    <n v="5.5813540493650005E-2"/>
    <n v="2.1382994247911373"/>
    <n v="57179899"/>
    <n v="103405942"/>
    <n v="3241241.6736247996"/>
    <n v="835349120"/>
    <n v="675669289"/>
    <n v="23338282.0242998"/>
    <n v="2.4942716320642679"/>
    <n v="1.6952078302927689"/>
    <n v="2.0732947822282783"/>
    <n v="0.11812689764969167"/>
    <n v="0.23598668883448964"/>
    <n v="0.31228502380548484"/>
  </r>
  <r>
    <x v="47"/>
    <s v="Payment Banks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179899"/>
    <n v="103405942"/>
    <n v="3241241.6736247996"/>
    <n v="835349120"/>
    <n v="675669289"/>
    <n v="23338282.0242998"/>
    <n v="0"/>
    <n v="0"/>
    <n v="0"/>
    <n v="0"/>
    <n v="0"/>
    <n v="0"/>
  </r>
  <r>
    <x v="48"/>
    <s v="Payment Banks"/>
    <x v="4"/>
    <n v="0"/>
    <n v="0"/>
    <n v="0"/>
    <n v="0"/>
    <n v="0"/>
    <n v="1272938"/>
    <n v="0"/>
    <n v="240799"/>
    <n v="0"/>
    <n v="1483.75621"/>
    <n v="0"/>
    <n v="0"/>
    <n v="240799"/>
    <n v="1483.75621"/>
    <n v="0"/>
    <n v="0"/>
    <n v="0"/>
    <n v="6.1618038696173985E-3"/>
    <n v="1.1656154580977234E-3"/>
    <n v="0.18916789348734975"/>
    <n v="57179899"/>
    <n v="103405942"/>
    <n v="3241241.6736247996"/>
    <n v="835349120"/>
    <n v="675669289"/>
    <n v="23338282.0242998"/>
    <n v="0"/>
    <n v="0"/>
    <n v="0"/>
    <n v="0.15238395175420788"/>
    <n v="6.3576068215094594E-3"/>
    <n v="3.5638588865920764E-2"/>
  </r>
  <r>
    <x v="49"/>
    <s v="Payment Banks"/>
    <x v="4"/>
    <n v="0"/>
    <n v="0"/>
    <n v="0"/>
    <n v="0"/>
    <n v="0"/>
    <n v="1262143"/>
    <n v="222105"/>
    <n v="138773"/>
    <n v="6562.62345"/>
    <n v="1291.2685100000001"/>
    <n v="0"/>
    <n v="0"/>
    <n v="360878"/>
    <n v="7853.8919599999999"/>
    <n v="0"/>
    <n v="0"/>
    <n v="0"/>
    <n v="2.176328831350207E-2"/>
    <n v="6.2226641196758215E-3"/>
    <n v="0.28592481200624653"/>
    <n v="57179899"/>
    <n v="103405942"/>
    <n v="3241241.6736247996"/>
    <n v="835349120"/>
    <n v="675669289"/>
    <n v="23338282.0242998"/>
    <n v="0"/>
    <n v="0"/>
    <n v="0"/>
    <n v="0.15109167769279508"/>
    <n v="3.3652399743145336E-2"/>
    <n v="5.3410448850517461E-2"/>
  </r>
  <r>
    <x v="50"/>
    <s v="Payment Banks"/>
    <x v="4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57179899"/>
    <n v="103405942"/>
    <n v="3241241.6736247996"/>
    <n v="835349120"/>
    <n v="675669289"/>
    <n v="23338282.0242998"/>
    <n v="0"/>
    <n v="0"/>
    <n v="0"/>
    <n v="3.5913128154130334E-6"/>
    <n v="0"/>
    <n v="0"/>
  </r>
  <r>
    <x v="64"/>
    <s v="Payment Banks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179899"/>
    <n v="103405942"/>
    <n v="3241241.6736247996"/>
    <n v="835349120"/>
    <n v="675669289"/>
    <n v="23338282.0242998"/>
    <n v="0"/>
    <n v="0"/>
    <n v="0"/>
    <n v="0"/>
    <n v="0"/>
    <n v="0"/>
  </r>
  <r>
    <x v="52"/>
    <s v="Payment Banks"/>
    <x v="4"/>
    <n v="0"/>
    <n v="0"/>
    <n v="0"/>
    <n v="0"/>
    <n v="0"/>
    <n v="31357"/>
    <n v="13"/>
    <n v="3291"/>
    <n v="0.15"/>
    <n v="12.960599999999999"/>
    <n v="0"/>
    <n v="0"/>
    <n v="3304"/>
    <n v="13.1106"/>
    <n v="0"/>
    <n v="0"/>
    <n v="0"/>
    <n v="3.9680992736077485E-3"/>
    <n v="4.1810759957904134E-4"/>
    <n v="0.10536722262971586"/>
    <n v="57179899"/>
    <n v="103405942"/>
    <n v="3241241.6736247996"/>
    <n v="835349120"/>
    <n v="675669289"/>
    <n v="23338282.0242998"/>
    <n v="0"/>
    <n v="0"/>
    <n v="0"/>
    <n v="3.7537598650968832E-3"/>
    <n v="5.6176371449917576E-5"/>
    <n v="4.889966221329915E-4"/>
  </r>
  <r>
    <x v="53"/>
    <s v="Payment Banks"/>
    <x v="4"/>
    <n v="0"/>
    <n v="0"/>
    <n v="0"/>
    <n v="0"/>
    <n v="0"/>
    <n v="58146754"/>
    <n v="1420843"/>
    <n v="1610885"/>
    <n v="44702.256569999998"/>
    <n v="13564.487719999999"/>
    <n v="0"/>
    <n v="0"/>
    <n v="3031728"/>
    <n v="58266.744289999995"/>
    <n v="0"/>
    <n v="0"/>
    <n v="0"/>
    <n v="1.9218988078745849E-2"/>
    <n v="1.0020635767561503E-3"/>
    <n v="5.2139247532201026E-2"/>
    <n v="57179899"/>
    <n v="103405942"/>
    <n v="3241241.6736247996"/>
    <n v="835349120"/>
    <n v="675669289"/>
    <n v="23338282.0242998"/>
    <n v="0"/>
    <n v="0"/>
    <n v="0"/>
    <n v="6.9607727604956358"/>
    <n v="0.2496616684524281"/>
    <n v="0.44869998523789645"/>
  </r>
  <r>
    <x v="54"/>
    <s v="Small Finance Banks"/>
    <x v="4"/>
    <n v="0"/>
    <n v="0"/>
    <n v="0"/>
    <n v="0"/>
    <n v="0"/>
    <n v="1310582"/>
    <n v="349960"/>
    <n v="213667"/>
    <n v="20603.311140000002"/>
    <n v="4285.1092900000003"/>
    <n v="0"/>
    <n v="0"/>
    <n v="563627"/>
    <n v="24888.420430000002"/>
    <n v="0"/>
    <n v="0"/>
    <n v="0"/>
    <n v="4.4157608542529016E-2"/>
    <n v="1.8990357284015807E-2"/>
    <n v="0.43005855413854305"/>
    <n v="57179899"/>
    <n v="103405942"/>
    <n v="3241241.6736247996"/>
    <n v="835349120"/>
    <n v="675669289"/>
    <n v="23338282.0242998"/>
    <n v="0"/>
    <n v="0"/>
    <n v="0"/>
    <n v="0.15689033107498815"/>
    <n v="0.10664204162108504"/>
    <n v="8.3417584486365493E-2"/>
  </r>
  <r>
    <x v="55"/>
    <s v="Small Finance Banks"/>
    <x v="4"/>
    <n v="0"/>
    <n v="0"/>
    <n v="0"/>
    <n v="0"/>
    <n v="0"/>
    <n v="127941"/>
    <n v="63236"/>
    <n v="55091"/>
    <n v="3113.8962200000001"/>
    <n v="900.97026870000002"/>
    <n v="0"/>
    <n v="0"/>
    <n v="118327"/>
    <n v="4014.8664887"/>
    <n v="0"/>
    <n v="0"/>
    <n v="0"/>
    <n v="3.3930265186305743E-2"/>
    <n v="3.1380608942403139E-2"/>
    <n v="0.92485598830711035"/>
    <n v="57179899"/>
    <n v="103405942"/>
    <n v="3241241.6736247996"/>
    <n v="835349120"/>
    <n v="675669289"/>
    <n v="23338282.0242998"/>
    <n v="0"/>
    <n v="0"/>
    <n v="0"/>
    <n v="1.5315871763891964E-2"/>
    <n v="1.720292215390886E-2"/>
    <n v="1.7512561533635132E-2"/>
  </r>
  <r>
    <x v="56"/>
    <s v="Small Finance Banks"/>
    <x v="4"/>
    <n v="0"/>
    <n v="0"/>
    <n v="0"/>
    <n v="0"/>
    <n v="0"/>
    <n v="2283278"/>
    <n v="304136"/>
    <n v="38976"/>
    <n v="8698.0435600000019"/>
    <n v="346.10000630000002"/>
    <n v="0"/>
    <n v="0"/>
    <n v="343112"/>
    <n v="9044.1435663000011"/>
    <n v="0"/>
    <n v="0"/>
    <n v="0"/>
    <n v="2.6359158427277395E-2"/>
    <n v="3.9610347782004646E-3"/>
    <n v="0.15027167081713222"/>
    <n v="57179899"/>
    <n v="103405942"/>
    <n v="3241241.6736247996"/>
    <n v="835349120"/>
    <n v="675669289"/>
    <n v="23338282.0242998"/>
    <n v="0"/>
    <n v="0"/>
    <n v="0"/>
    <n v="0.27333218475168802"/>
    <n v="3.8752396414111566E-2"/>
    <n v="5.0781055996759979E-2"/>
  </r>
  <r>
    <x v="57"/>
    <s v="Small Finance Banks"/>
    <x v="4"/>
    <n v="0"/>
    <n v="0"/>
    <n v="0"/>
    <n v="0"/>
    <n v="0"/>
    <n v="709108"/>
    <n v="574165"/>
    <n v="99813"/>
    <n v="11926.144"/>
    <n v="1859.1076499999999"/>
    <n v="0"/>
    <n v="0"/>
    <n v="673978"/>
    <n v="13785.25165"/>
    <n v="0"/>
    <n v="0"/>
    <n v="0"/>
    <n v="2.0453563246871559E-2"/>
    <n v="1.9440270946033608E-2"/>
    <n v="0.9504588863755592"/>
    <n v="57179899"/>
    <n v="103405942"/>
    <n v="3241241.6736247996"/>
    <n v="835349120"/>
    <n v="675669289"/>
    <n v="23338282.0242998"/>
    <n v="0"/>
    <n v="0"/>
    <n v="0"/>
    <n v="8.4887621597063506E-2"/>
    <n v="5.9067122574175804E-2"/>
    <n v="9.9749686861970138E-2"/>
  </r>
  <r>
    <x v="58"/>
    <s v="Small Finance Banks"/>
    <x v="4"/>
    <n v="0"/>
    <n v="0"/>
    <n v="0"/>
    <n v="0"/>
    <n v="0"/>
    <n v="3113989"/>
    <n v="261694"/>
    <n v="122113"/>
    <n v="9617.76728"/>
    <n v="1072.1952844"/>
    <n v="0"/>
    <n v="0"/>
    <n v="383807"/>
    <n v="10689.962564400001"/>
    <n v="0"/>
    <n v="0"/>
    <n v="0"/>
    <n v="2.7852442931994469E-2"/>
    <n v="3.4328838555306397E-3"/>
    <n v="0.12325252272888568"/>
    <n v="57179899"/>
    <n v="103405942"/>
    <n v="3241241.6736247996"/>
    <n v="835349120"/>
    <n v="675669289"/>
    <n v="23338282.0242998"/>
    <n v="0"/>
    <n v="0"/>
    <n v="0"/>
    <n v="0.37277695342517392"/>
    <n v="4.5804410767123396E-2"/>
    <n v="5.6803972927057217E-2"/>
  </r>
  <r>
    <x v="59"/>
    <s v="Small Finance Banks"/>
    <x v="4"/>
    <n v="0"/>
    <n v="0"/>
    <n v="0"/>
    <n v="0"/>
    <n v="0"/>
    <n v="1381552"/>
    <n v="97395"/>
    <n v="49900"/>
    <n v="3072.7505000000001"/>
    <n v="498.89704"/>
    <n v="0"/>
    <n v="0"/>
    <n v="147295"/>
    <n v="3571.6475399999999"/>
    <n v="0"/>
    <n v="0"/>
    <n v="0"/>
    <n v="2.4248260565531754E-2"/>
    <n v="2.5852429296906666E-3"/>
    <n v="0.10661560332148193"/>
    <n v="57179899"/>
    <n v="103405942"/>
    <n v="3241241.6736247996"/>
    <n v="835349120"/>
    <n v="675669289"/>
    <n v="23338282.0242998"/>
    <n v="0"/>
    <n v="0"/>
    <n v="0"/>
    <n v="0.16538618009198358"/>
    <n v="1.5303815149209371E-2"/>
    <n v="2.1799866058437947E-2"/>
  </r>
  <r>
    <x v="60"/>
    <s v="Small Finance Banks"/>
    <x v="4"/>
    <n v="0"/>
    <n v="0"/>
    <n v="0"/>
    <n v="0"/>
    <n v="0"/>
    <n v="167972"/>
    <n v="19373"/>
    <n v="17398"/>
    <n v="774.06825000000003"/>
    <n v="120.60393500000001"/>
    <n v="0"/>
    <n v="0"/>
    <n v="36771"/>
    <n v="894.67218500000001"/>
    <n v="0"/>
    <n v="0"/>
    <n v="0"/>
    <n v="2.4330917978842022E-2"/>
    <n v="5.3263173921844114E-3"/>
    <n v="0.21891148524754125"/>
    <n v="57179899"/>
    <n v="103405942"/>
    <n v="3241241.6736247996"/>
    <n v="835349120"/>
    <n v="675669289"/>
    <n v="23338282.0242998"/>
    <n v="0"/>
    <n v="0"/>
    <n v="0"/>
    <n v="2.0107999874351936E-2"/>
    <n v="3.833496330485972E-3"/>
    <n v="5.4421594408148389E-3"/>
  </r>
  <r>
    <x v="61"/>
    <s v="Small Finance Banks"/>
    <x v="4"/>
    <n v="0"/>
    <n v="0"/>
    <n v="0"/>
    <n v="0"/>
    <n v="0"/>
    <n v="56026"/>
    <n v="25233"/>
    <n v="22710"/>
    <n v="780.34742000000006"/>
    <n v="331.24774000000002"/>
    <n v="0"/>
    <n v="0"/>
    <n v="47943"/>
    <n v="1111.5951600000001"/>
    <n v="0"/>
    <n v="0"/>
    <n v="0"/>
    <n v="2.3185765596646018E-2"/>
    <n v="1.9840701817013532E-2"/>
    <n v="0.85572769785456748"/>
    <n v="57179899"/>
    <n v="103405942"/>
    <n v="3241241.6736247996"/>
    <n v="835349120"/>
    <n v="675669289"/>
    <n v="23338282.0242998"/>
    <n v="0"/>
    <n v="0"/>
    <n v="0"/>
    <n v="6.7068963932110206E-3"/>
    <n v="4.7629690944800823E-3"/>
    <n v="7.0956310698916496E-3"/>
  </r>
  <r>
    <x v="62"/>
    <s v="Small Finance Banks"/>
    <x v="4"/>
    <n v="0"/>
    <n v="0"/>
    <n v="0"/>
    <n v="0"/>
    <n v="0"/>
    <n v="5371092"/>
    <n v="929175"/>
    <n v="316036"/>
    <n v="25827.75088"/>
    <n v="3024.7346499999999"/>
    <n v="0"/>
    <n v="0"/>
    <n v="1245211"/>
    <n v="28852.485529999998"/>
    <n v="0"/>
    <n v="0"/>
    <n v="0"/>
    <n v="2.3170760240633914E-2"/>
    <n v="5.371809965273356E-3"/>
    <n v="0.23183572353629392"/>
    <n v="57179899"/>
    <n v="103405942"/>
    <n v="3241241.6736247996"/>
    <n v="835349120"/>
    <n v="675669289"/>
    <n v="23338282.0242998"/>
    <n v="0"/>
    <n v="0"/>
    <n v="0"/>
    <n v="0.64297571774541407"/>
    <n v="0.1236272897034958"/>
    <n v="0.18429296998875436"/>
  </r>
  <r>
    <x v="63"/>
    <s v="Small Finance Banks"/>
    <x v="4"/>
    <n v="0"/>
    <n v="0"/>
    <n v="0"/>
    <n v="0"/>
    <n v="0"/>
    <n v="399125"/>
    <n v="90081"/>
    <n v="30717"/>
    <n v="2791.1672100000001"/>
    <n v="300.63396"/>
    <n v="0"/>
    <n v="0"/>
    <n v="120798"/>
    <n v="3091.8011700000002"/>
    <n v="0"/>
    <n v="0"/>
    <n v="0"/>
    <n v="2.559480430139572E-2"/>
    <n v="7.7464482806138433E-3"/>
    <n v="0.30265706232383338"/>
    <n v="57179899"/>
    <n v="103405942"/>
    <n v="3241241.6736247996"/>
    <n v="835349120"/>
    <n v="675669289"/>
    <n v="23338282.0242998"/>
    <n v="0"/>
    <n v="0"/>
    <n v="0"/>
    <n v="4.7779424248390899E-2"/>
    <n v="1.3247766766983188E-2"/>
    <n v="1.7878272990442222E-2"/>
  </r>
  <r>
    <x v="2"/>
    <s v="Public Sector Banks"/>
    <x v="5"/>
    <n v="450146"/>
    <n v="6055"/>
    <n v="787148"/>
    <n v="261.61099999999999"/>
    <n v="19352.028600000001"/>
    <n v="57863557"/>
    <n v="24743567"/>
    <n v="14155266"/>
    <n v="1080246.1579199999"/>
    <n v="203917.51989"/>
    <n v="793203"/>
    <n v="19613.639600000002"/>
    <n v="38898833"/>
    <n v="1284163.6778099998"/>
    <n v="2.4727137441487239E-2"/>
    <n v="4.3571729172312987E-2"/>
    <n v="1.7621016292491769"/>
    <n v="3.3012910125350028E-2"/>
    <n v="2.2192961241736312E-2"/>
    <n v="0.67225098173622477"/>
    <n v="57289033"/>
    <n v="125494454"/>
    <n v="4298174.7036610981"/>
    <n v="845414384"/>
    <n v="772860128"/>
    <n v="27655813.200051602"/>
    <n v="0.78574550211032534"/>
    <n v="0.45632485769583775"/>
    <n v="0.63206219455721924"/>
    <n v="6.8444017626272133"/>
    <n v="4.6433770307922231"/>
    <n v="5.0331012806498405"/>
  </r>
  <r>
    <x v="3"/>
    <s v="Public Sector Banks"/>
    <x v="5"/>
    <n v="163933"/>
    <n v="7973"/>
    <n v="325631"/>
    <n v="439.5345921"/>
    <n v="7203.6254976999999"/>
    <n v="39420291"/>
    <n v="15787875"/>
    <n v="8391002"/>
    <n v="607853.71273919998"/>
    <n v="105431.39525320001"/>
    <n v="333604"/>
    <n v="7643.1600897999997"/>
    <n v="24178877"/>
    <n v="713285.10799239995"/>
    <n v="2.2910876637570292E-2"/>
    <n v="4.6623682173814913E-2"/>
    <n v="2.0350021045183091"/>
    <n v="2.9500340648260875E-2"/>
    <n v="1.8094364346331181E-2"/>
    <n v="0.61336120020017104"/>
    <n v="57289033"/>
    <n v="125494454"/>
    <n v="4298174.7036610981"/>
    <n v="845414384"/>
    <n v="772860128"/>
    <n v="27655813.200051602"/>
    <n v="0.28615075419408809"/>
    <n v="0.1778233928762763"/>
    <n v="0.26583166774844091"/>
    <n v="4.6628365622887253"/>
    <n v="2.5791507298402965"/>
    <n v="3.1284932582264098"/>
  </r>
  <r>
    <x v="4"/>
    <s v="Public Sector Banks"/>
    <x v="5"/>
    <n v="0"/>
    <n v="0"/>
    <n v="0"/>
    <n v="0"/>
    <n v="0"/>
    <n v="7769901"/>
    <n v="5577979"/>
    <n v="3814282"/>
    <n v="110193.15722969999"/>
    <n v="45432.330999999998"/>
    <n v="0"/>
    <n v="0"/>
    <n v="9392261"/>
    <n v="155625.48822969999"/>
    <n v="0"/>
    <n v="0"/>
    <n v="0"/>
    <n v="1.6569544674035357E-2"/>
    <n v="2.0029275563446688E-2"/>
    <n v="1.2088006011917012"/>
    <n v="57289033"/>
    <n v="125494454"/>
    <n v="4298174.7036610981"/>
    <n v="845414384"/>
    <n v="772860128"/>
    <n v="27655813.200051602"/>
    <n v="0"/>
    <n v="0"/>
    <n v="0"/>
    <n v="0.91906420650633269"/>
    <n v="0.56272251733827017"/>
    <n v="1.2152601304850856"/>
  </r>
  <r>
    <x v="5"/>
    <s v="Public Sector Banks"/>
    <x v="5"/>
    <n v="577594"/>
    <n v="39840"/>
    <n v="770660"/>
    <n v="1887.0795619"/>
    <n v="18580.100313700001"/>
    <n v="35086827"/>
    <n v="27464468"/>
    <n v="17363973"/>
    <n v="1185687.1701263001"/>
    <n v="215342.36316850001"/>
    <n v="810500"/>
    <n v="20467.179875599999"/>
    <n v="44828441"/>
    <n v="1401029.5332948002"/>
    <n v="2.5252535318445402E-2"/>
    <n v="3.5435236300238572E-2"/>
    <n v="1.4032347981454101"/>
    <n v="3.1253139793436052E-2"/>
    <n v="3.9930357147849253E-2"/>
    <n v="1.2776430596018271"/>
    <n v="57289033"/>
    <n v="125494454"/>
    <n v="4298174.7036610981"/>
    <n v="845414384"/>
    <n v="772860128"/>
    <n v="27655813.200051602"/>
    <n v="1.0082104196103292"/>
    <n v="0.4761830611065313"/>
    <n v="0.64584527376803436"/>
    <n v="4.1502519550223314"/>
    <n v="5.065949510000979"/>
    <n v="5.8003304059696559"/>
  </r>
  <r>
    <x v="6"/>
    <s v="Public Sector Banks"/>
    <x v="5"/>
    <n v="69082"/>
    <n v="866"/>
    <n v="86270"/>
    <n v="40.379484300000001"/>
    <n v="1894.8460836000002"/>
    <n v="24646217"/>
    <n v="9683258"/>
    <n v="4962168"/>
    <n v="435114.97438000003"/>
    <n v="75172.57594770001"/>
    <n v="87136"/>
    <n v="1935.2255679000002"/>
    <n v="14645426"/>
    <n v="510287.55032770004"/>
    <n v="2.2209254130325012E-2"/>
    <n v="2.8013456007353582E-2"/>
    <n v="1.2613415940476536"/>
    <n v="3.4842793260346269E-2"/>
    <n v="2.0704497989598163E-2"/>
    <n v="0.59422612403355857"/>
    <n v="57289033"/>
    <n v="125494454"/>
    <n v="4298174.7036610981"/>
    <n v="845414384"/>
    <n v="772860128"/>
    <n v="27655813.200051602"/>
    <n v="0.12058503413733655"/>
    <n v="4.5024358043232036E-2"/>
    <n v="6.9434144077793275E-2"/>
    <n v="2.9152824303022506"/>
    <n v="1.8451366685060915"/>
    <n v="1.8949646215932101"/>
  </r>
  <r>
    <x v="8"/>
    <s v="Public Sector Banks"/>
    <x v="5"/>
    <n v="103445"/>
    <n v="2450"/>
    <n v="126665"/>
    <n v="147.06899999999999"/>
    <n v="3006.9038297000002"/>
    <n v="21824035"/>
    <n v="17884773"/>
    <n v="9204848"/>
    <n v="784872.30579000001"/>
    <n v="116334.720021"/>
    <n v="129115"/>
    <n v="3153.9728297000001"/>
    <n v="27089621"/>
    <n v="901207.02581100003"/>
    <n v="2.4427625215505559E-2"/>
    <n v="3.0489369517134712E-2"/>
    <n v="1.2481511914543961"/>
    <n v="3.3267612928619412E-2"/>
    <n v="4.129424397509443E-2"/>
    <n v="1.241274631386909"/>
    <n v="57289033"/>
    <n v="125494454"/>
    <n v="4298174.7036610981"/>
    <n v="845414384"/>
    <n v="772860128"/>
    <n v="27655813.200051602"/>
    <n v="0.18056684601396572"/>
    <n v="7.3379353961892477E-2"/>
    <n v="0.10288502470396023"/>
    <n v="2.5814600996900001"/>
    <n v="3.258653142079071"/>
    <n v="3.5051130235042995"/>
  </r>
  <r>
    <x v="9"/>
    <s v="Public Sector Banks"/>
    <x v="5"/>
    <n v="60237"/>
    <n v="471"/>
    <n v="62640"/>
    <n v="20.184560000000001"/>
    <n v="1140.58178"/>
    <n v="18084291"/>
    <n v="10796804"/>
    <n v="4320875"/>
    <n v="443393.10800000001"/>
    <n v="58941.019249999998"/>
    <n v="63111"/>
    <n v="1160.7663399999999"/>
    <n v="15117679"/>
    <n v="502334.12725000002"/>
    <n v="1.8392456782494335E-2"/>
    <n v="1.9269989209289969E-2"/>
    <n v="1.0477115394192937"/>
    <n v="3.3228257277456416E-2"/>
    <n v="2.7777374697741816E-2"/>
    <n v="0.83595641100886953"/>
    <n v="57289033"/>
    <n v="125494454"/>
    <n v="4298174.7036610981"/>
    <n v="845414384"/>
    <n v="772860128"/>
    <n v="27655813.200051602"/>
    <n v="0.10514577894865149"/>
    <n v="2.7006029769131596E-2"/>
    <n v="5.0289871773935124E-2"/>
    <n v="2.1391037746999109"/>
    <n v="1.8163780743538676"/>
    <n v="1.95606920997741"/>
  </r>
  <r>
    <x v="11"/>
    <s v="Public Sector Banks"/>
    <x v="5"/>
    <n v="0"/>
    <n v="0"/>
    <n v="0"/>
    <n v="0"/>
    <n v="0"/>
    <n v="2783588"/>
    <n v="1177292"/>
    <n v="667395"/>
    <n v="51076.04"/>
    <n v="10646.8492123"/>
    <n v="0"/>
    <n v="0"/>
    <n v="1844687"/>
    <n v="61722.889212299997"/>
    <n v="0"/>
    <n v="0"/>
    <n v="0"/>
    <n v="3.3459816875328986E-2"/>
    <n v="2.2173859497993238E-2"/>
    <n v="0.66270116123506784"/>
    <n v="57289033"/>
    <n v="125494454"/>
    <n v="4298174.7036610981"/>
    <n v="845414384"/>
    <n v="772860128"/>
    <n v="27655813.200051602"/>
    <n v="0"/>
    <n v="0"/>
    <n v="0"/>
    <n v="0.32925723203687529"/>
    <n v="0.22318233336991453"/>
    <n v="0.23868316311952376"/>
  </r>
  <r>
    <x v="12"/>
    <s v="Public Sector Banks"/>
    <x v="5"/>
    <n v="355209"/>
    <n v="2436"/>
    <n v="467362"/>
    <n v="66.019802999999996"/>
    <n v="10785.753187799999"/>
    <n v="42039174"/>
    <n v="28272421"/>
    <n v="15336537"/>
    <n v="1365242.4402780998"/>
    <n v="241812.8268716"/>
    <n v="469798"/>
    <n v="10851.772990799998"/>
    <n v="43608958"/>
    <n v="1607055.2671496999"/>
    <n v="2.3098806275888784E-2"/>
    <n v="3.055038861853162E-2"/>
    <n v="1.3225959927817144"/>
    <n v="3.6851494299627613E-2"/>
    <n v="3.8227565250204487E-2"/>
    <n v="1.0373409810573349"/>
    <n v="57289033"/>
    <n v="125494454"/>
    <n v="4298174.7036610981"/>
    <n v="845414384"/>
    <n v="772860128"/>
    <n v="27655813.200051602"/>
    <n v="0.62002966606191445"/>
    <n v="0.25247398579580022"/>
    <n v="0.37435757918035167"/>
    <n v="4.9726116323092988"/>
    <n v="5.8109130819075006"/>
    <n v="5.6425420875121146"/>
  </r>
  <r>
    <x v="14"/>
    <s v="Public Sector Banks"/>
    <x v="5"/>
    <n v="0"/>
    <n v="0"/>
    <n v="0"/>
    <n v="0"/>
    <n v="0"/>
    <n v="8740803"/>
    <n v="5306765"/>
    <n v="3174177"/>
    <n v="225124.6906"/>
    <n v="42763.536249999997"/>
    <n v="0"/>
    <n v="0"/>
    <n v="8480942"/>
    <n v="267888.22684999998"/>
    <n v="0"/>
    <n v="0"/>
    <n v="0"/>
    <n v="3.1587083940675456E-2"/>
    <n v="3.0648011040862032E-2"/>
    <n v="0.97027035159126684"/>
    <n v="57289033"/>
    <n v="125494454"/>
    <n v="4298174.7036610981"/>
    <n v="845414384"/>
    <n v="772860128"/>
    <n v="27655813.200051602"/>
    <n v="0"/>
    <n v="0"/>
    <n v="0"/>
    <n v="1.0339075328531435"/>
    <n v="0.9686506952885412"/>
    <n v="1.0973450036744552"/>
  </r>
  <r>
    <x v="15"/>
    <s v="Public Sector Banks"/>
    <x v="5"/>
    <n v="457201"/>
    <n v="7662"/>
    <n v="709068"/>
    <n v="380.70230229999999"/>
    <n v="18282.0810834"/>
    <n v="42556582"/>
    <n v="35531689"/>
    <n v="16944821"/>
    <n v="1242463.8407000001"/>
    <n v="234318.498303"/>
    <n v="716730"/>
    <n v="18662.783385700001"/>
    <n v="52476510"/>
    <n v="1476782.3390029999"/>
    <n v="2.6038791993777295E-2"/>
    <n v="4.0819646907377716E-2"/>
    <n v="1.5676474898348867"/>
    <n v="2.8141778845487245E-2"/>
    <n v="3.4701620045590124E-2"/>
    <n v="1.2330997353123896"/>
    <n v="57289033"/>
    <n v="125494454"/>
    <n v="4298174.7036610981"/>
    <n v="845414384"/>
    <n v="772860128"/>
    <n v="27655813.200051602"/>
    <n v="0.79806025003075198"/>
    <n v="0.4342025318282996"/>
    <n v="0.57112484030569188"/>
    <n v="5.0338133352602146"/>
    <n v="5.3398622861693488"/>
    <n v="6.7899103730190102"/>
  </r>
  <r>
    <x v="17"/>
    <s v="Public Sector Banks"/>
    <x v="5"/>
    <n v="36064"/>
    <n v="422"/>
    <n v="85692"/>
    <n v="23.725000000000001"/>
    <n v="2130.7664527000002"/>
    <n v="12692471"/>
    <n v="6322562"/>
    <n v="4024417"/>
    <n v="300292.30378029996"/>
    <n v="63498.735598900006"/>
    <n v="86114"/>
    <n v="2154.4914527000001"/>
    <n v="10346979"/>
    <n v="363791.03937919997"/>
    <n v="2.5019061391875888E-2"/>
    <n v="5.9740778967945878E-2"/>
    <n v="2.3878105590062111"/>
    <n v="3.5159155090505156E-2"/>
    <n v="2.8661955530897017E-2"/>
    <n v="0.81520603828836802"/>
    <n v="57289033"/>
    <n v="125494454"/>
    <n v="4298174.7036610981"/>
    <n v="845414384"/>
    <n v="772860128"/>
    <n v="27655813.200051602"/>
    <n v="6.2950966548868087E-2"/>
    <n v="5.0125730135279239E-2"/>
    <n v="6.8619765459914273E-2"/>
    <n v="1.5013313281880474"/>
    <n v="1.3154234039247892"/>
    <n v="1.3387906330186568"/>
  </r>
  <r>
    <x v="18"/>
    <s v="Public Sector Banks"/>
    <x v="5"/>
    <n v="10602103"/>
    <n v="68781"/>
    <n v="24651496"/>
    <n v="2690.4461099999999"/>
    <n v="867093.86026999995"/>
    <n v="283597379"/>
    <n v="161061267"/>
    <n v="90882407"/>
    <n v="8907511.8693933003"/>
    <n v="1414570.2657699999"/>
    <n v="24720277"/>
    <n v="869784.30637999997"/>
    <n v="251943674"/>
    <n v="10322082.1351633"/>
    <n v="3.5185055021025854E-2"/>
    <n v="8.203884704572291E-2"/>
    <n v="2.3316390153915689"/>
    <n v="4.0969800794296983E-2"/>
    <n v="3.6396958856108823E-2"/>
    <n v="0.88838505802974999"/>
    <n v="57289033"/>
    <n v="125494454"/>
    <n v="4298174.7036610981"/>
    <n v="845414384"/>
    <n v="772860128"/>
    <n v="27655813.200051602"/>
    <n v="18.506339599064276"/>
    <n v="20.236131994335533"/>
    <n v="19.698302364820041"/>
    <n v="33.545369509587147"/>
    <n v="37.323372343084962"/>
    <n v="32.598870723474562"/>
  </r>
  <r>
    <x v="19"/>
    <s v="Private Sector Banks"/>
    <x v="5"/>
    <n v="6811762"/>
    <n v="23839"/>
    <n v="10548455"/>
    <n v="1181.826847"/>
    <n v="360288.91067999997"/>
    <n v="24995695"/>
    <n v="18818688"/>
    <n v="17508736"/>
    <n v="1042412.6649452999"/>
    <n v="325924.44140311365"/>
    <n v="10572294"/>
    <n v="361470.73752699996"/>
    <n v="36327424"/>
    <n v="1368337.1063484135"/>
    <n v="3.4190378883428699E-2"/>
    <n v="5.3065673393609458E-2"/>
    <n v="1.5520645025472117"/>
    <n v="3.7666780511285733E-2"/>
    <n v="5.4742910983207847E-2"/>
    <n v="1.4533472263923848"/>
    <n v="57289033"/>
    <n v="125494454"/>
    <n v="4298174.7036610981"/>
    <n v="845414384"/>
    <n v="772860128"/>
    <n v="27655813.200051602"/>
    <n v="11.890167529970352"/>
    <n v="8.4098661047701597"/>
    <n v="8.424510934961317"/>
    <n v="2.9566205015030831"/>
    <n v="4.9477377376336209"/>
    <n v="4.7003879077068911"/>
  </r>
  <r>
    <x v="20"/>
    <s v="Private Sector Banks"/>
    <x v="5"/>
    <n v="0"/>
    <n v="0"/>
    <n v="0"/>
    <n v="0"/>
    <n v="0"/>
    <n v="3747445"/>
    <n v="1916982"/>
    <n v="859056"/>
    <n v="76774.091731099994"/>
    <n v="14534.1301905"/>
    <n v="0"/>
    <n v="0"/>
    <n v="2776038"/>
    <n v="91308.221921599994"/>
    <n v="0"/>
    <n v="0"/>
    <n v="0"/>
    <n v="3.2891560533969633E-2"/>
    <n v="2.436546017929549E-2"/>
    <n v="0.74078151914170853"/>
    <n v="57289033"/>
    <n v="125494454"/>
    <n v="4298174.7036610981"/>
    <n v="845414384"/>
    <n v="772860128"/>
    <n v="27655813.200051602"/>
    <n v="0"/>
    <n v="0"/>
    <n v="0"/>
    <n v="0.44326723922880401"/>
    <n v="0.33015923726816909"/>
    <n v="0.35919022076915835"/>
  </r>
  <r>
    <x v="21"/>
    <s v="Private Sector Banks"/>
    <x v="5"/>
    <n v="0"/>
    <n v="0"/>
    <n v="0"/>
    <n v="0"/>
    <n v="0"/>
    <n v="702156"/>
    <n v="368090"/>
    <n v="215191"/>
    <n v="15651.11693"/>
    <n v="3129.5330600000002"/>
    <n v="0"/>
    <n v="0"/>
    <n v="583281"/>
    <n v="18780.649990000002"/>
    <n v="0"/>
    <n v="0"/>
    <n v="0"/>
    <n v="3.2198288629322745E-2"/>
    <n v="2.6747118859626638E-2"/>
    <n v="0.83070001538119731"/>
    <n v="57289033"/>
    <n v="125494454"/>
    <n v="4298174.7036610981"/>
    <n v="845414384"/>
    <n v="772860128"/>
    <n v="27655813.200051602"/>
    <n v="0"/>
    <n v="0"/>
    <n v="0"/>
    <n v="8.3054655005727937E-2"/>
    <n v="6.7908507532025708E-2"/>
    <n v="7.5470447868673074E-2"/>
  </r>
  <r>
    <x v="22"/>
    <s v="Private Sector Banks"/>
    <x v="5"/>
    <n v="6634"/>
    <n v="67"/>
    <n v="10865"/>
    <n v="3.51"/>
    <n v="326.97463269999997"/>
    <n v="2044990"/>
    <n v="1927166"/>
    <n v="1019070"/>
    <n v="89515.422929599998"/>
    <n v="13678.061975699999"/>
    <n v="10932"/>
    <n v="330.48463269999996"/>
    <n v="2946236"/>
    <n v="103193.48490529999"/>
    <n v="3.0230939690815951E-2"/>
    <n v="4.9816797211335535E-2"/>
    <n v="1.6478745854687971"/>
    <n v="3.5025532545695591E-2"/>
    <n v="5.0461608567914755E-2"/>
    <n v="1.440709245521983"/>
    <n v="57289033"/>
    <n v="125494454"/>
    <n v="4298174.7036610981"/>
    <n v="845414384"/>
    <n v="772860128"/>
    <n v="27655813.200051602"/>
    <n v="1.1579877775210483E-2"/>
    <n v="7.6889529971524845E-3"/>
    <n v="8.7111419282321426E-3"/>
    <n v="0.24189202818200453"/>
    <n v="0.37313487822194086"/>
    <n v="0.38121205807630953"/>
  </r>
  <r>
    <x v="23"/>
    <s v="Private Sector Banks"/>
    <x v="5"/>
    <n v="8690"/>
    <n v="494"/>
    <n v="16233"/>
    <n v="29.823049999999999"/>
    <n v="391.58330000000001"/>
    <n v="1121321"/>
    <n v="337280"/>
    <n v="361650"/>
    <n v="18323.88581"/>
    <n v="8200.9392599999992"/>
    <n v="16727"/>
    <n v="421.40635000000003"/>
    <n v="698930"/>
    <n v="26524.825069999999"/>
    <n v="2.519318168231004E-2"/>
    <n v="4.8493250863060992E-2"/>
    <n v="1.9248561565017261"/>
    <n v="3.7950617472422128E-2"/>
    <n v="2.3654979323494342E-2"/>
    <n v="0.62330947159644745"/>
    <n v="57289033"/>
    <n v="125494454"/>
    <n v="4298174.7036610981"/>
    <n v="845414384"/>
    <n v="772860128"/>
    <n v="27655813.200051602"/>
    <n v="1.5168697296740896E-2"/>
    <n v="9.804309481442312E-3"/>
    <n v="1.3328875872076387E-2"/>
    <n v="0.13263566615634967"/>
    <n v="9.59104868048158E-2"/>
    <n v="9.0434216319152647E-2"/>
  </r>
  <r>
    <x v="24"/>
    <s v="Private Sector Banks"/>
    <x v="5"/>
    <n v="6051"/>
    <n v="506"/>
    <n v="15872"/>
    <n v="8.4220199999999998"/>
    <n v="321.0888185"/>
    <n v="486847"/>
    <n v="449455"/>
    <n v="239369"/>
    <n v="14858.146438600001"/>
    <n v="3379.5148738999997"/>
    <n v="16378"/>
    <n v="329.51083849999998"/>
    <n v="688824"/>
    <n v="18237.6613125"/>
    <n v="2.0119113353278786E-2"/>
    <n v="5.4455600479259625E-2"/>
    <n v="2.7066600561890595"/>
    <n v="2.6476518403104422E-2"/>
    <n v="3.7460765522843935E-2"/>
    <n v="1.4148675045753594"/>
    <n v="57289033"/>
    <n v="125494454"/>
    <n v="4298174.7036610981"/>
    <n v="845414384"/>
    <n v="772860128"/>
    <n v="27655813.200051602"/>
    <n v="1.0562230994543056E-2"/>
    <n v="7.6662970032216069E-3"/>
    <n v="1.3050775933094222E-2"/>
    <n v="5.7586789296927787E-2"/>
    <n v="6.5945127632211414E-2"/>
    <n v="8.9126605842965681E-2"/>
  </r>
  <r>
    <x v="25"/>
    <s v="Private Sector Banks"/>
    <x v="5"/>
    <n v="0"/>
    <n v="0"/>
    <n v="0"/>
    <n v="0"/>
    <n v="0"/>
    <n v="7785619"/>
    <n v="6635347"/>
    <n v="4255409"/>
    <n v="323780.36264000001"/>
    <n v="64459.852686999999"/>
    <n v="0"/>
    <n v="0"/>
    <n v="10890756"/>
    <n v="388240.21532700001"/>
    <n v="0"/>
    <n v="0"/>
    <n v="0"/>
    <n v="3.5648601008690307E-2"/>
    <n v="4.9866326020705613E-2"/>
    <n v="1.3988298168713367"/>
    <n v="57289033"/>
    <n v="125494454"/>
    <n v="4298174.7036610981"/>
    <n v="845414384"/>
    <n v="772860128"/>
    <n v="27655813.200051602"/>
    <n v="0"/>
    <n v="0"/>
    <n v="0"/>
    <n v="0.92092341310341364"/>
    <n v="1.4038286002245475"/>
    <n v="1.4091496773398045"/>
  </r>
  <r>
    <x v="26"/>
    <s v="Private Sector Banks"/>
    <x v="5"/>
    <n v="14570896"/>
    <n v="100359"/>
    <n v="35835822"/>
    <n v="6160.3844799999997"/>
    <n v="1340968.58821"/>
    <n v="32639937"/>
    <n v="28119331"/>
    <n v="31251494"/>
    <n v="1573373.1542100001"/>
    <n v="598411.86436999997"/>
    <n v="35936181"/>
    <n v="1347128.97269"/>
    <n v="59370825"/>
    <n v="2171785.0185799999"/>
    <n v="3.7486703795542434E-2"/>
    <n v="9.2453406618920347E-2"/>
    <n v="2.4662986407973815"/>
    <n v="3.6580004043736972E-2"/>
    <n v="6.6537659633963145E-2"/>
    <n v="1.818962610130038"/>
    <n v="57289033"/>
    <n v="125494454"/>
    <n v="4298174.7036610981"/>
    <n v="845414384"/>
    <n v="772860128"/>
    <n v="27655813.200051602"/>
    <n v="25.434005841920914"/>
    <n v="31.341884999289181"/>
    <n v="28.635672617054457"/>
    <n v="3.8608211094738127"/>
    <n v="7.8529060160702402"/>
    <n v="7.6819624727748925"/>
  </r>
  <r>
    <x v="27"/>
    <s v="Private Sector Banks"/>
    <x v="5"/>
    <n v="9066788"/>
    <n v="23306"/>
    <n v="19603834"/>
    <n v="1044.79629"/>
    <n v="587673.41009000002"/>
    <n v="46679063"/>
    <n v="21240333"/>
    <n v="22638113"/>
    <n v="1195812.1615200001"/>
    <n v="416386.90050430025"/>
    <n v="19627140"/>
    <n v="588718.20637999999"/>
    <n v="43878446"/>
    <n v="1612199.0620243005"/>
    <n v="2.9995109138672267E-2"/>
    <n v="6.4931286182052558E-2"/>
    <n v="2.1647291190662008"/>
    <n v="3.6742391971317775E-2"/>
    <n v="3.4537948245111527E-2"/>
    <n v="0.94000271599282104"/>
    <n v="57289033"/>
    <n v="125494454"/>
    <n v="4298174.7036610981"/>
    <n v="845414384"/>
    <n v="772860128"/>
    <n v="27655813.200051602"/>
    <n v="15.826393857965799"/>
    <n v="13.696935256692608"/>
    <n v="15.639846522620035"/>
    <n v="5.5214417785444256"/>
    <n v="5.8295124079782701"/>
    <n v="5.6774110101330004"/>
  </r>
  <r>
    <x v="28"/>
    <s v="Private Sector Banks"/>
    <x v="5"/>
    <n v="862"/>
    <n v="2"/>
    <n v="2457"/>
    <n v="3.5000000000000003E-2"/>
    <n v="62.6660489"/>
    <n v="2197769"/>
    <n v="1728542"/>
    <n v="1134883"/>
    <n v="72485.619070000001"/>
    <n v="13127.045646200002"/>
    <n v="2459"/>
    <n v="62.701048899999996"/>
    <n v="2863425"/>
    <n v="85612.664716200001"/>
    <n v="2.5498596543310287E-2"/>
    <n v="7.273903584686775E-2"/>
    <n v="2.8526682134570764"/>
    <n v="2.9898692899656881E-2"/>
    <n v="3.8954350851340608E-2"/>
    <n v="1.3028780549730203"/>
    <n v="57289033"/>
    <n v="125494454"/>
    <n v="4298174.7036610981"/>
    <n v="845414384"/>
    <n v="772860128"/>
    <n v="27655813.200051602"/>
    <n v="1.5046509861669337E-3"/>
    <n v="1.4587831631551066E-3"/>
    <n v="1.9594491402783426E-3"/>
    <n v="0.25996352103703974"/>
    <n v="0.30956480685239901"/>
    <n v="0.37049718264156589"/>
  </r>
  <r>
    <x v="29"/>
    <s v="Private Sector Banks"/>
    <x v="5"/>
    <n v="1352725"/>
    <n v="8500"/>
    <n v="2396887"/>
    <n v="457.48881999999998"/>
    <n v="124052.84050000001"/>
    <n v="5703940"/>
    <n v="2550324"/>
    <n v="2119261"/>
    <n v="140653.4719487"/>
    <n v="39169.754950000002"/>
    <n v="2405387"/>
    <n v="124510.32932"/>
    <n v="4669585"/>
    <n v="179823.2268987"/>
    <n v="5.1763117253065725E-2"/>
    <n v="9.2044080888576768E-2"/>
    <n v="1.7781788611876028"/>
    <n v="3.8509466451237102E-2"/>
    <n v="3.1526142788791608E-2"/>
    <n v="0.81865955812999436"/>
    <n v="57289033"/>
    <n v="125494454"/>
    <n v="4298174.7036610981"/>
    <n v="845414384"/>
    <n v="772860128"/>
    <n v="27655813.200051602"/>
    <n v="2.3612285443882426"/>
    <n v="2.8968187173486601"/>
    <n v="1.9167277304541284"/>
    <n v="0.67469161963064017"/>
    <n v="0.65021854753619923"/>
    <n v="0.60419535577335415"/>
  </r>
  <r>
    <x v="30"/>
    <s v="Private Sector Banks"/>
    <x v="5"/>
    <n v="77268"/>
    <n v="4297"/>
    <n v="225259"/>
    <n v="166.59200000000001"/>
    <n v="7695.3014632000004"/>
    <n v="4272507"/>
    <n v="5061897"/>
    <n v="2147504"/>
    <n v="277272.49745000002"/>
    <n v="23479.2266375"/>
    <n v="229556"/>
    <n v="7861.8934632"/>
    <n v="7209401"/>
    <n v="300751.72408750001"/>
    <n v="3.4248259523602081E-2"/>
    <n v="0.10174837530672465"/>
    <n v="2.9709064554537452"/>
    <n v="4.1716603652300656E-2"/>
    <n v="7.0392330331465816E-2"/>
    <n v="1.6873936075470444"/>
    <n v="57289033"/>
    <n v="125494454"/>
    <n v="4298174.7036610981"/>
    <n v="845414384"/>
    <n v="772860128"/>
    <n v="27655813.200051602"/>
    <n v="0.13487398190156222"/>
    <n v="0.18291237572319707"/>
    <n v="0.1829212309254718"/>
    <n v="0.50537429701456327"/>
    <n v="1.0874810366702174"/>
    <n v="0.93282092565137475"/>
  </r>
  <r>
    <x v="31"/>
    <s v="Private Sector Banks"/>
    <x v="5"/>
    <n v="0"/>
    <n v="0"/>
    <n v="0"/>
    <n v="0"/>
    <n v="0"/>
    <n v="4774607"/>
    <n v="3785342"/>
    <n v="2548594"/>
    <n v="155154.91802000001"/>
    <n v="30825.543229999999"/>
    <n v="0"/>
    <n v="0"/>
    <n v="6333936"/>
    <n v="185980.46125000002"/>
    <n v="0"/>
    <n v="0"/>
    <n v="0"/>
    <n v="2.9362541909169908E-2"/>
    <n v="3.8951993588163383E-2"/>
    <n v="1.3265879265036893"/>
    <n v="57289033"/>
    <n v="125494454"/>
    <n v="4298174.7036610981"/>
    <n v="845414384"/>
    <n v="772860128"/>
    <n v="27655813.200051602"/>
    <n v="0"/>
    <n v="0"/>
    <n v="0"/>
    <n v="0.56476529029579414"/>
    <n v="0.67248234541030605"/>
    <n v="0.81954493064494072"/>
  </r>
  <r>
    <x v="32"/>
    <s v="Private Sector Banks"/>
    <x v="5"/>
    <n v="2834"/>
    <n v="79"/>
    <n v="7502"/>
    <n v="2.8968799999999999"/>
    <n v="531.12744999999995"/>
    <n v="4014442"/>
    <n v="4255325"/>
    <n v="2174109"/>
    <n v="200146.71734999999"/>
    <n v="35774.140469999998"/>
    <n v="7581"/>
    <n v="534.02432999999996"/>
    <n v="6429434"/>
    <n v="235920.85781999998"/>
    <n v="7.0442465373961219E-2"/>
    <n v="0.18843483768525052"/>
    <n v="2.6750176429075512"/>
    <n v="3.6693876602512755E-2"/>
    <n v="5.8768032473753506E-2"/>
    <n v="1.6015760098165572"/>
    <n v="57289033"/>
    <n v="125494454"/>
    <n v="4298174.7036610981"/>
    <n v="845414384"/>
    <n v="772860128"/>
    <n v="27655813.200051602"/>
    <n v="4.9468455856114726E-3"/>
    <n v="1.2424444486752222E-2"/>
    <n v="6.0409044052257476E-3"/>
    <n v="0.47484902977472881"/>
    <n v="0.85306064267009074"/>
    <n v="0.83190137090368832"/>
  </r>
  <r>
    <x v="33"/>
    <s v="Private Sector Banks"/>
    <x v="5"/>
    <n v="2315363"/>
    <n v="808"/>
    <n v="3542425"/>
    <n v="47.467908900000005"/>
    <n v="110473.6929679"/>
    <n v="15296948"/>
    <n v="5816952"/>
    <n v="7090426"/>
    <n v="249981.81407389999"/>
    <n v="108905.44491999999"/>
    <n v="3543233"/>
    <n v="110521.1608768"/>
    <n v="12907378"/>
    <n v="358887.25899389997"/>
    <n v="3.119217981905226E-2"/>
    <n v="4.7733837362348798E-2"/>
    <n v="1.5303142530998379"/>
    <n v="2.7804815121545211E-2"/>
    <n v="2.346136359971283E-2"/>
    <n v="0.84378779348664845"/>
    <n v="57289033"/>
    <n v="125494454"/>
    <n v="4298174.7036610981"/>
    <n v="845414384"/>
    <n v="772860128"/>
    <n v="27655813.200051602"/>
    <n v="4.0415466604227728"/>
    <n v="2.5713510617113893"/>
    <n v="2.8234179974200293"/>
    <n v="1.8094023817792058"/>
    <n v="1.2976919405618141"/>
    <n v="1.6700794273604964"/>
  </r>
  <r>
    <x v="34"/>
    <s v="Private Sector Banks"/>
    <x v="5"/>
    <n v="2609962"/>
    <n v="96"/>
    <n v="5472315"/>
    <n v="7.9711144999999997"/>
    <n v="198023.10911200001"/>
    <n v="999945"/>
    <n v="488927"/>
    <n v="424506"/>
    <n v="20346.745447000001"/>
    <n v="6078.6742760000006"/>
    <n v="5472411"/>
    <n v="198031.08022649999"/>
    <n v="913433"/>
    <n v="26425.419723000003"/>
    <n v="3.6187172386449043E-2"/>
    <n v="7.5875081792953311E-2"/>
    <n v="2.0967397226473028"/>
    <n v="2.8929784366231569E-2"/>
    <n v="2.642687320102606E-2"/>
    <n v="0.91348324157828675"/>
    <n v="57289033"/>
    <n v="125494454"/>
    <n v="4298174.7036610981"/>
    <n v="845414384"/>
    <n v="772860128"/>
    <n v="27655813.200051602"/>
    <n v="4.555779463060583"/>
    <n v="4.6073297127224988"/>
    <n v="4.3606795564049392"/>
    <n v="0.11827868308424712"/>
    <n v="9.5551049364734283E-2"/>
    <n v="0.11818865625320497"/>
  </r>
  <r>
    <x v="35"/>
    <s v="Private Sector Banks"/>
    <x v="5"/>
    <n v="0"/>
    <n v="0"/>
    <n v="0"/>
    <n v="0"/>
    <n v="0"/>
    <n v="3272637"/>
    <n v="2470449"/>
    <n v="1775600"/>
    <n v="106176.63550799999"/>
    <n v="27324.293290000001"/>
    <n v="0"/>
    <n v="0"/>
    <n v="4246049"/>
    <n v="133500.92879799998"/>
    <n v="0"/>
    <n v="0"/>
    <n v="0"/>
    <n v="3.144121247729359E-2"/>
    <n v="4.079307567505959E-2"/>
    <n v="1.2974396488214244"/>
    <n v="57289033"/>
    <n v="125494454"/>
    <n v="4298174.7036610981"/>
    <n v="845414384"/>
    <n v="772860128"/>
    <n v="27655813.200051602"/>
    <n v="0"/>
    <n v="0"/>
    <n v="0"/>
    <n v="0.38710448531947383"/>
    <n v="0.48272284684708122"/>
    <n v="0.5493942365726493"/>
  </r>
  <r>
    <x v="36"/>
    <s v="Private Sector Banks"/>
    <x v="5"/>
    <n v="29769"/>
    <n v="1833"/>
    <n v="42323"/>
    <n v="69.653000000000006"/>
    <n v="1588.0771099999999"/>
    <n v="1807155"/>
    <n v="4761792"/>
    <n v="665084"/>
    <n v="198357.90171999999"/>
    <n v="9624.2052469999999"/>
    <n v="44156"/>
    <n v="1657.73011"/>
    <n v="5426876"/>
    <n v="207982.106967"/>
    <n v="3.7542578811486545E-2"/>
    <n v="5.5686456044878901E-2"/>
    <n v="1.4832879841445799"/>
    <n v="3.8324462723489536E-2"/>
    <n v="0.11508813962665072"/>
    <n v="3.0029942091298203"/>
    <n v="57289033"/>
    <n v="125494454"/>
    <n v="4298174.7036610981"/>
    <n v="845414384"/>
    <n v="772860128"/>
    <n v="27655813.200051602"/>
    <n v="5.1962825066361303E-2"/>
    <n v="3.8568234757604875E-2"/>
    <n v="3.5185618640964006E-2"/>
    <n v="0.2137596703109797"/>
    <n v="0.75203757511137637"/>
    <n v="0.70218087379453997"/>
  </r>
  <r>
    <x v="37"/>
    <s v="Private Sector Banks"/>
    <x v="5"/>
    <n v="0"/>
    <n v="0"/>
    <n v="0"/>
    <n v="0"/>
    <n v="0"/>
    <n v="1408263"/>
    <n v="708938"/>
    <n v="287567"/>
    <n v="32454.351621199999"/>
    <n v="4364.3281193000003"/>
    <n v="0"/>
    <n v="0"/>
    <n v="996505"/>
    <n v="36818.679740499996"/>
    <n v="0"/>
    <n v="0"/>
    <n v="0"/>
    <n v="3.6947812344644532E-2"/>
    <n v="2.614474692617785E-2"/>
    <n v="0.70761285356499459"/>
    <n v="57289033"/>
    <n v="125494454"/>
    <n v="4298174.7036610981"/>
    <n v="845414384"/>
    <n v="772860128"/>
    <n v="27655813.200051602"/>
    <n v="0"/>
    <n v="0"/>
    <n v="0"/>
    <n v="0.16657665479228467"/>
    <n v="0.13313179212691276"/>
    <n v="0.12893730235233458"/>
  </r>
  <r>
    <x v="38"/>
    <s v="Private Sector Banks"/>
    <x v="5"/>
    <n v="860407"/>
    <n v="5823"/>
    <n v="1220190"/>
    <n v="247.15429440000003"/>
    <n v="35542.021268500001"/>
    <n v="2915747"/>
    <n v="1396635"/>
    <n v="1480190"/>
    <n v="63590.170538699997"/>
    <n v="25413.1581506"/>
    <n v="1226013"/>
    <n v="35789.175562900004"/>
    <n v="2876825"/>
    <n v="89003.328689299989"/>
    <n v="2.9191513925953479E-2"/>
    <n v="4.1595635045856207E-2"/>
    <n v="1.4249221589317613"/>
    <n v="3.0938040613975471E-2"/>
    <n v="3.0525051964145032E-2"/>
    <n v="0.98665110518848176"/>
    <n v="57289033"/>
    <n v="125494454"/>
    <n v="4298174.7036610981"/>
    <n v="845414384"/>
    <n v="772860128"/>
    <n v="27655813.200051602"/>
    <n v="1.5018703492516621"/>
    <n v="0.83265986215998866"/>
    <n v="0.97694596129323774"/>
    <n v="0.34488968429948075"/>
    <n v="0.32182502841440191"/>
    <n v="0.37223100219241739"/>
  </r>
  <r>
    <x v="39"/>
    <s v="Foreign Banks"/>
    <x v="5"/>
    <n v="1645244"/>
    <n v="1396"/>
    <n v="3907068"/>
    <n v="107.66800000000001"/>
    <n v="157468.86556000001"/>
    <n v="0"/>
    <n v="0"/>
    <n v="0"/>
    <n v="0"/>
    <n v="0"/>
    <n v="3908464"/>
    <n v="157576.53356000001"/>
    <n v="0"/>
    <n v="0"/>
    <n v="4.031674170722821E-2"/>
    <n v="9.5776999375168675E-2"/>
    <n v="2.3756135867992834"/>
    <n v="0"/>
    <n v="0"/>
    <n v="0"/>
    <n v="57289033"/>
    <n v="125494454"/>
    <n v="4298174.7036610981"/>
    <n v="845414384"/>
    <n v="772860128"/>
    <n v="27655813.200051602"/>
    <n v="2.8718306346696409"/>
    <n v="3.6661267729713152"/>
    <n v="3.1144515756847708"/>
    <n v="0"/>
    <n v="0"/>
    <n v="0"/>
  </r>
  <r>
    <x v="40"/>
    <s v="Foreign Banks"/>
    <x v="5"/>
    <n v="27392"/>
    <n v="0"/>
    <n v="7403"/>
    <n v="0"/>
    <n v="435.57652740000003"/>
    <n v="0"/>
    <n v="0"/>
    <n v="0"/>
    <n v="0"/>
    <n v="0"/>
    <n v="7403"/>
    <n v="435.57652740000003"/>
    <n v="0"/>
    <n v="0"/>
    <n v="5.8837839713629617E-2"/>
    <n v="1.5901596356600468E-2"/>
    <n v="0.27026139018691586"/>
    <n v="0"/>
    <n v="0"/>
    <n v="0"/>
    <n v="57289033"/>
    <n v="125494454"/>
    <n v="4298174.7036610981"/>
    <n v="845414384"/>
    <n v="772860128"/>
    <n v="27655813.200051602"/>
    <n v="4.7813688878288449E-2"/>
    <n v="1.01339884353464E-2"/>
    <n v="5.8990654678652173E-3"/>
    <n v="0"/>
    <n v="0"/>
    <n v="0"/>
  </r>
  <r>
    <x v="41"/>
    <s v="Foreign Banks"/>
    <x v="5"/>
    <n v="0"/>
    <n v="0"/>
    <n v="0"/>
    <n v="0"/>
    <n v="0"/>
    <n v="1766"/>
    <n v="47"/>
    <n v="129"/>
    <n v="2.6727753999999999"/>
    <n v="3.7936159000000003"/>
    <n v="0"/>
    <n v="0"/>
    <n v="176"/>
    <n v="6.4663912999999997"/>
    <n v="0"/>
    <n v="0"/>
    <n v="0"/>
    <n v="3.6740859659090908E-2"/>
    <n v="3.6616032276330689E-3"/>
    <n v="9.9660249150622882E-2"/>
    <n v="57289033"/>
    <n v="125494454"/>
    <n v="4298174.7036610981"/>
    <n v="845414384"/>
    <n v="772860128"/>
    <n v="27655813.200051602"/>
    <n v="0"/>
    <n v="0"/>
    <n v="0"/>
    <n v="2.0889164336716562E-4"/>
    <n v="2.3381671163399148E-5"/>
    <n v="2.2772555294766093E-5"/>
  </r>
  <r>
    <x v="42"/>
    <s v="Foreign Banks"/>
    <x v="5"/>
    <n v="2739294"/>
    <n v="11249"/>
    <n v="10489541"/>
    <n v="619.05799999999999"/>
    <n v="298399.55907719996"/>
    <n v="1682731"/>
    <n v="1019836"/>
    <n v="2538239"/>
    <n v="49860.308584999999"/>
    <n v="47050.486312199995"/>
    <n v="10500790"/>
    <n v="299018.61707719998"/>
    <n v="3558075"/>
    <n v="96910.794897199987"/>
    <n v="2.8475821064624658E-2"/>
    <n v="0.10915900851723108"/>
    <n v="3.8333928377165796"/>
    <n v="2.7236861195224941E-2"/>
    <n v="5.759137669490845E-2"/>
    <n v="2.1144645222557852"/>
    <n v="57289033"/>
    <n v="125494454"/>
    <n v="4298174.7036610981"/>
    <n v="845414384"/>
    <n v="772860128"/>
    <n v="27655813.200051602"/>
    <n v="4.7815329680987979"/>
    <n v="6.9568744337567754"/>
    <n v="8.3675331182364445"/>
    <n v="0.19904215398350733"/>
    <n v="0.35041744820947501"/>
    <n v="0.46037761182059583"/>
  </r>
  <r>
    <x v="43"/>
    <s v="Foreign Banks"/>
    <x v="5"/>
    <n v="0"/>
    <n v="0"/>
    <n v="0"/>
    <n v="0"/>
    <n v="0"/>
    <n v="1421789"/>
    <n v="604182"/>
    <n v="792575"/>
    <n v="18287.454819999999"/>
    <n v="7815.2871500000001"/>
    <n v="0"/>
    <n v="0"/>
    <n v="1396757"/>
    <n v="26102.741969999999"/>
    <n v="0"/>
    <n v="0"/>
    <n v="0"/>
    <n v="1.868810535404512E-2"/>
    <n v="1.8359082796392433E-2"/>
    <n v="0.98239401205101462"/>
    <n v="57289033"/>
    <n v="125494454"/>
    <n v="4298174.7036610981"/>
    <n v="845414384"/>
    <n v="772860128"/>
    <n v="27655813.200051602"/>
    <n v="0"/>
    <n v="0"/>
    <n v="0"/>
    <n v="0.16817658025558269"/>
    <n v="9.4384286519375582E-2"/>
    <n v="0.18072571599915685"/>
  </r>
  <r>
    <x v="44"/>
    <s v="Foreign Banks"/>
    <x v="5"/>
    <n v="0"/>
    <n v="0"/>
    <n v="0"/>
    <n v="0"/>
    <n v="0"/>
    <n v="129153"/>
    <n v="42080"/>
    <n v="98132"/>
    <n v="2326.5055299999999"/>
    <n v="1764.03655"/>
    <n v="0"/>
    <n v="0"/>
    <n v="140212"/>
    <n v="4090.5420800000002"/>
    <n v="0"/>
    <n v="0"/>
    <n v="0"/>
    <n v="2.9173979973183467E-2"/>
    <n v="3.1672063986124988E-2"/>
    <n v="1.0856271244183255"/>
    <n v="57289033"/>
    <n v="125494454"/>
    <n v="4298174.7036610981"/>
    <n v="845414384"/>
    <n v="772860128"/>
    <n v="27655813.200051602"/>
    <n v="0"/>
    <n v="0"/>
    <n v="0"/>
    <n v="1.5276886985163952E-2"/>
    <n v="1.4790894234100366E-2"/>
    <n v="1.8141963198805362E-2"/>
  </r>
  <r>
    <x v="45"/>
    <s v="Foreign Banks"/>
    <x v="5"/>
    <n v="870856"/>
    <n v="1465"/>
    <n v="1239587"/>
    <n v="95.165766599999998"/>
    <n v="41150.739251200001"/>
    <n v="481696"/>
    <n v="215744"/>
    <n v="246544"/>
    <n v="12176.7571298"/>
    <n v="6698.3306903999992"/>
    <n v="1241052"/>
    <n v="41245.905017800003"/>
    <n v="462288"/>
    <n v="18875.087820199999"/>
    <n v="3.3234630795325258E-2"/>
    <n v="4.7362485896405376E-2"/>
    <n v="1.4250943898876507"/>
    <n v="4.0829716151403454E-2"/>
    <n v="3.9184647205291301E-2"/>
    <n v="0.95970902810071079"/>
    <n v="57289033"/>
    <n v="125494454"/>
    <n v="4298174.7036610981"/>
    <n v="845414384"/>
    <n v="772860128"/>
    <n v="27655813.200051602"/>
    <n v="1.5201094422382728"/>
    <n v="0.95961443779071098"/>
    <n v="0.98892975780427717"/>
    <n v="5.6977502289575425E-2"/>
    <n v="6.8249983045751764E-2"/>
    <n v="5.9815221830152428E-2"/>
  </r>
  <r>
    <x v="46"/>
    <s v="Foreign Banks"/>
    <x v="5"/>
    <n v="1411222"/>
    <n v="2510"/>
    <n v="2514199"/>
    <n v="154.74657999999999"/>
    <n v="66948.613029999993"/>
    <n v="985167"/>
    <n v="849928"/>
    <n v="1431964"/>
    <n v="36221.657501999995"/>
    <n v="23545.460630000001"/>
    <n v="2516709"/>
    <n v="67103.35961"/>
    <n v="2281892"/>
    <n v="59767.118131999996"/>
    <n v="2.6663138094233381E-2"/>
    <n v="4.7549825335772823E-2"/>
    <n v="1.7833544261639913"/>
    <n v="2.6191913610284796E-2"/>
    <n v="6.0666991618679875E-2"/>
    <n v="2.3162489202338286"/>
    <n v="57289033"/>
    <n v="125494454"/>
    <n v="4298174.7036610981"/>
    <n v="845414384"/>
    <n v="772860128"/>
    <n v="27655813.200051602"/>
    <n v="2.4633370928079725"/>
    <n v="1.5612059591910659"/>
    <n v="2.0054344393577743"/>
    <n v="0.11653066456460953"/>
    <n v="0.21611050703758905"/>
    <n v="0.29525290765161583"/>
  </r>
  <r>
    <x v="48"/>
    <s v="Payment Banks"/>
    <x v="5"/>
    <n v="0"/>
    <n v="0"/>
    <n v="0"/>
    <n v="0"/>
    <n v="0"/>
    <n v="1338983"/>
    <n v="0"/>
    <n v="276871"/>
    <n v="0"/>
    <n v="1788.3988999999999"/>
    <n v="0"/>
    <n v="0"/>
    <n v="276871"/>
    <n v="1788.3988999999999"/>
    <n v="0"/>
    <n v="0"/>
    <n v="0"/>
    <n v="6.4593218502479489E-3"/>
    <n v="1.3356397355306227E-3"/>
    <n v="0.2067770838016614"/>
    <n v="57289033"/>
    <n v="125494454"/>
    <n v="4298174.7036610981"/>
    <n v="845414384"/>
    <n v="772860128"/>
    <n v="27655813.200051602"/>
    <n v="0"/>
    <n v="0"/>
    <n v="0"/>
    <n v="0.15838185691432474"/>
    <n v="6.466629229317556E-3"/>
    <n v="3.582420543759763E-2"/>
  </r>
  <r>
    <x v="49"/>
    <s v="Payment Banks"/>
    <x v="5"/>
    <n v="0"/>
    <n v="0"/>
    <n v="0"/>
    <n v="0"/>
    <n v="0"/>
    <n v="1342693"/>
    <n v="195392"/>
    <n v="138869"/>
    <n v="5898.4274500000001"/>
    <n v="1510.3539108000002"/>
    <n v="0"/>
    <n v="0"/>
    <n v="334261"/>
    <n v="7408.7813608000006"/>
    <n v="0"/>
    <n v="0"/>
    <n v="0"/>
    <n v="2.2164659834081751E-2"/>
    <n v="5.5178520784721456E-3"/>
    <n v="0.24894819590181821"/>
    <n v="57289033"/>
    <n v="125494454"/>
    <n v="4298174.7036610981"/>
    <n v="845414384"/>
    <n v="772860128"/>
    <n v="27655813.200051602"/>
    <n v="0"/>
    <n v="0"/>
    <n v="0"/>
    <n v="0.15882069496466009"/>
    <n v="2.678923706639072E-2"/>
    <n v="4.3249869916953461E-2"/>
  </r>
  <r>
    <x v="50"/>
    <s v="Payment Banks"/>
    <x v="5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57289033"/>
    <n v="125494454"/>
    <n v="4298174.7036610981"/>
    <n v="845414384"/>
    <n v="772860128"/>
    <n v="27655813.200051602"/>
    <n v="0"/>
    <n v="0"/>
    <n v="0"/>
    <n v="3.5485556630888834E-6"/>
    <n v="0"/>
    <n v="0"/>
  </r>
  <r>
    <x v="64"/>
    <s v="Payment Banks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289033"/>
    <n v="125494454"/>
    <n v="4298174.7036610981"/>
    <n v="845414384"/>
    <n v="772860128"/>
    <n v="27655813.200051602"/>
    <n v="0"/>
    <n v="0"/>
    <n v="0"/>
    <n v="0"/>
    <n v="0"/>
    <n v="0"/>
  </r>
  <r>
    <x v="52"/>
    <s v="Payment Banks"/>
    <x v="5"/>
    <n v="0"/>
    <n v="0"/>
    <n v="0"/>
    <n v="0"/>
    <n v="0"/>
    <n v="42003"/>
    <n v="1"/>
    <n v="5303"/>
    <n v="0.02"/>
    <n v="21.750710399999999"/>
    <n v="0"/>
    <n v="0"/>
    <n v="5304"/>
    <n v="21.770710399999999"/>
    <n v="0"/>
    <n v="0"/>
    <n v="0"/>
    <n v="4.1045834087481145E-3"/>
    <n v="5.1831322524581577E-4"/>
    <n v="0.12627669452181986"/>
    <n v="57289033"/>
    <n v="125494454"/>
    <n v="4298174.7036610981"/>
    <n v="845414384"/>
    <n v="772860128"/>
    <n v="27655813.200051602"/>
    <n v="0"/>
    <n v="0"/>
    <n v="0"/>
    <n v="4.9683327838907455E-3"/>
    <n v="7.8720196157382836E-5"/>
    <n v="6.8628200729226908E-4"/>
  </r>
  <r>
    <x v="53"/>
    <s v="Payment Banks"/>
    <x v="5"/>
    <n v="0"/>
    <n v="0"/>
    <n v="0"/>
    <n v="0"/>
    <n v="0"/>
    <n v="58890438"/>
    <n v="1618069"/>
    <n v="1955505"/>
    <n v="52782.904670000004"/>
    <n v="17688.1885"/>
    <n v="0"/>
    <n v="0"/>
    <n v="3573574"/>
    <n v="70471.093170000007"/>
    <n v="0"/>
    <n v="0"/>
    <n v="0"/>
    <n v="1.9720059853244962E-2"/>
    <n v="1.1966474620209143E-3"/>
    <n v="6.0681735802338571E-2"/>
    <n v="57289033"/>
    <n v="125494454"/>
    <n v="4298174.7036610981"/>
    <n v="845414384"/>
    <n v="772860128"/>
    <n v="27655813.200051602"/>
    <n v="0"/>
    <n v="0"/>
    <n v="0"/>
    <n v="6.9658665755561593"/>
    <n v="0.25481475688398314"/>
    <n v="0.46238301997124115"/>
  </r>
  <r>
    <x v="54"/>
    <s v="Small Finance Banks"/>
    <x v="5"/>
    <n v="0"/>
    <n v="0"/>
    <n v="0"/>
    <n v="0"/>
    <n v="0"/>
    <n v="1337866"/>
    <n v="477213"/>
    <n v="265682"/>
    <n v="30431.903906800002"/>
    <n v="5634.6411099999996"/>
    <n v="0"/>
    <n v="0"/>
    <n v="742895"/>
    <n v="36066.545016800002"/>
    <n v="0"/>
    <n v="0"/>
    <n v="0"/>
    <n v="4.8548644178248612E-2"/>
    <n v="2.6958264143643686E-2"/>
    <n v="0.55528356352579411"/>
    <n v="57289033"/>
    <n v="125494454"/>
    <n v="4298174.7036610981"/>
    <n v="845414384"/>
    <n v="772860128"/>
    <n v="27655813.200051602"/>
    <n v="0"/>
    <n v="0"/>
    <n v="0"/>
    <n v="0.15824973235846906"/>
    <n v="0.13041216599167912"/>
    <n v="9.6122826509688952E-2"/>
  </r>
  <r>
    <x v="55"/>
    <s v="Small Finance Banks"/>
    <x v="5"/>
    <n v="0"/>
    <n v="0"/>
    <n v="0"/>
    <n v="0"/>
    <n v="0"/>
    <n v="130164"/>
    <n v="76996"/>
    <n v="60743"/>
    <n v="3720.2052399999998"/>
    <n v="1052.153546"/>
    <n v="0"/>
    <n v="0"/>
    <n v="137739"/>
    <n v="4772.3587859999998"/>
    <n v="0"/>
    <n v="0"/>
    <n v="0"/>
    <n v="3.4647839653257247E-2"/>
    <n v="3.6664198902922468E-2"/>
    <n v="1.0581958145109247"/>
    <n v="57289033"/>
    <n v="125494454"/>
    <n v="4298174.7036610981"/>
    <n v="845414384"/>
    <n v="772860128"/>
    <n v="27655813.200051602"/>
    <n v="0"/>
    <n v="0"/>
    <n v="0"/>
    <n v="1.5396473311010048E-2"/>
    <n v="1.725625911441684E-2"/>
    <n v="1.7821982919010153E-2"/>
  </r>
  <r>
    <x v="56"/>
    <s v="Small Finance Banks"/>
    <x v="5"/>
    <n v="0"/>
    <n v="0"/>
    <n v="0"/>
    <n v="0"/>
    <n v="0"/>
    <n v="2319712"/>
    <n v="613454"/>
    <n v="44022"/>
    <n v="25641.289089999998"/>
    <n v="409.52949860000001"/>
    <n v="0"/>
    <n v="0"/>
    <n v="657476"/>
    <n v="26050.818588599999"/>
    <n v="0"/>
    <n v="0"/>
    <n v="0"/>
    <n v="3.9622463160024088E-2"/>
    <n v="1.1230195208974217E-2"/>
    <n v="0.28343001200148982"/>
    <n v="57289033"/>
    <n v="125494454"/>
    <n v="4298174.7036610981"/>
    <n v="845414384"/>
    <n v="772860128"/>
    <n v="27655813.200051602"/>
    <n v="0"/>
    <n v="0"/>
    <n v="0"/>
    <n v="0.27438757181117468"/>
    <n v="9.4196537994230431E-2"/>
    <n v="8.5070503210122911E-2"/>
  </r>
  <r>
    <x v="57"/>
    <s v="Small Finance Banks"/>
    <x v="5"/>
    <n v="0"/>
    <n v="0"/>
    <n v="0"/>
    <n v="0"/>
    <n v="0"/>
    <n v="735961"/>
    <n v="682348"/>
    <n v="116384"/>
    <n v="15574.168"/>
    <n v="2159.82177"/>
    <n v="0"/>
    <n v="0"/>
    <n v="798732"/>
    <n v="17733.98977"/>
    <n v="0"/>
    <n v="0"/>
    <n v="0"/>
    <n v="2.2202678457855701E-2"/>
    <n v="2.4096371641975593E-2"/>
    <n v="1.0852912042893577"/>
    <n v="57289033"/>
    <n v="125494454"/>
    <n v="4298174.7036610981"/>
    <n v="845414384"/>
    <n v="772860128"/>
    <n v="27655813.200051602"/>
    <n v="0"/>
    <n v="0"/>
    <n v="0"/>
    <n v="8.7053285812085254E-2"/>
    <n v="6.4123913629727983E-2"/>
    <n v="0.10334754906647221"/>
  </r>
  <r>
    <x v="58"/>
    <s v="Small Finance Banks"/>
    <x v="5"/>
    <n v="0"/>
    <n v="0"/>
    <n v="0"/>
    <n v="0"/>
    <n v="0"/>
    <n v="3135230"/>
    <n v="377933"/>
    <n v="146252"/>
    <n v="15766.231540000001"/>
    <n v="1420.5537981999998"/>
    <n v="0"/>
    <n v="0"/>
    <n v="524185"/>
    <n v="17186.785338199999"/>
    <n v="0"/>
    <n v="0"/>
    <n v="0"/>
    <n v="3.2787632874271486E-2"/>
    <n v="5.4818260026218172E-3"/>
    <n v="0.16719188065947316"/>
    <n v="57289033"/>
    <n v="125494454"/>
    <n v="4298174.7036610981"/>
    <n v="845414384"/>
    <n v="772860128"/>
    <n v="27655813.200051602"/>
    <n v="0"/>
    <n v="0"/>
    <n v="0"/>
    <n v="0.37085127238620536"/>
    <n v="6.2145290083778594E-2"/>
    <n v="6.7824044870380476E-2"/>
  </r>
  <r>
    <x v="59"/>
    <s v="Small Finance Banks"/>
    <x v="5"/>
    <n v="0"/>
    <n v="0"/>
    <n v="0"/>
    <n v="0"/>
    <n v="0"/>
    <n v="1385399"/>
    <n v="99044"/>
    <n v="54795"/>
    <n v="3182.1320000000001"/>
    <n v="601.93781000000001"/>
    <n v="0"/>
    <n v="0"/>
    <n v="153839"/>
    <n v="3784.06981"/>
    <n v="0"/>
    <n v="0"/>
    <n v="0"/>
    <n v="2.4597597553286228E-2"/>
    <n v="2.7313934902508229E-3"/>
    <n v="0.11104310021878173"/>
    <n v="57289033"/>
    <n v="125494454"/>
    <n v="4298174.7036610981"/>
    <n v="845414384"/>
    <n v="772860128"/>
    <n v="27655813.200051602"/>
    <n v="0"/>
    <n v="0"/>
    <n v="0"/>
    <n v="0.16387218223625588"/>
    <n v="1.368272841094016E-2"/>
    <n v="1.9905154170406367E-2"/>
  </r>
  <r>
    <x v="60"/>
    <s v="Small Finance Banks"/>
    <x v="5"/>
    <n v="0"/>
    <n v="0"/>
    <n v="0"/>
    <n v="0"/>
    <n v="0"/>
    <n v="180249"/>
    <n v="22270"/>
    <n v="18411"/>
    <n v="845.75229999999999"/>
    <n v="141.70579380000001"/>
    <n v="0"/>
    <n v="0"/>
    <n v="40681"/>
    <n v="987.45809380000003"/>
    <n v="0"/>
    <n v="0"/>
    <n v="0"/>
    <n v="2.42732010963349E-2"/>
    <n v="5.4782999839111451E-3"/>
    <n v="0.22569334642633246"/>
    <n v="57289033"/>
    <n v="125494454"/>
    <n v="4298174.7036610981"/>
    <n v="845414384"/>
    <n v="772860128"/>
    <n v="27655813.200051602"/>
    <n v="0"/>
    <n v="0"/>
    <n v="0"/>
    <n v="2.1320786990536938E-2"/>
    <n v="3.5705263362068038E-3"/>
    <n v="5.2636950110589737E-3"/>
  </r>
  <r>
    <x v="61"/>
    <s v="Small Finance Banks"/>
    <x v="5"/>
    <n v="0"/>
    <n v="0"/>
    <n v="0"/>
    <n v="0"/>
    <n v="0"/>
    <n v="58538"/>
    <n v="28796"/>
    <n v="23741"/>
    <n v="948.94662000000005"/>
    <n v="310.49811"/>
    <n v="0"/>
    <n v="0"/>
    <n v="52537"/>
    <n v="1259.4447300000002"/>
    <n v="0"/>
    <n v="0"/>
    <n v="0"/>
    <n v="2.397252850372119E-2"/>
    <n v="2.1514994191807035E-2"/>
    <n v="0.8974853941029759"/>
    <n v="57289033"/>
    <n v="125494454"/>
    <n v="4298174.7036610981"/>
    <n v="845414384"/>
    <n v="772860128"/>
    <n v="27655813.200051602"/>
    <n v="0"/>
    <n v="0"/>
    <n v="0"/>
    <n v="6.9241783801965691E-3"/>
    <n v="4.553996372804724E-3"/>
    <n v="6.7977371450063991E-3"/>
  </r>
  <r>
    <x v="62"/>
    <s v="Small Finance Banks"/>
    <x v="5"/>
    <n v="0"/>
    <n v="0"/>
    <n v="0"/>
    <n v="0"/>
    <n v="0"/>
    <n v="5426632"/>
    <n v="1297282"/>
    <n v="399668"/>
    <n v="46938.717989999997"/>
    <n v="5154.3237200000003"/>
    <n v="0"/>
    <n v="0"/>
    <n v="1696950"/>
    <n v="52093.041709999998"/>
    <n v="0"/>
    <n v="0"/>
    <n v="0"/>
    <n v="3.0698041609947258E-2"/>
    <n v="9.5995161842557224E-3"/>
    <n v="0.31270777159755814"/>
    <n v="57289033"/>
    <n v="125494454"/>
    <n v="4298174.7036610981"/>
    <n v="845414384"/>
    <n v="772860128"/>
    <n v="27655813.200051602"/>
    <n v="0"/>
    <n v="0"/>
    <n v="0"/>
    <n v="0.64189019050331175"/>
    <n v="0.18836199584217181"/>
    <n v="0.21956754379234841"/>
  </r>
  <r>
    <x v="63"/>
    <s v="Small Finance Banks"/>
    <x v="5"/>
    <n v="0"/>
    <n v="0"/>
    <n v="0"/>
    <n v="0"/>
    <n v="0"/>
    <n v="416035"/>
    <n v="102866"/>
    <n v="36323"/>
    <n v="3460.8280199999999"/>
    <n v="407.75412"/>
    <n v="0"/>
    <n v="0"/>
    <n v="139189"/>
    <n v="3868.58214"/>
    <n v="0"/>
    <n v="0"/>
    <n v="0"/>
    <n v="2.7793734706047173E-2"/>
    <n v="9.298693956037352E-3"/>
    <n v="0.33456079416395257"/>
    <n v="57289033"/>
    <n v="125494454"/>
    <n v="4298174.7036610981"/>
    <n v="845414384"/>
    <n v="772860128"/>
    <n v="27655813.200051602"/>
    <n v="0"/>
    <n v="0"/>
    <n v="0"/>
    <n v="4.921077850977279E-2"/>
    <n v="1.3988314543550581E-2"/>
    <n v="1.8009597721154531E-2"/>
  </r>
  <r>
    <x v="2"/>
    <s v="Public Sector Banks"/>
    <x v="6"/>
    <n v="452681"/>
    <n v="6204"/>
    <n v="827555"/>
    <n v="264.35399999999998"/>
    <n v="20718.541659999999"/>
    <n v="58825658"/>
    <n v="22938074"/>
    <n v="13954039"/>
    <n v="1023071.4"/>
    <n v="204832.97085000001"/>
    <n v="833759"/>
    <n v="20982.895659999998"/>
    <n v="36892113"/>
    <n v="1227904.3708500001"/>
    <n v="2.5166619682666092E-2"/>
    <n v="4.6352499132943502E-2"/>
    <n v="1.8418245961283994"/>
    <n v="3.3283655258510132E-2"/>
    <n v="2.0873618971673891E-2"/>
    <n v="0.62714322719518067"/>
    <n v="57632047"/>
    <n v="132651314"/>
    <n v="4573462.0108475992"/>
    <n v="852355001"/>
    <n v="785755555"/>
    <n v="28166757.473185405"/>
    <n v="0.7854675021347064"/>
    <n v="0.45879676293870075"/>
    <n v="0.62853429405154626"/>
    <n v="6.9015443014922839"/>
    <n v="4.3594097475329141"/>
    <n v="4.6951132276754954"/>
  </r>
  <r>
    <x v="3"/>
    <s v="Public Sector Banks"/>
    <x v="6"/>
    <n v="165903"/>
    <n v="8350"/>
    <n v="342828"/>
    <n v="454.7131253"/>
    <n v="7469.6870195999991"/>
    <n v="38278107"/>
    <n v="15658428"/>
    <n v="8852313"/>
    <n v="605687.76502549998"/>
    <n v="110537.7758926"/>
    <n v="351178"/>
    <n v="7924.4001448999988"/>
    <n v="24510741"/>
    <n v="716225.54091809993"/>
    <n v="2.2565195271059119E-2"/>
    <n v="4.7765261296661296E-2"/>
    <n v="2.1167670265154941"/>
    <n v="2.9220884873211297E-2"/>
    <n v="1.8711101385397663E-2"/>
    <n v="0.64033315440598981"/>
    <n v="57632047"/>
    <n v="132651314"/>
    <n v="4573462.0108475992"/>
    <n v="852355001"/>
    <n v="785755555"/>
    <n v="28166757.473185405"/>
    <n v="0.2878658812865002"/>
    <n v="0.17326918046120099"/>
    <n v="0.26473767157707911"/>
    <n v="4.4908643646240538"/>
    <n v="2.5428043735596564"/>
    <n v="3.1193850102656926"/>
  </r>
  <r>
    <x v="4"/>
    <s v="Public Sector Banks"/>
    <x v="6"/>
    <n v="0"/>
    <n v="0"/>
    <n v="0"/>
    <n v="0"/>
    <n v="0"/>
    <n v="7951990"/>
    <n v="5446324"/>
    <n v="3962467"/>
    <n v="229942.3045422"/>
    <n v="50319.801420000003"/>
    <n v="0"/>
    <n v="0"/>
    <n v="9408791"/>
    <n v="280262.10596219997"/>
    <n v="0"/>
    <n v="0"/>
    <n v="0"/>
    <n v="2.9787260229523643E-2"/>
    <n v="3.5244272938245641E-2"/>
    <n v="1.1831995513072828"/>
    <n v="57632047"/>
    <n v="132651314"/>
    <n v="4573462.0108475992"/>
    <n v="852355001"/>
    <n v="785755555"/>
    <n v="28166757.473185405"/>
    <n v="0"/>
    <n v="0"/>
    <n v="0"/>
    <n v="0.9329434320993677"/>
    <n v="0.99501018613522674"/>
    <n v="1.1974195969890407"/>
  </r>
  <r>
    <x v="5"/>
    <s v="Public Sector Banks"/>
    <x v="6"/>
    <n v="596430"/>
    <n v="39469"/>
    <n v="779001"/>
    <n v="1916.3304807999998"/>
    <n v="18488.588213300001"/>
    <n v="35751556"/>
    <n v="27226049"/>
    <n v="16575836"/>
    <n v="1199468.4051148999"/>
    <n v="224474.63736959998"/>
    <n v="818470"/>
    <n v="20404.918694100001"/>
    <n v="43801885"/>
    <n v="1423943.0424844997"/>
    <n v="2.4930563971923222E-2"/>
    <n v="3.4211757782304716E-2"/>
    <n v="1.3722817430377412"/>
    <n v="3.2508716062893177E-2"/>
    <n v="3.9828841085532043E-2"/>
    <n v="1.2251742273818795"/>
    <n v="57632047"/>
    <n v="132651314"/>
    <n v="4573462.0108475992"/>
    <n v="852355001"/>
    <n v="785755555"/>
    <n v="28166757.473185405"/>
    <n v="1.0348929650199654"/>
    <n v="0.44615913821307457"/>
    <n v="0.61700858839589034"/>
    <n v="4.19444432871932"/>
    <n v="5.0554027876303671"/>
    <n v="5.5744925659481979"/>
  </r>
  <r>
    <x v="6"/>
    <s v="Public Sector Banks"/>
    <x v="6"/>
    <n v="67162"/>
    <n v="786"/>
    <n v="86559"/>
    <n v="37.743000000000002"/>
    <n v="1886.2986991000002"/>
    <n v="24902036"/>
    <n v="9537174"/>
    <n v="5533997"/>
    <n v="426345.72551999998"/>
    <n v="83788.578590000005"/>
    <n v="87345"/>
    <n v="1924.0416991000002"/>
    <n v="15071171"/>
    <n v="510134.30410999997"/>
    <n v="2.2028069140763641E-2"/>
    <n v="2.8647772536553411E-2"/>
    <n v="1.3005121943956404"/>
    <n v="3.3848352202360384E-2"/>
    <n v="2.0485646398953079E-2"/>
    <n v="0.60521842471033294"/>
    <n v="57632047"/>
    <n v="132651314"/>
    <n v="4573462.0108475992"/>
    <n v="852355001"/>
    <n v="785755555"/>
    <n v="28166757.473185405"/>
    <n v="0.11653585721152677"/>
    <n v="4.206969894002504E-2"/>
    <n v="6.5845559584882821E-2"/>
    <n v="2.9215568596165249"/>
    <n v="1.8111218680234846"/>
    <n v="1.9180482917489523"/>
  </r>
  <r>
    <x v="8"/>
    <s v="Public Sector Banks"/>
    <x v="6"/>
    <n v="103539"/>
    <n v="2477"/>
    <n v="134959"/>
    <n v="154.61331999999999"/>
    <n v="3231.1995404999993"/>
    <n v="22047262"/>
    <n v="18075141"/>
    <n v="9853032"/>
    <n v="810828.74850999995"/>
    <n v="125774.95811000001"/>
    <n v="137436"/>
    <n v="3385.8128604999993"/>
    <n v="27928173"/>
    <n v="936603.70661999995"/>
    <n v="2.4635560264413978E-2"/>
    <n v="3.2700845676508362E-2"/>
    <n v="1.3273838843334396"/>
    <n v="3.3536161016332861E-2"/>
    <n v="4.248163362053755E-2"/>
    <n v="1.2667411037252607"/>
    <n v="57632047"/>
    <n v="132651314"/>
    <n v="4573462.0108475992"/>
    <n v="852355001"/>
    <n v="785755555"/>
    <n v="28166757.473185405"/>
    <n v="0.17965525326560064"/>
    <n v="7.4031725910685048E-2"/>
    <n v="0.10360696464718019"/>
    <n v="2.5866290423747982"/>
    <n v="3.3252095400460684"/>
    <n v="3.5543080570394441"/>
  </r>
  <r>
    <x v="9"/>
    <s v="Public Sector Banks"/>
    <x v="6"/>
    <n v="60334"/>
    <n v="436"/>
    <n v="63099"/>
    <n v="17.468689999999999"/>
    <n v="1140.6785"/>
    <n v="18222135"/>
    <n v="11103981"/>
    <n v="4625351"/>
    <n v="471035.821"/>
    <n v="63444.95839"/>
    <n v="63535"/>
    <n v="1158.1471899999999"/>
    <n v="15729332"/>
    <n v="534480.77939000004"/>
    <n v="1.8228491225308882E-2"/>
    <n v="1.9195597672953889E-2"/>
    <n v="1.0530546623794212"/>
    <n v="3.397987780981418E-2"/>
    <n v="2.9331402680860395E-2"/>
    <n v="0.86319918055705325"/>
    <n v="57632047"/>
    <n v="132651314"/>
    <n v="4573462.0108475992"/>
    <n v="852355001"/>
    <n v="785755555"/>
    <n v="28166757.473185405"/>
    <n v="0.1046882821982707"/>
    <n v="2.5323205642750285E-2"/>
    <n v="4.7896246244496302E-2"/>
    <n v="2.1378574629844871"/>
    <n v="1.8975587797027142"/>
    <n v="2.001809837666372"/>
  </r>
  <r>
    <x v="11"/>
    <s v="Public Sector Banks"/>
    <x v="6"/>
    <n v="0"/>
    <n v="0"/>
    <n v="0"/>
    <n v="0"/>
    <n v="0"/>
    <n v="2821352"/>
    <n v="1306588"/>
    <n v="775633"/>
    <n v="56157.268429999996"/>
    <n v="12236.2761455"/>
    <n v="0"/>
    <n v="0"/>
    <n v="2082221"/>
    <n v="68393.544575499996"/>
    <n v="0"/>
    <n v="0"/>
    <n v="0"/>
    <n v="3.2846438766826379E-2"/>
    <n v="2.4241407869524965E-2"/>
    <n v="0.73802240911449546"/>
    <n v="57632047"/>
    <n v="132651314"/>
    <n v="4573462.0108475992"/>
    <n v="852355001"/>
    <n v="785755555"/>
    <n v="28166757.473185405"/>
    <n v="0"/>
    <n v="0"/>
    <n v="0"/>
    <n v="0.33100668110000331"/>
    <n v="0.24281653520328092"/>
    <n v="0.26499602665869793"/>
  </r>
  <r>
    <x v="12"/>
    <s v="Public Sector Banks"/>
    <x v="6"/>
    <n v="357303"/>
    <n v="3018"/>
    <n v="511499"/>
    <n v="85.544105999999999"/>
    <n v="11845.094189000001"/>
    <n v="42550210"/>
    <n v="28702171"/>
    <n v="16593072"/>
    <n v="1397408.2808818"/>
    <n v="261429.65856099999"/>
    <n v="514517"/>
    <n v="11930.638295000001"/>
    <n v="45295243"/>
    <n v="1658837.9394427999"/>
    <n v="2.3188035176680267E-2"/>
    <n v="3.3390814784650565E-2"/>
    <n v="1.4400019031466291"/>
    <n v="3.6622784857182462E-2"/>
    <n v="3.8985423090574636E-2"/>
    <n v="1.064512795589023"/>
    <n v="57632047"/>
    <n v="132651314"/>
    <n v="4573462.0108475992"/>
    <n v="852355001"/>
    <n v="785755555"/>
    <n v="28166757.473185405"/>
    <n v="0.61997277313436394"/>
    <n v="0.26086667532609276"/>
    <n v="0.3878717703467302"/>
    <n v="4.9920760657330856"/>
    <n v="5.8893464788128504"/>
    <n v="5.7645463289152312"/>
  </r>
  <r>
    <x v="14"/>
    <s v="Public Sector Banks"/>
    <x v="6"/>
    <n v="0"/>
    <n v="0"/>
    <n v="0"/>
    <n v="0"/>
    <n v="0"/>
    <n v="8954342"/>
    <n v="5305419"/>
    <n v="3325715"/>
    <n v="227686.95108999999"/>
    <n v="45228.606500000002"/>
    <n v="0"/>
    <n v="0"/>
    <n v="8631134"/>
    <n v="272915.55758999998"/>
    <n v="0"/>
    <n v="0"/>
    <n v="0"/>
    <n v="3.1619895785420543E-2"/>
    <n v="3.0478572025727853E-2"/>
    <n v="0.96390488547343844"/>
    <n v="57632047"/>
    <n v="132651314"/>
    <n v="4573462.0108475992"/>
    <n v="852355001"/>
    <n v="785755555"/>
    <n v="28166757.473185405"/>
    <n v="0"/>
    <n v="0"/>
    <n v="0"/>
    <n v="1.0505413811727022"/>
    <n v="0.96892784996574088"/>
    <n v="1.0984502680353307"/>
  </r>
  <r>
    <x v="15"/>
    <s v="Public Sector Banks"/>
    <x v="6"/>
    <n v="457073"/>
    <n v="10041"/>
    <n v="702335"/>
    <n v="487.64407560000001"/>
    <n v="17905.329104600001"/>
    <n v="42871401"/>
    <n v="34887210"/>
    <n v="17763054"/>
    <n v="1222890.4267538001"/>
    <n v="245599.6380959005"/>
    <n v="712376"/>
    <n v="18392.973180200002"/>
    <n v="52650264"/>
    <n v="1468490.0648497005"/>
    <n v="2.5819192645737649E-2"/>
    <n v="4.0240778125594824E-2"/>
    <n v="1.5585606675520103"/>
    <n v="2.7891409335567635E-2"/>
    <n v="3.4253372425354152E-2"/>
    <n v="1.2280975842147077"/>
    <n v="57632047"/>
    <n v="132651314"/>
    <n v="4573462.0108475992"/>
    <n v="852355001"/>
    <n v="785755555"/>
    <n v="28166757.473185405"/>
    <n v="0.79308826216080786"/>
    <n v="0.4021673982767211"/>
    <n v="0.53702898110756747"/>
    <n v="5.029758838711853"/>
    <n v="5.2135573867446228"/>
    <n v="6.7005907454259104"/>
  </r>
  <r>
    <x v="17"/>
    <s v="Public Sector Banks"/>
    <x v="6"/>
    <n v="36048"/>
    <n v="367"/>
    <n v="86755"/>
    <n v="20.536999999999999"/>
    <n v="2198.7128877"/>
    <n v="12770010"/>
    <n v="6343317"/>
    <n v="4229631"/>
    <n v="306041.39973559999"/>
    <n v="67170.013726499994"/>
    <n v="87122"/>
    <n v="2219.2498876999998"/>
    <n v="10572948"/>
    <n v="373211.41346209997"/>
    <n v="2.5472898782167533E-2"/>
    <n v="6.1563745220261867E-2"/>
    <n v="2.416833111407013"/>
    <n v="3.529870888063575E-2"/>
    <n v="2.9225616382610505E-2"/>
    <n v="0.82795142681955614"/>
    <n v="57632047"/>
    <n v="132651314"/>
    <n v="4573462.0108475992"/>
    <n v="852355001"/>
    <n v="785755555"/>
    <n v="28166757.473185405"/>
    <n v="6.2548533110406437E-2"/>
    <n v="4.8524506871080508E-2"/>
    <n v="6.5677449678334887E-2"/>
    <n v="1.4982032116920729"/>
    <n v="1.3250066636793216"/>
    <n v="1.3455772514392215"/>
  </r>
  <r>
    <x v="18"/>
    <s v="Public Sector Banks"/>
    <x v="6"/>
    <n v="10708235"/>
    <n v="72002"/>
    <n v="26197289"/>
    <n v="2783.7144199999998"/>
    <n v="928823.28839999996"/>
    <n v="284587786"/>
    <n v="155979127"/>
    <n v="95575488"/>
    <n v="8729917.3548617996"/>
    <n v="1464508.69811"/>
    <n v="26269291"/>
    <n v="931607.00281999994"/>
    <n v="251554615"/>
    <n v="10194426.052971799"/>
    <n v="3.5463728458449827E-2"/>
    <n v="8.6999118231902831E-2"/>
    <n v="2.4531858891778149"/>
    <n v="4.0525696787442354E-2"/>
    <n v="3.5821727264752676E-2"/>
    <n v="0.88392625184553775"/>
    <n v="57632047"/>
    <n v="132651314"/>
    <n v="4573462.0108475992"/>
    <n v="852355001"/>
    <n v="785755555"/>
    <n v="28166757.473185405"/>
    <n v="18.580348187181343"/>
    <n v="20.369842377838957"/>
    <n v="19.803264821032982"/>
    <n v="33.388410423604704"/>
    <n v="36.193111907456284"/>
    <n v="32.014360369364489"/>
  </r>
  <r>
    <x v="19"/>
    <s v="Private Sector Banks"/>
    <x v="6"/>
    <n v="6835217"/>
    <n v="24350"/>
    <n v="11244948"/>
    <n v="1214.9527283"/>
    <n v="375497.62297000003"/>
    <n v="25801820"/>
    <n v="19250114"/>
    <n v="18755712"/>
    <n v="1087986.9705034001"/>
    <n v="348399.54680519999"/>
    <n v="11269298"/>
    <n v="376712.57569830003"/>
    <n v="38005826"/>
    <n v="1436386.5173086"/>
    <n v="3.3428220258111908E-2"/>
    <n v="5.5113477113938013E-2"/>
    <n v="1.6487110796921298"/>
    <n v="3.7793850798259192E-2"/>
    <n v="5.5669968913378977E-2"/>
    <n v="1.4729901224022182"/>
    <n v="57632047"/>
    <n v="132651314"/>
    <n v="4573462.0108475992"/>
    <n v="852355001"/>
    <n v="785755555"/>
    <n v="28166757.473185405"/>
    <n v="11.860097559956529"/>
    <n v="8.2369236872371854"/>
    <n v="8.4954288504070146"/>
    <n v="3.0271213250029372"/>
    <n v="5.099580662332297"/>
    <n v="4.8368510738686412"/>
  </r>
  <r>
    <x v="20"/>
    <s v="Private Sector Banks"/>
    <x v="6"/>
    <n v="0"/>
    <n v="0"/>
    <n v="0"/>
    <n v="0"/>
    <n v="0"/>
    <n v="3834947"/>
    <n v="2038719"/>
    <n v="959287"/>
    <n v="83164.447899999999"/>
    <n v="16121.5384595"/>
    <n v="0"/>
    <n v="0"/>
    <n v="2998006"/>
    <n v="99285.986359500006"/>
    <n v="0"/>
    <n v="0"/>
    <n v="0"/>
    <n v="3.3117340779004446E-2"/>
    <n v="2.5889793616313342E-2"/>
    <n v="0.78175943500653333"/>
    <n v="57632047"/>
    <n v="132651314"/>
    <n v="4573462.0108475992"/>
    <n v="852355001"/>
    <n v="785755555"/>
    <n v="28166757.473185405"/>
    <n v="0"/>
    <n v="0"/>
    <n v="0"/>
    <n v="0.44992368150603484"/>
    <n v="0.35249348972461497"/>
    <n v="0.38154435955594357"/>
  </r>
  <r>
    <x v="21"/>
    <s v="Private Sector Banks"/>
    <x v="6"/>
    <n v="0"/>
    <n v="0"/>
    <n v="0"/>
    <n v="0"/>
    <n v="0"/>
    <n v="708822"/>
    <n v="371851"/>
    <n v="225437"/>
    <n v="16015.11385"/>
    <n v="3259.0891799999999"/>
    <n v="0"/>
    <n v="0"/>
    <n v="597288"/>
    <n v="19274.203030000001"/>
    <n v="0"/>
    <n v="0"/>
    <n v="0"/>
    <n v="3.2269529992231552E-2"/>
    <n v="2.7191880373351844E-2"/>
    <n v="0.84264878911771923"/>
    <n v="57632047"/>
    <n v="132651314"/>
    <n v="4573462.0108475992"/>
    <n v="852355001"/>
    <n v="785755555"/>
    <n v="28166757.473185405"/>
    <n v="0"/>
    <n v="0"/>
    <n v="0"/>
    <n v="8.3160420149866646E-2"/>
    <n v="6.8428902575487907E-2"/>
    <n v="7.6014480101257442E-2"/>
  </r>
  <r>
    <x v="22"/>
    <s v="Private Sector Banks"/>
    <x v="6"/>
    <n v="5144"/>
    <n v="71"/>
    <n v="11041"/>
    <n v="3.1092769000000002"/>
    <n v="353.54390789999997"/>
    <n v="2054883"/>
    <n v="1989006"/>
    <n v="1109988"/>
    <n v="95251.865850400005"/>
    <n v="15232.264208900002"/>
    <n v="11112"/>
    <n v="356.65318479999996"/>
    <n v="3098994"/>
    <n v="110484.13005930001"/>
    <n v="3.2096218934485235E-2"/>
    <n v="6.9333822861586306E-2"/>
    <n v="2.1601866251944011"/>
    <n v="3.5651611477563364E-2"/>
    <n v="5.376662810451982E-2"/>
    <n v="1.5081121406912219"/>
    <n v="57632047"/>
    <n v="132651314"/>
    <n v="4573462.0108475992"/>
    <n v="852355001"/>
    <n v="785755555"/>
    <n v="28166757.473185405"/>
    <n v="8.9255896116270175E-3"/>
    <n v="7.7983196089542123E-3"/>
    <n v="8.3768487962358213E-3"/>
    <n v="0.24108299917160925"/>
    <n v="0.39225008474788153"/>
    <n v="0.39439670267428145"/>
  </r>
  <r>
    <x v="23"/>
    <s v="Private Sector Banks"/>
    <x v="6"/>
    <n v="8433"/>
    <n v="478"/>
    <n v="16612"/>
    <n v="29.542300000000001"/>
    <n v="408.45260999999999"/>
    <n v="1123828"/>
    <n v="345402"/>
    <n v="354015"/>
    <n v="19376.441989999999"/>
    <n v="8413.2402399999992"/>
    <n v="17090"/>
    <n v="437.99491"/>
    <n v="699417"/>
    <n v="27789.682229999999"/>
    <n v="2.5628724985371564E-2"/>
    <n v="5.193820822957429E-2"/>
    <n v="2.0265623147159966"/>
    <n v="3.9732637653931771E-2"/>
    <n v="2.4727700528906556E-2"/>
    <n v="0.62235235285114809"/>
    <n v="57632047"/>
    <n v="132651314"/>
    <n v="4573462.0108475992"/>
    <n v="852355001"/>
    <n v="785755555"/>
    <n v="28166757.473185405"/>
    <n v="1.4632483902575939E-2"/>
    <n v="9.5768787181600857E-3"/>
    <n v="1.2883400461453401E-2"/>
    <n v="0.13184975728206"/>
    <n v="9.8661275641882526E-2"/>
    <n v="8.9012033774295105E-2"/>
  </r>
  <r>
    <x v="24"/>
    <s v="Private Sector Banks"/>
    <x v="6"/>
    <n v="6036"/>
    <n v="498"/>
    <n v="16615"/>
    <n v="5.6542899999999996"/>
    <n v="329.23916639999999"/>
    <n v="496062"/>
    <n v="453805"/>
    <n v="248338"/>
    <n v="15020.167511900001"/>
    <n v="3469.3263802999995"/>
    <n v="17113"/>
    <n v="334.89345639999999"/>
    <n v="702143"/>
    <n v="18489.4938922"/>
    <n v="1.95695352305265E-2"/>
    <n v="5.5482679986746185E-2"/>
    <n v="2.8351557322730283"/>
    <n v="2.633294626906485E-2"/>
    <n v="3.727254635952764E-2"/>
    <n v="1.4154339578520427"/>
    <n v="57632047"/>
    <n v="132651314"/>
    <n v="4573462.0108475992"/>
    <n v="852355001"/>
    <n v="785755555"/>
    <n v="28166757.473185405"/>
    <n v="1.0473339598713195E-2"/>
    <n v="7.3225371853025238E-3"/>
    <n v="1.2900739151366416E-2"/>
    <n v="5.81989897892322E-2"/>
    <n v="6.5642961955425266E-2"/>
    <n v="8.9358961006645379E-2"/>
  </r>
  <r>
    <x v="25"/>
    <s v="Private Sector Banks"/>
    <x v="6"/>
    <n v="0"/>
    <n v="0"/>
    <n v="0"/>
    <n v="0"/>
    <n v="0"/>
    <n v="7872775"/>
    <n v="6594217"/>
    <n v="4497094"/>
    <n v="322313.99816000002"/>
    <n v="68044.623389999993"/>
    <n v="0"/>
    <n v="0"/>
    <n v="11091311"/>
    <n v="390358.62155000004"/>
    <n v="0"/>
    <n v="0"/>
    <n v="0"/>
    <n v="3.5194993770348702E-2"/>
    <n v="4.9583358034492292E-2"/>
    <n v="1.4088184915738098"/>
    <n v="57632047"/>
    <n v="132651314"/>
    <n v="4573462.0108475992"/>
    <n v="852355001"/>
    <n v="785755555"/>
    <n v="28166757.473185405"/>
    <n v="0"/>
    <n v="0"/>
    <n v="0"/>
    <n v="0.92364976925852516"/>
    <n v="1.3858841292669886"/>
    <n v="1.411547259121827"/>
  </r>
  <r>
    <x v="26"/>
    <s v="Private Sector Banks"/>
    <x v="6"/>
    <n v="14696665"/>
    <n v="99340"/>
    <n v="37506870"/>
    <n v="6073.9875099999999"/>
    <n v="1397886.65555"/>
    <n v="33031549"/>
    <n v="28701127"/>
    <n v="33278158"/>
    <n v="1627725.76403"/>
    <n v="631519.21247999999"/>
    <n v="37606210"/>
    <n v="1403960.6430599999"/>
    <n v="61979285"/>
    <n v="2259244.9765099999"/>
    <n v="3.7333212867236551E-2"/>
    <n v="9.5529199519754984E-2"/>
    <n v="2.5588261010235995"/>
    <n v="3.645161405960072E-2"/>
    <n v="6.8396579782256051E-2"/>
    <n v="1.8763662884837766"/>
    <n v="57632047"/>
    <n v="132651314"/>
    <n v="4573462.0108475992"/>
    <n v="852355001"/>
    <n v="785755555"/>
    <n v="28166757.473185405"/>
    <n v="25.500855452869825"/>
    <n v="30.697984147020478"/>
    <n v="28.349670173640344"/>
    <n v="3.8753276464908075"/>
    <n v="8.0209622235033216"/>
    <n v="7.887858330190233"/>
  </r>
  <r>
    <x v="27"/>
    <s v="Private Sector Banks"/>
    <x v="6"/>
    <n v="9119964"/>
    <n v="23797"/>
    <n v="21008000"/>
    <n v="1118.97912"/>
    <n v="642718.12575000001"/>
    <n v="46874746"/>
    <n v="21781756"/>
    <n v="24043203"/>
    <n v="1254499.18355"/>
    <n v="447405.28896999999"/>
    <n v="21031797"/>
    <n v="643837.10487000004"/>
    <n v="45824959"/>
    <n v="1701904.4725199998"/>
    <n v="3.0612557969725555E-2"/>
    <n v="7.0596452449812302E-2"/>
    <n v="2.3061271952389286"/>
    <n v="3.71392470317322E-2"/>
    <n v="3.6307492151957471E-2"/>
    <n v="0.97760442264583147"/>
    <n v="57632047"/>
    <n v="132651314"/>
    <n v="4573462.0108475992"/>
    <n v="852355001"/>
    <n v="785755555"/>
    <n v="28166757.473185405"/>
    <n v="15.824466550702251"/>
    <n v="14.077674709944246"/>
    <n v="15.854948108542672"/>
    <n v="5.4994393116724378"/>
    <n v="6.0422449198854471"/>
    <n v="5.8319611879804016"/>
  </r>
  <r>
    <x v="28"/>
    <s v="Private Sector Banks"/>
    <x v="6"/>
    <n v="3168"/>
    <n v="0"/>
    <n v="11844"/>
    <n v="0"/>
    <n v="278.63305000000003"/>
    <n v="2266946"/>
    <n v="1736690"/>
    <n v="1226589"/>
    <n v="71034.491070000004"/>
    <n v="14739.712439999999"/>
    <n v="11844"/>
    <n v="278.63305000000003"/>
    <n v="2963279"/>
    <n v="85774.203510000007"/>
    <n v="2.3525249071259711E-2"/>
    <n v="8.7952351641414156E-2"/>
    <n v="3.7386363636363638"/>
    <n v="2.8945706263230699E-2"/>
    <n v="3.7836897530863112E-2"/>
    <n v="1.3071678813699135"/>
    <n v="57632047"/>
    <n v="132651314"/>
    <n v="4573462.0108475992"/>
    <n v="852355001"/>
    <n v="785755555"/>
    <n v="28166757.473185405"/>
    <n v="5.4969416581715381E-3"/>
    <n v="6.0923879839631812E-3"/>
    <n v="8.928671449119607E-3"/>
    <n v="0.26596265609286901"/>
    <n v="0.3045228176926526"/>
    <n v="0.37712479169173674"/>
  </r>
  <r>
    <x v="29"/>
    <s v="Private Sector Banks"/>
    <x v="6"/>
    <n v="1368022"/>
    <n v="8697"/>
    <n v="2542222"/>
    <n v="466.01227"/>
    <n v="140812.75852"/>
    <n v="5783908"/>
    <n v="3242745"/>
    <n v="2328714"/>
    <n v="145612.8793464"/>
    <n v="42921.921439999998"/>
    <n v="2550919"/>
    <n v="141278.77079000001"/>
    <n v="5571459"/>
    <n v="188534.80078640001"/>
    <n v="5.5383479753767173E-2"/>
    <n v="0.10327229444409521"/>
    <n v="1.8646768838512831"/>
    <n v="3.383939481317192E-2"/>
    <n v="3.2596438391896972E-2"/>
    <n v="0.96326895241072297"/>
    <n v="57632047"/>
    <n v="132651314"/>
    <n v="4573462.0108475992"/>
    <n v="852355001"/>
    <n v="785755555"/>
    <n v="28166757.473185405"/>
    <n v="2.3737175255982144"/>
    <n v="3.0890990338371007"/>
    <n v="1.9230258058355909"/>
    <n v="0.67857969897685855"/>
    <n v="0.66935216439408796"/>
    <n v="0.70905753889325029"/>
  </r>
  <r>
    <x v="30"/>
    <s v="Private Sector Banks"/>
    <x v="6"/>
    <n v="80604"/>
    <n v="4371"/>
    <n v="258400"/>
    <n v="184.73400000000001"/>
    <n v="8567.0094000000008"/>
    <n v="4615234"/>
    <n v="5720196"/>
    <n v="2809340"/>
    <n v="336623.23885000002"/>
    <n v="27978.341765000001"/>
    <n v="262771"/>
    <n v="8751.7434000000012"/>
    <n v="8529536"/>
    <n v="364601.58061500004"/>
    <n v="3.3305590799593568E-2"/>
    <n v="0.10857703587911272"/>
    <n v="3.260024316411096"/>
    <n v="4.2745769595790448E-2"/>
    <n v="7.899958715311077E-2"/>
    <n v="1.8481264438596179"/>
    <n v="57632047"/>
    <n v="132651314"/>
    <n v="4573462.0108475992"/>
    <n v="852355001"/>
    <n v="785755555"/>
    <n v="28166757.473185405"/>
    <n v="0.13985968605279628"/>
    <n v="0.19135926742677897"/>
    <n v="0.19809151683186493"/>
    <n v="0.54146851893698222"/>
    <n v="1.2944393083303916"/>
    <n v="1.0855202926309571"/>
  </r>
  <r>
    <x v="31"/>
    <s v="Private Sector Banks"/>
    <x v="6"/>
    <n v="0"/>
    <n v="0"/>
    <n v="0"/>
    <n v="0"/>
    <n v="0"/>
    <n v="4828231"/>
    <n v="3739399"/>
    <n v="2602366"/>
    <n v="154073.66777"/>
    <n v="31296.501540000001"/>
    <n v="0"/>
    <n v="0"/>
    <n v="6341765"/>
    <n v="185370.16931"/>
    <n v="0"/>
    <n v="0"/>
    <n v="0"/>
    <n v="2.9230059661624168E-2"/>
    <n v="3.8392978569169539E-2"/>
    <n v="1.3134758879597932"/>
    <n v="57632047"/>
    <n v="132651314"/>
    <n v="4573462.0108475992"/>
    <n v="852355001"/>
    <n v="785755555"/>
    <n v="28166757.473185405"/>
    <n v="0"/>
    <n v="0"/>
    <n v="0"/>
    <n v="0.56645775461344416"/>
    <n v="0.65811682259298521"/>
    <n v="0.80709133516720732"/>
  </r>
  <r>
    <x v="32"/>
    <s v="Private Sector Banks"/>
    <x v="6"/>
    <n v="2823"/>
    <n v="121"/>
    <n v="7293"/>
    <n v="4.9427000000000003"/>
    <n v="506.9828"/>
    <n v="4051002"/>
    <n v="4379901"/>
    <n v="2316381"/>
    <n v="209817.66630000001"/>
    <n v="38597.381849999998"/>
    <n v="7414"/>
    <n v="511.9255"/>
    <n v="6696282"/>
    <n v="248415.04815000002"/>
    <n v="6.9048489344483405E-2"/>
    <n v="0.18134094934466879"/>
    <n v="2.626284094934467"/>
    <n v="3.7097459179586526E-2"/>
    <n v="6.1321877439211338E-2"/>
    <n v="1.6529940000029621"/>
    <n v="57632047"/>
    <n v="132651314"/>
    <n v="4573462.0108475992"/>
    <n v="852355001"/>
    <n v="785755555"/>
    <n v="28166757.473185405"/>
    <n v="4.8983163828971756E-3"/>
    <n v="1.1193391325560064E-2"/>
    <n v="5.5890890006562617E-3"/>
    <n v="0.47527168788207769"/>
    <n v="0.88194407320931334"/>
    <n v="0.8522093108205897"/>
  </r>
  <r>
    <x v="33"/>
    <s v="Private Sector Banks"/>
    <x v="6"/>
    <n v="2303722"/>
    <n v="1198"/>
    <n v="3839465"/>
    <n v="65.579006699999994"/>
    <n v="126886.30921399999"/>
    <n v="15455424"/>
    <n v="6110842"/>
    <n v="7738519"/>
    <n v="267198.98993410001"/>
    <n v="120286.7018357999"/>
    <n v="3840663"/>
    <n v="126951.8882207"/>
    <n v="13849361"/>
    <n v="387485.69176989992"/>
    <n v="3.3054680460300731E-2"/>
    <n v="5.5107295160049696E-2"/>
    <n v="1.6671555856131945"/>
    <n v="2.797859711866128E-2"/>
    <n v="2.507117836236003E-2"/>
    <n v="0.89608418377910559"/>
    <n v="57632047"/>
    <n v="132651314"/>
    <n v="4573462.0108475992"/>
    <n v="852355001"/>
    <n v="785755555"/>
    <n v="28166757.473185405"/>
    <n v="3.9972933808858118"/>
    <n v="2.7758378208802927"/>
    <n v="2.8953071659734935"/>
    <n v="1.8132613737078314"/>
    <n v="1.3756844114512796"/>
    <n v="1.7625533681400445"/>
  </r>
  <r>
    <x v="34"/>
    <s v="Private Sector Banks"/>
    <x v="6"/>
    <n v="2622743"/>
    <n v="41"/>
    <n v="5880553"/>
    <n v="5.3955200000000003"/>
    <n v="221413.388882"/>
    <n v="1013069"/>
    <n v="485866"/>
    <n v="448112"/>
    <n v="20829.173303"/>
    <n v="6549.5486190000001"/>
    <n v="5880594"/>
    <n v="221418.78440199999"/>
    <n v="933978"/>
    <n v="27378.721922000001"/>
    <n v="3.7652452184592233E-2"/>
    <n v="8.4422600461425301E-2"/>
    <n v="2.2421541111729208"/>
    <n v="2.9314097250684706E-2"/>
    <n v="2.7025525331443367E-2"/>
    <n v="0.9219293059011775"/>
    <n v="57632047"/>
    <n v="132651314"/>
    <n v="4573462.0108475992"/>
    <n v="852355001"/>
    <n v="785755555"/>
    <n v="28166757.473185405"/>
    <n v="4.5508413053591523"/>
    <n v="4.8413823899012653"/>
    <n v="4.4331215595798774"/>
    <n v="0.11885528902997543"/>
    <n v="9.7202249666346538E-2"/>
    <n v="0.1188636840117535"/>
  </r>
  <r>
    <x v="35"/>
    <s v="Private Sector Banks"/>
    <x v="6"/>
    <n v="0"/>
    <n v="0"/>
    <n v="0"/>
    <n v="0"/>
    <n v="0"/>
    <n v="3253449"/>
    <n v="2489715"/>
    <n v="1836463"/>
    <n v="108528.21186060001"/>
    <n v="28545.628000000001"/>
    <n v="0"/>
    <n v="0"/>
    <n v="4326178"/>
    <n v="137073.83986060001"/>
    <n v="0"/>
    <n v="0"/>
    <n v="0"/>
    <n v="3.168474340644329E-2"/>
    <n v="4.2131854490603665E-2"/>
    <n v="1.3297205519434914"/>
    <n v="57632047"/>
    <n v="132651314"/>
    <n v="4573462.0108475992"/>
    <n v="852355001"/>
    <n v="785755555"/>
    <n v="28166757.473185405"/>
    <n v="0"/>
    <n v="0"/>
    <n v="0"/>
    <n v="0.38170116866598874"/>
    <n v="0.48665111698104951"/>
    <n v="0.55057555399656066"/>
  </r>
  <r>
    <x v="36"/>
    <s v="Private Sector Banks"/>
    <x v="6"/>
    <n v="31764"/>
    <n v="1998"/>
    <n v="45754"/>
    <n v="76.200999999999993"/>
    <n v="1791.1888300000001"/>
    <n v="1830529"/>
    <n v="4827348"/>
    <n v="718595"/>
    <n v="207981.24171"/>
    <n v="10171.280497400001"/>
    <n v="47752"/>
    <n v="1867.3898300000001"/>
    <n v="5545943"/>
    <n v="218152.5222074"/>
    <n v="3.9106002471100687E-2"/>
    <n v="5.8789504785291526E-2"/>
    <n v="1.5033371111950635"/>
    <n v="3.9335514664936157E-2"/>
    <n v="0.11917457860946208"/>
    <n v="3.0296941485220938"/>
    <n v="57632047"/>
    <n v="132651314"/>
    <n v="4573462.0108475992"/>
    <n v="852355001"/>
    <n v="785755555"/>
    <n v="28166757.473185405"/>
    <n v="5.5115168822651744E-2"/>
    <n v="4.0830990299489049E-2"/>
    <n v="3.5998135683752069E-2"/>
    <n v="0.21476133745357118"/>
    <n v="0.77450349908071592"/>
    <n v="0.70581021854818449"/>
  </r>
  <r>
    <x v="37"/>
    <s v="Private Sector Banks"/>
    <x v="6"/>
    <n v="0"/>
    <n v="0"/>
    <n v="0"/>
    <n v="0"/>
    <n v="0"/>
    <n v="1425471"/>
    <n v="714140"/>
    <n v="300666"/>
    <n v="33251.808472899997"/>
    <n v="4476.3537909999995"/>
    <n v="0"/>
    <n v="0"/>
    <n v="1014806"/>
    <n v="37728.162263899998"/>
    <n v="0"/>
    <n v="0"/>
    <n v="0"/>
    <n v="3.7177709102922132E-2"/>
    <n v="2.6467155251772921E-2"/>
    <n v="0.7119092566597286"/>
    <n v="57632047"/>
    <n v="132651314"/>
    <n v="4573462.0108475992"/>
    <n v="852355001"/>
    <n v="785755555"/>
    <n v="28166757.473185405"/>
    <n v="0"/>
    <n v="0"/>
    <n v="0"/>
    <n v="0.16723911965408883"/>
    <n v="0.1339457063874569"/>
    <n v="0.12915034370962863"/>
  </r>
  <r>
    <x v="38"/>
    <s v="Private Sector Banks"/>
    <x v="6"/>
    <n v="866562"/>
    <n v="5865"/>
    <n v="1264891"/>
    <n v="249.5115552"/>
    <n v="42036.3776889"/>
    <n v="2945303"/>
    <n v="1519929"/>
    <n v="1652285"/>
    <n v="70244.228449999995"/>
    <n v="28564.27204"/>
    <n v="1270756"/>
    <n v="42285.889244099999"/>
    <n v="3172214"/>
    <n v="98808.500489999991"/>
    <n v="3.3276167292619507E-2"/>
    <n v="4.8797303879122324E-2"/>
    <n v="1.466434023185877"/>
    <n v="3.1148119417542447E-2"/>
    <n v="3.3547821901515736E-2"/>
    <n v="1.0770416490255841"/>
    <n v="57632047"/>
    <n v="132651314"/>
    <n v="4573462.0108475992"/>
    <n v="852355001"/>
    <n v="785755555"/>
    <n v="28166757.473185405"/>
    <n v="1.5036113501226149"/>
    <n v="0.92459255469497503"/>
    <n v="0.95796714083058387"/>
    <n v="0.34554886127781398"/>
    <n v="0.35079827908507083"/>
    <n v="0.40371512231943429"/>
  </r>
  <r>
    <x v="39"/>
    <s v="Foreign Banks"/>
    <x v="6"/>
    <n v="1632171"/>
    <n v="1419"/>
    <n v="4258071"/>
    <n v="106.496"/>
    <n v="175990.43492"/>
    <n v="0"/>
    <n v="0"/>
    <n v="0"/>
    <n v="0"/>
    <n v="0"/>
    <n v="4259490"/>
    <n v="176096.93092000001"/>
    <n v="0"/>
    <n v="0"/>
    <n v="4.1342257152851634E-2"/>
    <n v="0.10789122642174136"/>
    <n v="2.6097081739597137"/>
    <n v="0"/>
    <n v="0"/>
    <n v="0"/>
    <n v="57632047"/>
    <n v="132651314"/>
    <n v="4573462.0108475992"/>
    <n v="852355001"/>
    <n v="785755555"/>
    <n v="28166757.473185405"/>
    <n v="2.8320545338255987"/>
    <n v="3.8504076452876008"/>
    <n v="3.2110424477212489"/>
    <n v="0"/>
    <n v="0"/>
    <n v="0"/>
  </r>
  <r>
    <x v="40"/>
    <s v="Foreign Banks"/>
    <x v="6"/>
    <n v="27225"/>
    <n v="0"/>
    <n v="8255"/>
    <n v="0"/>
    <n v="482.75696150000005"/>
    <n v="0"/>
    <n v="0"/>
    <n v="0"/>
    <n v="0"/>
    <n v="0"/>
    <n v="8255"/>
    <n v="482.75696150000005"/>
    <n v="0"/>
    <n v="0"/>
    <n v="5.8480552574197459E-2"/>
    <n v="1.7732119797979801E-2"/>
    <n v="0.30321395775941229"/>
    <n v="0"/>
    <n v="0"/>
    <n v="0"/>
    <n v="57632047"/>
    <n v="132651314"/>
    <n v="4573462.0108475992"/>
    <n v="852355001"/>
    <n v="785755555"/>
    <n v="28166757.473185405"/>
    <n v="4.7239342374911654E-2"/>
    <n v="1.055561323905106E-2"/>
    <n v="6.2230819666060757E-3"/>
    <n v="0"/>
    <n v="0"/>
    <n v="0"/>
  </r>
  <r>
    <x v="41"/>
    <s v="Foreign Banks"/>
    <x v="6"/>
    <n v="0"/>
    <n v="0"/>
    <n v="0"/>
    <n v="0"/>
    <n v="0"/>
    <n v="2211"/>
    <n v="50"/>
    <n v="141"/>
    <n v="2.4543257000000001"/>
    <n v="4.3225258000000002"/>
    <n v="0"/>
    <n v="0"/>
    <n v="191"/>
    <n v="6.7768515000000003"/>
    <n v="0"/>
    <n v="0"/>
    <n v="0"/>
    <n v="3.5480897905759166E-2"/>
    <n v="3.0650617367706922E-3"/>
    <n v="8.6386250565355038E-2"/>
    <n v="57632047"/>
    <n v="132651314"/>
    <n v="4573462.0108475992"/>
    <n v="852355001"/>
    <n v="785755555"/>
    <n v="28166757.473185405"/>
    <n v="0"/>
    <n v="0"/>
    <n v="0"/>
    <n v="2.5939895904945832E-4"/>
    <n v="2.4059750244420304E-5"/>
    <n v="2.4307814152201571E-5"/>
  </r>
  <r>
    <x v="42"/>
    <s v="Foreign Banks"/>
    <x v="6"/>
    <n v="2736661"/>
    <n v="10941"/>
    <n v="10845029"/>
    <n v="633.61400000000003"/>
    <n v="294528.00839050004"/>
    <n v="1678373"/>
    <n v="954388"/>
    <n v="2491438"/>
    <n v="47630.659585000001"/>
    <n v="43194.016909100006"/>
    <n v="10855970"/>
    <n v="295161.62239050004"/>
    <n v="3445826"/>
    <n v="90824.676494100015"/>
    <n v="2.7188876018494897E-2"/>
    <n v="0.10785465294769796"/>
    <n v="3.9668669228669535"/>
    <n v="2.6357882404422051E-2"/>
    <n v="5.4114714961513329E-2"/>
    <n v="2.0530752103376306"/>
    <n v="57632047"/>
    <n v="132651314"/>
    <n v="4573462.0108475992"/>
    <n v="852355001"/>
    <n v="785755555"/>
    <n v="28166757.473185405"/>
    <n v="4.7485056361090212"/>
    <n v="6.4537897481255735"/>
    <n v="8.1838390232606368"/>
    <n v="0.19691009004826618"/>
    <n v="0.32245343320247138"/>
    <n v="0.43853663878965515"/>
  </r>
  <r>
    <x v="43"/>
    <s v="Foreign Banks"/>
    <x v="6"/>
    <n v="0"/>
    <n v="0"/>
    <n v="0"/>
    <n v="0"/>
    <n v="0"/>
    <n v="1430884"/>
    <n v="639928"/>
    <n v="860197"/>
    <n v="20044.18763"/>
    <n v="8569.0970600000001"/>
    <n v="0"/>
    <n v="0"/>
    <n v="1500125"/>
    <n v="28613.28469"/>
    <n v="0"/>
    <n v="0"/>
    <n v="0"/>
    <n v="1.9073933632197317E-2"/>
    <n v="1.9996928255539934E-2"/>
    <n v="1.0483903656760436"/>
    <n v="57632047"/>
    <n v="132651314"/>
    <n v="4573462.0108475992"/>
    <n v="852355001"/>
    <n v="785755555"/>
    <n v="28166757.473185405"/>
    <n v="0"/>
    <n v="0"/>
    <n v="0"/>
    <n v="0.16787418368182955"/>
    <n v="0.10158529861749151"/>
    <n v="0.19091497227786064"/>
  </r>
  <r>
    <x v="44"/>
    <s v="Foreign Banks"/>
    <x v="6"/>
    <n v="0"/>
    <n v="0"/>
    <n v="0"/>
    <n v="0"/>
    <n v="0"/>
    <n v="129908"/>
    <n v="42766"/>
    <n v="101113"/>
    <n v="2439.6492800000001"/>
    <n v="1916.0706399999999"/>
    <n v="0"/>
    <n v="0"/>
    <n v="143879"/>
    <n v="4355.7199199999995"/>
    <n v="0"/>
    <n v="0"/>
    <n v="0"/>
    <n v="3.0273493143544224E-2"/>
    <n v="3.3529266249961505E-2"/>
    <n v="1.1075453397789206"/>
    <n v="57632047"/>
    <n v="132651314"/>
    <n v="4573462.0108475992"/>
    <n v="852355001"/>
    <n v="785755555"/>
    <n v="28166757.473185405"/>
    <n v="0"/>
    <n v="0"/>
    <n v="0"/>
    <n v="1.5241067377746283E-2"/>
    <n v="1.5464044535998226E-2"/>
    <n v="1.8310910954997959E-2"/>
  </r>
  <r>
    <x v="45"/>
    <s v="Foreign Banks"/>
    <x v="6"/>
    <n v="870856"/>
    <n v="1465"/>
    <n v="1239587"/>
    <n v="95.165766599999998"/>
    <n v="41150.739251200182"/>
    <n v="481696"/>
    <n v="215744"/>
    <n v="246544"/>
    <n v="12176.7571298"/>
    <n v="6698.3306904000019"/>
    <n v="1241052"/>
    <n v="41245.905017800185"/>
    <n v="462288"/>
    <n v="18875.087820200002"/>
    <n v="3.3234630795325404E-2"/>
    <n v="4.7362485896405591E-2"/>
    <n v="1.4250943898876507"/>
    <n v="4.0829716151403461E-2"/>
    <n v="3.9184647205291308E-2"/>
    <n v="0.95970902810071079"/>
    <n v="57632047"/>
    <n v="132651314"/>
    <n v="4573462.0108475992"/>
    <n v="852355001"/>
    <n v="785755555"/>
    <n v="28166757.473185405"/>
    <n v="1.5110620658676239"/>
    <n v="0.90185301463029066"/>
    <n v="0.93557459973596646"/>
    <n v="5.6513541826453129E-2"/>
    <n v="6.7011930067452666E-2"/>
    <n v="5.8833564339230156E-2"/>
  </r>
  <r>
    <x v="46"/>
    <s v="Foreign Banks"/>
    <x v="6"/>
    <n v="1409559"/>
    <n v="2314"/>
    <n v="2583871"/>
    <n v="141.68064000000001"/>
    <n v="71418.144870000004"/>
    <n v="985602"/>
    <n v="871614"/>
    <n v="1499582"/>
    <n v="38117.940390000003"/>
    <n v="25268.5766"/>
    <n v="2586185"/>
    <n v="71559.82551000001"/>
    <n v="2371196"/>
    <n v="63386.516990000004"/>
    <n v="2.7670033470150051E-2"/>
    <n v="5.0767527652265713E-2"/>
    <n v="1.8347476054567422"/>
    <n v="2.6731875808663645E-2"/>
    <n v="6.4312488195032075E-2"/>
    <n v="2.4058352154317868"/>
    <n v="57632047"/>
    <n v="132651314"/>
    <n v="4573462.0108475992"/>
    <n v="852355001"/>
    <n v="785755555"/>
    <n v="28166757.473185405"/>
    <n v="2.4457902735955224"/>
    <n v="1.5646751922344673"/>
    <n v="1.9496112944648252"/>
    <n v="0.11563280544417197"/>
    <n v="0.22504016321489476"/>
    <n v="0.30177273134263749"/>
  </r>
  <r>
    <x v="48"/>
    <s v="Payment Banks"/>
    <x v="6"/>
    <n v="0"/>
    <n v="0"/>
    <n v="0"/>
    <n v="0"/>
    <n v="0"/>
    <n v="1541109"/>
    <n v="0"/>
    <n v="360802"/>
    <n v="0"/>
    <n v="2258.3090000000002"/>
    <n v="0"/>
    <n v="0"/>
    <n v="360802"/>
    <n v="2258.3090000000002"/>
    <n v="0"/>
    <n v="0"/>
    <n v="0"/>
    <n v="6.2591365901519397E-3"/>
    <n v="1.4653791522857892E-3"/>
    <n v="0.2341184173215522"/>
    <n v="57632047"/>
    <n v="132651314"/>
    <n v="4573462.0108475992"/>
    <n v="852355001"/>
    <n v="785755555"/>
    <n v="28166757.473185405"/>
    <n v="0"/>
    <n v="0"/>
    <n v="0"/>
    <n v="0.1808060019817963"/>
    <n v="8.0176392406896592E-3"/>
    <n v="4.5917842731636814E-2"/>
  </r>
  <r>
    <x v="49"/>
    <s v="Payment Banks"/>
    <x v="6"/>
    <n v="0"/>
    <n v="0"/>
    <n v="0"/>
    <n v="0"/>
    <n v="0"/>
    <n v="1439682"/>
    <n v="269457"/>
    <n v="132661"/>
    <n v="7826.1870099999996"/>
    <n v="1414.7879468000001"/>
    <n v="0"/>
    <n v="0"/>
    <n v="402118"/>
    <n v="9240.9749568000007"/>
    <n v="0"/>
    <n v="0"/>
    <n v="0"/>
    <n v="2.2980754297992134E-2"/>
    <n v="6.4187611964308788E-3"/>
    <n v="0.27931029213395736"/>
    <n v="57632047"/>
    <n v="132651314"/>
    <n v="4573462.0108475992"/>
    <n v="852355001"/>
    <n v="785755555"/>
    <n v="28166757.473185405"/>
    <n v="0"/>
    <n v="0"/>
    <n v="0"/>
    <n v="0.16890638270567265"/>
    <n v="3.2808089342897764E-2"/>
    <n v="5.1175966551073253E-2"/>
  </r>
  <r>
    <x v="50"/>
    <s v="Payment Banks"/>
    <x v="6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57632047"/>
    <n v="132651314"/>
    <n v="4573462.0108475992"/>
    <n v="852355001"/>
    <n v="785755555"/>
    <n v="28166757.473185405"/>
    <n v="0"/>
    <n v="0"/>
    <n v="0"/>
    <n v="3.5196602313359339E-6"/>
    <n v="0"/>
    <n v="0"/>
  </r>
  <r>
    <x v="64"/>
    <s v="Payment Banks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632047"/>
    <n v="132651314"/>
    <n v="4573462.0108475992"/>
    <n v="852355001"/>
    <n v="785755555"/>
    <n v="28166757.473185405"/>
    <n v="0"/>
    <n v="0"/>
    <n v="0"/>
    <n v="0"/>
    <n v="0"/>
    <n v="0"/>
  </r>
  <r>
    <x v="52"/>
    <s v="Payment Banks"/>
    <x v="6"/>
    <n v="0"/>
    <n v="0"/>
    <n v="0"/>
    <n v="0"/>
    <n v="0"/>
    <n v="52695"/>
    <n v="1"/>
    <n v="8647"/>
    <n v="0.02"/>
    <n v="39.225090000000002"/>
    <n v="0"/>
    <n v="0"/>
    <n v="8648"/>
    <n v="39.245090000000005"/>
    <n v="0"/>
    <n v="0"/>
    <n v="0"/>
    <n v="4.5380538852913977E-3"/>
    <n v="7.4475927507353643E-4"/>
    <n v="0.16411424233798272"/>
    <n v="57632047"/>
    <n v="132651314"/>
    <n v="4573462.0108475992"/>
    <n v="852355001"/>
    <n v="785755555"/>
    <n v="28166757.473185405"/>
    <n v="0"/>
    <n v="0"/>
    <n v="0"/>
    <n v="6.1822831963415674E-3"/>
    <n v="1.3933123128340603E-4"/>
    <n v="1.1005967371111999E-3"/>
  </r>
  <r>
    <x v="53"/>
    <s v="Payment Banks"/>
    <x v="6"/>
    <n v="0"/>
    <n v="0"/>
    <n v="0"/>
    <n v="0"/>
    <n v="0"/>
    <n v="59450951"/>
    <n v="1433622"/>
    <n v="2365135"/>
    <n v="47282.427259999997"/>
    <n v="21118.089499999998"/>
    <n v="0"/>
    <n v="0"/>
    <n v="3798757"/>
    <n v="68400.516759999999"/>
    <n v="0"/>
    <n v="0"/>
    <n v="0"/>
    <n v="1.800602585529951E-2"/>
    <n v="1.1505369655062372E-3"/>
    <n v="6.3897329413620307E-2"/>
    <n v="57632047"/>
    <n v="132651314"/>
    <n v="4573462.0108475992"/>
    <n v="852355001"/>
    <n v="785755555"/>
    <n v="28166757.473185405"/>
    <n v="0"/>
    <n v="0"/>
    <n v="0"/>
    <n v="6.974904931660042"/>
    <n v="0.24284128844123043"/>
    <n v="0.48345277049934443"/>
  </r>
  <r>
    <x v="54"/>
    <s v="Small Finance Banks"/>
    <x v="6"/>
    <n v="0"/>
    <n v="0"/>
    <n v="0"/>
    <n v="0"/>
    <n v="0"/>
    <n v="1366309"/>
    <n v="542900"/>
    <n v="303163"/>
    <n v="34242.9161054"/>
    <n v="6287.7406100000644"/>
    <n v="0"/>
    <n v="0"/>
    <n v="846063"/>
    <n v="40530.656715400066"/>
    <n v="0"/>
    <n v="0"/>
    <n v="0"/>
    <n v="4.7905010283395048E-2"/>
    <n v="2.966434145965522E-2"/>
    <n v="0.61923254549300344"/>
    <n v="57632047"/>
    <n v="132651314"/>
    <n v="4573462.0108475992"/>
    <n v="852355001"/>
    <n v="785755555"/>
    <n v="28166757.473185405"/>
    <n v="0"/>
    <n v="0"/>
    <n v="0"/>
    <n v="0.16029811503387895"/>
    <n v="0.14389535875396742"/>
    <n v="0.10767508986939328"/>
  </r>
  <r>
    <x v="55"/>
    <s v="Small Finance Banks"/>
    <x v="6"/>
    <n v="0"/>
    <n v="0"/>
    <n v="0"/>
    <n v="0"/>
    <n v="0"/>
    <n v="132527"/>
    <n v="83845"/>
    <n v="67941"/>
    <n v="4119.4097499999998"/>
    <n v="1066.142507"/>
    <n v="0"/>
    <n v="0"/>
    <n v="151786"/>
    <n v="5185.5522569999994"/>
    <n v="0"/>
    <n v="0"/>
    <n v="0"/>
    <n v="3.4163574091154648E-2"/>
    <n v="3.9128270141178777E-2"/>
    <n v="1.1453213307476966"/>
    <n v="57632047"/>
    <n v="132651314"/>
    <n v="4573462.0108475992"/>
    <n v="852355001"/>
    <n v="785755555"/>
    <n v="28166757.473185405"/>
    <n v="0"/>
    <n v="0"/>
    <n v="0"/>
    <n v="1.5548333715941909E-2"/>
    <n v="1.8410185346810388E-2"/>
    <n v="1.9317203554482031E-2"/>
  </r>
  <r>
    <x v="56"/>
    <s v="Small Finance Banks"/>
    <x v="6"/>
    <n v="0"/>
    <n v="0"/>
    <n v="0"/>
    <n v="0"/>
    <n v="0"/>
    <n v="2332434"/>
    <n v="461739"/>
    <n v="56589"/>
    <n v="16125.460739999999"/>
    <n v="529.86839449999991"/>
    <n v="0"/>
    <n v="0"/>
    <n v="518328"/>
    <n v="16655.3291345"/>
    <n v="0"/>
    <n v="0"/>
    <n v="0"/>
    <n v="3.2132798410465957E-2"/>
    <n v="7.1407504497447731E-3"/>
    <n v="0.22222622376453097"/>
    <n v="57632047"/>
    <n v="132651314"/>
    <n v="4573462.0108475992"/>
    <n v="852355001"/>
    <n v="785755555"/>
    <n v="28166757.473185405"/>
    <n v="0"/>
    <n v="0"/>
    <n v="0"/>
    <n v="0.27364583973385992"/>
    <n v="5.9131155406708699E-2"/>
    <n v="6.5965553371111707E-2"/>
  </r>
  <r>
    <x v="57"/>
    <s v="Small Finance Banks"/>
    <x v="6"/>
    <n v="0"/>
    <n v="0"/>
    <n v="0"/>
    <n v="0"/>
    <n v="0"/>
    <n v="778202"/>
    <n v="695452"/>
    <n v="125790"/>
    <n v="16531.503000000001"/>
    <n v="2315.80897"/>
    <n v="0"/>
    <n v="0"/>
    <n v="821242"/>
    <n v="18847.311970000002"/>
    <n v="0"/>
    <n v="0"/>
    <n v="0"/>
    <n v="2.2949766293004988E-2"/>
    <n v="2.4219048486125713E-2"/>
    <n v="1.0553069768517687"/>
    <n v="57632047"/>
    <n v="132651314"/>
    <n v="4573462.0108475992"/>
    <n v="852355001"/>
    <n v="785755555"/>
    <n v="28166757.473185405"/>
    <n v="0"/>
    <n v="0"/>
    <n v="0"/>
    <n v="9.1300221044869539E-2"/>
    <n v="6.6913317899451277E-2"/>
    <n v="0.10451621942399122"/>
  </r>
  <r>
    <x v="58"/>
    <s v="Small Finance Banks"/>
    <x v="6"/>
    <n v="0"/>
    <n v="0"/>
    <n v="0"/>
    <n v="0"/>
    <n v="0"/>
    <n v="3161455"/>
    <n v="448474"/>
    <n v="155395"/>
    <n v="18899.574720000001"/>
    <n v="1344.2401924999999"/>
    <n v="0"/>
    <n v="0"/>
    <n v="603869"/>
    <n v="20243.814912500002"/>
    <n v="0"/>
    <n v="0"/>
    <n v="0"/>
    <n v="3.3523520684949883E-2"/>
    <n v="6.4033221768141574E-3"/>
    <n v="0.19100983566111174"/>
    <n v="57632047"/>
    <n v="132651314"/>
    <n v="4573462.0108475992"/>
    <n v="852355001"/>
    <n v="785755555"/>
    <n v="28166757.473185405"/>
    <n v="0"/>
    <n v="0"/>
    <n v="0"/>
    <n v="0.37090824788860483"/>
    <n v="7.1871300527836759E-2"/>
    <n v="7.6852017928145611E-2"/>
  </r>
  <r>
    <x v="59"/>
    <s v="Small Finance Banks"/>
    <x v="6"/>
    <n v="0"/>
    <n v="0"/>
    <n v="0"/>
    <n v="0"/>
    <n v="0"/>
    <n v="1402868"/>
    <n v="109911"/>
    <n v="60218"/>
    <n v="3846.8235"/>
    <n v="634.72321350000004"/>
    <n v="0"/>
    <n v="0"/>
    <n v="170129"/>
    <n v="4481.5467134999999"/>
    <n v="0"/>
    <n v="0"/>
    <n v="0"/>
    <n v="2.6342050523426339E-2"/>
    <n v="3.1945605099695765E-3"/>
    <n v="0.12127227935914142"/>
    <n v="57632047"/>
    <n v="132651314"/>
    <n v="4573462.0108475992"/>
    <n v="852355001"/>
    <n v="785755555"/>
    <n v="28166757.473185405"/>
    <n v="0"/>
    <n v="0"/>
    <n v="0"/>
    <n v="0.16458729031379263"/>
    <n v="1.5910765439601654E-2"/>
    <n v="2.1651644575392152E-2"/>
  </r>
  <r>
    <x v="60"/>
    <s v="Small Finance Banks"/>
    <x v="6"/>
    <n v="0"/>
    <n v="0"/>
    <n v="0"/>
    <n v="0"/>
    <n v="0"/>
    <n v="186714"/>
    <n v="19564"/>
    <n v="16142"/>
    <n v="711.62572"/>
    <n v="129.69200279999998"/>
    <n v="0"/>
    <n v="0"/>
    <n v="35706"/>
    <n v="841.31772279999996"/>
    <n v="0"/>
    <n v="0"/>
    <n v="0"/>
    <n v="2.3562362706547917E-2"/>
    <n v="4.5059166575618327E-3"/>
    <n v="0.19123365146694946"/>
    <n v="57632047"/>
    <n v="132651314"/>
    <n v="4573462.0108475992"/>
    <n v="852355001"/>
    <n v="785755555"/>
    <n v="28166757.473185405"/>
    <n v="0"/>
    <n v="0"/>
    <n v="0"/>
    <n v="2.1905661347788583E-2"/>
    <n v="2.9869171969863044E-3"/>
    <n v="4.5441613199921956E-3"/>
  </r>
  <r>
    <x v="61"/>
    <s v="Small Finance Banks"/>
    <x v="6"/>
    <n v="0"/>
    <n v="0"/>
    <n v="0"/>
    <n v="0"/>
    <n v="0"/>
    <n v="64573"/>
    <n v="30169"/>
    <n v="23508"/>
    <n v="996.84389999999996"/>
    <n v="308.13269389999999"/>
    <n v="0"/>
    <n v="0"/>
    <n v="53677"/>
    <n v="1304.9765938999999"/>
    <n v="0"/>
    <n v="0"/>
    <n v="0"/>
    <n v="2.4311652922108164E-2"/>
    <n v="2.0209322687500968E-2"/>
    <n v="0.83126074365446856"/>
    <n v="57632047"/>
    <n v="132651314"/>
    <n v="4573462.0108475992"/>
    <n v="852355001"/>
    <n v="785755555"/>
    <n v="28166757.473185405"/>
    <n v="0"/>
    <n v="0"/>
    <n v="0"/>
    <n v="7.5758340039351751E-3"/>
    <n v="4.6330380596429329E-3"/>
    <n v="6.8312593730247319E-3"/>
  </r>
  <r>
    <x v="62"/>
    <s v="Small Finance Banks"/>
    <x v="6"/>
    <n v="0"/>
    <n v="0"/>
    <n v="0"/>
    <n v="0"/>
    <n v="0"/>
    <n v="5500094"/>
    <n v="1437688"/>
    <n v="397333"/>
    <n v="55166.112829999998"/>
    <n v="5101.2651384000001"/>
    <n v="0"/>
    <n v="0"/>
    <n v="1835021"/>
    <n v="60267.377968399996"/>
    <n v="0"/>
    <n v="0"/>
    <n v="0"/>
    <n v="3.2842881889853029E-2"/>
    <n v="1.0957517811222861E-2"/>
    <n v="0.33363447970161964"/>
    <n v="57632047"/>
    <n v="132651314"/>
    <n v="4573462.0108475992"/>
    <n v="852355001"/>
    <n v="785755555"/>
    <n v="28166757.473185405"/>
    <n v="0"/>
    <n v="0"/>
    <n v="0"/>
    <n v="0.64528207068031274"/>
    <n v="0.21396633256694245"/>
    <n v="0.23353586090778575"/>
  </r>
  <r>
    <x v="63"/>
    <s v="Small Finance Banks"/>
    <x v="6"/>
    <n v="0"/>
    <n v="0"/>
    <n v="0"/>
    <n v="0"/>
    <n v="0"/>
    <n v="434841"/>
    <n v="113247"/>
    <n v="41996"/>
    <n v="3583.6875019999979"/>
    <n v="445.04555129999903"/>
    <n v="0"/>
    <n v="0"/>
    <n v="155243"/>
    <n v="4028.7330532999968"/>
    <n v="0"/>
    <n v="0"/>
    <n v="0"/>
    <n v="2.5951141457585827E-2"/>
    <n v="9.2648417543423848E-3"/>
    <n v="0.3570109534289545"/>
    <n v="57632047"/>
    <n v="132651314"/>
    <n v="4573462.0108475992"/>
    <n v="852355001"/>
    <n v="785755555"/>
    <n v="28166757.473185405"/>
    <n v="0"/>
    <n v="0"/>
    <n v="0"/>
    <n v="5.101641915514496E-2"/>
    <n v="1.4303148160150589E-2"/>
    <n v="1.975716226403261E-2"/>
  </r>
  <r>
    <x v="2"/>
    <s v="Public Sector Banks"/>
    <x v="7"/>
    <n v="466160"/>
    <n v="6780"/>
    <n v="902836"/>
    <n v="284.31599999999997"/>
    <n v="22895.371833099995"/>
    <n v="59705565"/>
    <n v="24574781"/>
    <n v="15569338"/>
    <n v="1071434.86631"/>
    <n v="227702.23109600003"/>
    <n v="909616"/>
    <n v="23179.687833099993"/>
    <n v="40144119"/>
    <n v="1299137.0974059999"/>
    <n v="2.5482937671610872E-2"/>
    <n v="4.9724746509996552E-2"/>
    <n v="1.951295692466106"/>
    <n v="3.2361828575836971E-2"/>
    <n v="2.1759062114327196E-2"/>
    <n v="0.67236812849857464"/>
    <n v="57830597"/>
    <n v="143265274"/>
    <n v="5050286.4761692006"/>
    <n v="858710451"/>
    <n v="825524401"/>
    <n v="29044830.886105105"/>
    <n v="0.80607848471631727"/>
    <n v="0.45897768260232452"/>
    <n v="0.6349172933560997"/>
    <n v="6.9529333118597387"/>
    <n v="4.4728685200487783"/>
    <n v="4.8628627998604728"/>
  </r>
  <r>
    <x v="3"/>
    <s v="Public Sector Banks"/>
    <x v="7"/>
    <n v="166878"/>
    <n v="8598"/>
    <n v="344746"/>
    <n v="477.79994340000002"/>
    <n v="7709.2635382000008"/>
    <n v="38816807"/>
    <n v="16318694"/>
    <n v="9436219"/>
    <n v="616307.74552260002"/>
    <n v="119762.9002207"/>
    <n v="353344"/>
    <n v="8187.0634816000011"/>
    <n v="25754913"/>
    <n v="736070.64574329997"/>
    <n v="2.3170234903097268E-2"/>
    <n v="4.906017259075493E-2"/>
    <n v="2.1173791632210359"/>
    <n v="2.8579814878167128E-2"/>
    <n v="1.8962678865969064E-2"/>
    <n v="0.66349900959138652"/>
    <n v="57830597"/>
    <n v="143265274"/>
    <n v="5050286.4761692006"/>
    <n v="858710451"/>
    <n v="825524401"/>
    <n v="29044830.886105105"/>
    <n v="0.28856350903657452"/>
    <n v="0.16211087272439528"/>
    <n v="0.24663618065603252"/>
    <n v="4.5203603793102083"/>
    <n v="2.5342569513649065"/>
    <n v="3.1198245586443907"/>
  </r>
  <r>
    <x v="4"/>
    <s v="Public Sector Banks"/>
    <x v="7"/>
    <n v="0"/>
    <n v="0"/>
    <n v="0"/>
    <n v="0"/>
    <n v="0"/>
    <n v="8106700"/>
    <n v="5937002"/>
    <n v="4357270"/>
    <n v="243189.67724259998"/>
    <n v="52538.895891800006"/>
    <n v="0"/>
    <n v="0"/>
    <n v="10294272"/>
    <n v="295728.57313440001"/>
    <n v="0"/>
    <n v="0"/>
    <n v="0"/>
    <n v="2.87274877848963E-2"/>
    <n v="3.6479525964251795E-2"/>
    <n v="1.2698474101668991"/>
    <n v="57830597"/>
    <n v="143265274"/>
    <n v="5050286.4761692006"/>
    <n v="858710451"/>
    <n v="825524401"/>
    <n v="29044830.886105105"/>
    <n v="0"/>
    <n v="0"/>
    <n v="0"/>
    <n v="0.94405512248738199"/>
    <n v="1.0181797039688567"/>
    <n v="1.246997906728138"/>
  </r>
  <r>
    <x v="5"/>
    <s v="Public Sector Banks"/>
    <x v="7"/>
    <n v="615839"/>
    <n v="40276"/>
    <n v="822465"/>
    <n v="1943.6628493999999"/>
    <n v="19723.7347811"/>
    <n v="36378380"/>
    <n v="28621545"/>
    <n v="17624455"/>
    <n v="1250036.9163516001"/>
    <n v="246517.5859216"/>
    <n v="862741"/>
    <n v="21667.3976305"/>
    <n v="46246000"/>
    <n v="1496554.5022732001"/>
    <n v="2.5114602911534285E-2"/>
    <n v="3.5183542501368049E-2"/>
    <n v="1.4009197209010797"/>
    <n v="3.2360733950464904E-2"/>
    <n v="4.1138569179639116E-2"/>
    <n v="1.271249571861089"/>
    <n v="57830597"/>
    <n v="143265274"/>
    <n v="5050286.4761692006"/>
    <n v="858710451"/>
    <n v="825524401"/>
    <n v="29044830.886105105"/>
    <n v="1.0649016817170329"/>
    <n v="0.42903304065505998"/>
    <n v="0.60219826892593664"/>
    <n v="4.2363965592402"/>
    <n v="5.152567450441393"/>
    <n v="5.602014906401295"/>
  </r>
  <r>
    <x v="6"/>
    <s v="Public Sector Banks"/>
    <x v="7"/>
    <n v="61002"/>
    <n v="709"/>
    <n v="69885"/>
    <n v="31.2081327"/>
    <n v="1603.2749487000001"/>
    <n v="25114942"/>
    <n v="9878884"/>
    <n v="5767943"/>
    <n v="430103.41454000003"/>
    <n v="87752.879319999993"/>
    <n v="70594"/>
    <n v="1634.4830814000002"/>
    <n v="15646827"/>
    <n v="517856.29386000003"/>
    <n v="2.3153286134798994E-2"/>
    <n v="2.6793926123733651E-2"/>
    <n v="1.1572407462050425"/>
    <n v="3.3096569282705053E-2"/>
    <n v="2.061945012096783E-2"/>
    <n v="0.62300868542718513"/>
    <n v="57830597"/>
    <n v="143265274"/>
    <n v="5050286.4761692006"/>
    <n v="858710451"/>
    <n v="825524401"/>
    <n v="29044830.886105105"/>
    <n v="0.10548395341656251"/>
    <n v="3.2364165658970823E-2"/>
    <n v="4.927502529328915E-2"/>
    <n v="2.9247276507177387"/>
    <n v="1.7829551009978155"/>
    <n v="1.8953803159599156"/>
  </r>
  <r>
    <x v="8"/>
    <s v="Public Sector Banks"/>
    <x v="7"/>
    <n v="103428"/>
    <n v="2539"/>
    <n v="144975"/>
    <n v="159.47886"/>
    <n v="3641.50657"/>
    <n v="22266209"/>
    <n v="18809880"/>
    <n v="10571610"/>
    <n v="850702.4254683"/>
    <n v="144582.23401039999"/>
    <n v="147514"/>
    <n v="3800.9854300000002"/>
    <n v="29381490"/>
    <n v="995284.65947870002"/>
    <n v="2.5766947069430699E-2"/>
    <n v="3.6750062168851766E-2"/>
    <n v="1.4262482113160846"/>
    <n v="3.3874546848328663E-2"/>
    <n v="4.4699331596083552E-2"/>
    <n v="1.3195551160056029"/>
    <n v="57830597"/>
    <n v="143265274"/>
    <n v="5050286.4761692006"/>
    <n v="858710451"/>
    <n v="825524401"/>
    <n v="29044830.886105105"/>
    <n v="0.17884650231087879"/>
    <n v="7.5262768714917841E-2"/>
    <n v="0.10296563562220946"/>
    <n v="2.5929821832341946"/>
    <n v="3.426718727960778"/>
    <n v="3.559130410246953"/>
  </r>
  <r>
    <x v="9"/>
    <s v="Public Sector Banks"/>
    <x v="7"/>
    <n v="60451"/>
    <n v="449"/>
    <n v="68211"/>
    <n v="16.86"/>
    <n v="1294.56627"/>
    <n v="18334548"/>
    <n v="11459798"/>
    <n v="4845236"/>
    <n v="490362.60100000002"/>
    <n v="71434.44399"/>
    <n v="68660"/>
    <n v="1311.4262699999999"/>
    <n v="16305034"/>
    <n v="561797.04499000008"/>
    <n v="1.9100295222837169E-2"/>
    <n v="2.1694037650328363E-2"/>
    <n v="1.1357959338968751"/>
    <n v="3.4455435357571167E-2"/>
    <n v="3.0641445046259121E-2"/>
    <n v="0.88930657030650551"/>
    <n v="57830597"/>
    <n v="143265274"/>
    <n v="5050286.4761692006"/>
    <n v="858710451"/>
    <n v="825524401"/>
    <n v="29044830.886105105"/>
    <n v="0.10453117058431889"/>
    <n v="2.5967363954267349E-2"/>
    <n v="4.7925081970666528E-2"/>
    <n v="2.1351257549793115"/>
    <n v="1.9342410606314144"/>
    <n v="1.9751123019802779"/>
  </r>
  <r>
    <x v="11"/>
    <s v="Public Sector Banks"/>
    <x v="7"/>
    <n v="0"/>
    <n v="0"/>
    <n v="0"/>
    <n v="0"/>
    <n v="0"/>
    <n v="2857846"/>
    <n v="1334615"/>
    <n v="838777"/>
    <n v="56392.652999999998"/>
    <n v="13029.327672400001"/>
    <n v="0"/>
    <n v="0"/>
    <n v="2173392"/>
    <n v="69421.980672399994"/>
    <n v="0"/>
    <n v="0"/>
    <n v="0"/>
    <n v="3.1941766911997467E-2"/>
    <n v="2.4291715044267602E-2"/>
    <n v="0.76050004093992474"/>
    <n v="57830597"/>
    <n v="143265274"/>
    <n v="5050286.4761692006"/>
    <n v="858710451"/>
    <n v="825524401"/>
    <n v="29044830.886105105"/>
    <n v="0"/>
    <n v="0"/>
    <n v="0"/>
    <n v="0.33280670995350448"/>
    <n v="0.23901664617923843"/>
    <n v="0.26327410762992093"/>
  </r>
  <r>
    <x v="12"/>
    <s v="Public Sector Banks"/>
    <x v="7"/>
    <n v="358968"/>
    <n v="2920"/>
    <n v="534370"/>
    <n v="84.961004000000003"/>
    <n v="12340.570367200002"/>
    <n v="41963694"/>
    <n v="29230906"/>
    <n v="17067808"/>
    <n v="1388394.0352425"/>
    <n v="267066.20989659999"/>
    <n v="537290"/>
    <n v="12425.531371200002"/>
    <n v="46298714"/>
    <n v="1655460.2451391001"/>
    <n v="2.3126303060172351E-2"/>
    <n v="3.4614593421140608E-2"/>
    <n v="1.4967629426578413"/>
    <n v="3.5756074027004293E-2"/>
    <n v="3.9449821675353464E-2"/>
    <n v="1.1033040608865368"/>
    <n v="57830597"/>
    <n v="143265274"/>
    <n v="5050286.4761692006"/>
    <n v="858710451"/>
    <n v="825524401"/>
    <n v="29044830.886105105"/>
    <n v="0.62072331710495743"/>
    <n v="0.24603616903382391"/>
    <n v="0.37503156556975559"/>
    <n v="4.8868269800526747"/>
    <n v="5.6996725222148346"/>
    <n v="5.6084004232843991"/>
  </r>
  <r>
    <x v="14"/>
    <s v="Public Sector Banks"/>
    <x v="7"/>
    <n v="0"/>
    <n v="0"/>
    <n v="0"/>
    <n v="0"/>
    <n v="0"/>
    <n v="9120726"/>
    <n v="5396450"/>
    <n v="3425792"/>
    <n v="225634.39460999999"/>
    <n v="46737.171750000001"/>
    <n v="0"/>
    <n v="0"/>
    <n v="8822242"/>
    <n v="272371.56636"/>
    <n v="0"/>
    <n v="0"/>
    <n v="0"/>
    <n v="3.0873282138485884E-2"/>
    <n v="2.9862926082857878E-2"/>
    <n v="0.96727409638223971"/>
    <n v="57830597"/>
    <n v="143265274"/>
    <n v="5050286.4761692006"/>
    <n v="858710451"/>
    <n v="825524401"/>
    <n v="29044830.886105105"/>
    <n v="0"/>
    <n v="0"/>
    <n v="0"/>
    <n v="1.0621421911633402"/>
    <n v="0.93776261747938472"/>
    <n v="1.0686833713592434"/>
  </r>
  <r>
    <x v="15"/>
    <s v="Public Sector Banks"/>
    <x v="7"/>
    <n v="457232"/>
    <n v="9974"/>
    <n v="710771"/>
    <n v="490.70534020000002"/>
    <n v="18244.751720199998"/>
    <n v="43195844"/>
    <n v="35760829"/>
    <n v="18857512"/>
    <n v="1234998.8431752999"/>
    <n v="262590.81564030889"/>
    <n v="720745"/>
    <n v="18735.457060399996"/>
    <n v="54618341"/>
    <n v="1497589.6588156088"/>
    <n v="2.5994570979195133E-2"/>
    <n v="4.0975822034328299E-2"/>
    <n v="1.5763223046505932"/>
    <n v="2.7419171498006666E-2"/>
    <n v="3.4669762646971518E-2"/>
    <n v="1.2644350924130572"/>
    <n v="57830597"/>
    <n v="143265274"/>
    <n v="5050286.4761692006"/>
    <n v="858710451"/>
    <n v="825524401"/>
    <n v="29044830.886105105"/>
    <n v="0.79064029029477245"/>
    <n v="0.37097810488191202"/>
    <n v="0.50308422960891419"/>
    <n v="5.0303153932384133"/>
    <n v="5.1561314462052801"/>
    <n v="6.6161994647084938"/>
  </r>
  <r>
    <x v="17"/>
    <s v="Public Sector Banks"/>
    <x v="7"/>
    <n v="36197"/>
    <n v="380"/>
    <n v="91379"/>
    <n v="19.649000000000001"/>
    <n v="2353.4063394999998"/>
    <n v="12835198"/>
    <n v="6386730"/>
    <n v="4316756"/>
    <n v="300807.70034489996"/>
    <n v="69916.235127599983"/>
    <n v="91759"/>
    <n v="2373.0553394999997"/>
    <n v="10703486"/>
    <n v="370723.93547249993"/>
    <n v="2.5861826518379667E-2"/>
    <n v="6.5559448006740878E-2"/>
    <n v="2.5349890874934387"/>
    <n v="3.4635812619598881E-2"/>
    <n v="2.8883382669476539E-2"/>
    <n v="0.83391670311591615"/>
    <n v="57830597"/>
    <n v="143265274"/>
    <n v="5050286.4761692006"/>
    <n v="858710451"/>
    <n v="825524401"/>
    <n v="29044830.886105105"/>
    <n v="6.2591434081166408E-2"/>
    <n v="4.6988529278442756E-2"/>
    <n v="6.4048319203996354E-2"/>
    <n v="1.4947061591078736"/>
    <n v="1.276385243647097"/>
    <n v="1.296568095023517"/>
  </r>
  <r>
    <x v="18"/>
    <s v="Public Sector Banks"/>
    <x v="7"/>
    <n v="10823143"/>
    <n v="78442"/>
    <n v="28568486"/>
    <n v="3021.1872222000002"/>
    <n v="1038679.4978808003"/>
    <n v="286349373"/>
    <n v="161891974"/>
    <n v="102434515"/>
    <n v="8873883.2187893"/>
    <n v="1571670.5854799999"/>
    <n v="28646928"/>
    <n v="1041700.6851030003"/>
    <n v="264326489"/>
    <n v="10445553.804269299"/>
    <n v="3.6363434330654941E-2"/>
    <n v="9.6247521177813156E-2"/>
    <n v="2.6468215378841431"/>
    <n v="3.9517620211984503E-2"/>
    <n v="3.6478354028975993E-2"/>
    <n v="0.92309086005926055"/>
    <n v="57830597"/>
    <n v="143265274"/>
    <n v="5050286.4761692006"/>
    <n v="858710451"/>
    <n v="825524401"/>
    <n v="29044830.886105105"/>
    <n v="18.715253795495144"/>
    <n v="20.626566235766543"/>
    <n v="19.995723457730588"/>
    <n v="33.346440894778397"/>
    <n v="35.96355525439261"/>
    <n v="32.019221803717464"/>
  </r>
  <r>
    <x v="19"/>
    <s v="Private Sector Banks"/>
    <x v="7"/>
    <n v="6665340"/>
    <n v="24534"/>
    <n v="12061721"/>
    <n v="1243.8088077000002"/>
    <n v="405205.46019999997"/>
    <n v="25801820"/>
    <n v="19559194"/>
    <n v="19887420"/>
    <n v="1106895.8054628"/>
    <n v="373799.61919580004"/>
    <n v="12086255"/>
    <n v="406449.26900769997"/>
    <n v="39446614"/>
    <n v="1480695.4246586"/>
    <n v="3.3629049611124368E-2"/>
    <n v="6.0979525276685057E-2"/>
    <n v="1.8132990965202076"/>
    <n v="3.7536692621034595E-2"/>
    <n v="5.7387247281726637E-2"/>
    <n v="1.5288306793861828"/>
    <n v="57830597"/>
    <n v="143265274"/>
    <n v="5050286.4761692006"/>
    <n v="858710451"/>
    <n v="825524401"/>
    <n v="29044830.886105105"/>
    <n v="11.525628898487767"/>
    <n v="8.04804382732768"/>
    <n v="8.4362767491025075"/>
    <n v="3.0047171278692169"/>
    <n v="5.0979653848387771"/>
    <n v="4.7783704457695366"/>
  </r>
  <r>
    <x v="20"/>
    <s v="Private Sector Banks"/>
    <x v="7"/>
    <n v="0"/>
    <n v="0"/>
    <n v="0"/>
    <n v="0"/>
    <n v="0"/>
    <n v="3916709"/>
    <n v="2029026"/>
    <n v="1002826"/>
    <n v="82192.757110000006"/>
    <n v="16781.884815699999"/>
    <n v="0"/>
    <n v="0"/>
    <n v="3031852"/>
    <n v="98974.641925700009"/>
    <n v="0"/>
    <n v="0"/>
    <n v="0"/>
    <n v="3.2644945045371611E-2"/>
    <n v="2.5269848213308674E-2"/>
    <n v="0.77408150567223655"/>
    <n v="57830597"/>
    <n v="143265274"/>
    <n v="5050286.4761692006"/>
    <n v="858710451"/>
    <n v="825524401"/>
    <n v="29044830.886105105"/>
    <n v="0"/>
    <n v="0"/>
    <n v="0"/>
    <n v="0.4561152126935043"/>
    <n v="0.34076508248167819"/>
    <n v="0.36726376547166412"/>
  </r>
  <r>
    <x v="21"/>
    <s v="Private Sector Banks"/>
    <x v="7"/>
    <n v="0"/>
    <n v="0"/>
    <n v="0"/>
    <n v="0"/>
    <n v="0"/>
    <n v="717664"/>
    <n v="406924"/>
    <n v="256875"/>
    <n v="17795.031405199999"/>
    <n v="4007.4438575999998"/>
    <n v="0"/>
    <n v="0"/>
    <n v="663799"/>
    <n v="21802.475262799999"/>
    <n v="0"/>
    <n v="0"/>
    <n v="0"/>
    <n v="3.2844995642958182E-2"/>
    <n v="3.0379781154969455E-2"/>
    <n v="0.92494398492888041"/>
    <n v="57830597"/>
    <n v="143265274"/>
    <n v="5050286.4761692006"/>
    <n v="858710451"/>
    <n v="825524401"/>
    <n v="29044830.886105105"/>
    <n v="0"/>
    <n v="0"/>
    <n v="0"/>
    <n v="8.3574620428137777E-2"/>
    <n v="7.5064906896153388E-2"/>
    <n v="8.040937362916302E-2"/>
  </r>
  <r>
    <x v="22"/>
    <s v="Private Sector Banks"/>
    <x v="7"/>
    <n v="5087"/>
    <n v="65"/>
    <n v="9867"/>
    <n v="2.9476016999999999"/>
    <n v="310.04535170000003"/>
    <n v="2069895"/>
    <n v="2114460"/>
    <n v="1161107"/>
    <n v="103889.58657"/>
    <n v="17541.6837834"/>
    <n v="9932"/>
    <n v="312.99295340000003"/>
    <n v="3275567"/>
    <n v="121431.2703534"/>
    <n v="3.1513587736608943E-2"/>
    <n v="6.152800342048359E-2"/>
    <n v="1.9524277570277178"/>
    <n v="3.7071832251759772E-2"/>
    <n v="5.8665425228526087E-2"/>
    <n v="1.5824797876220775"/>
    <n v="57830597"/>
    <n v="143265274"/>
    <n v="5050286.4761692006"/>
    <n v="858710451"/>
    <n v="825524401"/>
    <n v="29044830.886105105"/>
    <n v="8.7963816109316671E-3"/>
    <n v="6.1975286922221276E-3"/>
    <n v="6.932594146994756E-3"/>
    <n v="0.24104690907040097"/>
    <n v="0.41808220825789721"/>
    <n v="0.39678621201652403"/>
  </r>
  <r>
    <x v="23"/>
    <s v="Private Sector Banks"/>
    <x v="7"/>
    <n v="6554"/>
    <n v="424"/>
    <n v="17263"/>
    <n v="26.774000000000001"/>
    <n v="428.83040999999997"/>
    <n v="771856"/>
    <n v="407593"/>
    <n v="404638"/>
    <n v="19167.653539999999"/>
    <n v="9734.0014100000008"/>
    <n v="17687"/>
    <n v="455.60440999999997"/>
    <n v="812231"/>
    <n v="28901.65495"/>
    <n v="2.5759281393113585E-2"/>
    <n v="6.951547299359169E-2"/>
    <n v="2.6986573085138845"/>
    <n v="3.5583048356932941E-2"/>
    <n v="3.7444361318691569E-2"/>
    <n v="1.0523089799133518"/>
    <n v="57830597"/>
    <n v="143265274"/>
    <n v="5050286.4761692006"/>
    <n v="858710451"/>
    <n v="825524401"/>
    <n v="29044830.886105105"/>
    <n v="1.1333101057213709E-2"/>
    <n v="9.0213577417808215E-3"/>
    <n v="1.2345629548720927E-2"/>
    <n v="8.9885478754933662E-2"/>
    <n v="9.9507051920300224E-2"/>
    <n v="9.8389702232435886E-2"/>
  </r>
  <r>
    <x v="24"/>
    <s v="Private Sector Banks"/>
    <x v="7"/>
    <n v="6014"/>
    <n v="566"/>
    <n v="17604"/>
    <n v="8.0762704000000003"/>
    <n v="370.50880759999995"/>
    <n v="503111"/>
    <n v="496341"/>
    <n v="273814"/>
    <n v="17423.011442399998"/>
    <n v="4251.9234295999995"/>
    <n v="18170"/>
    <n v="378.58507799999995"/>
    <n v="770155"/>
    <n v="21674.934871999998"/>
    <n v="2.0835722509631258E-2"/>
    <n v="6.2950628200864639E-2"/>
    <n v="3.0212836714333222"/>
    <n v="2.814360079724211E-2"/>
    <n v="4.3081814692980273E-2"/>
    <n v="1.5307854529119818"/>
    <n v="57830597"/>
    <n v="143265274"/>
    <n v="5050286.4761692006"/>
    <n v="858710451"/>
    <n v="825524401"/>
    <n v="29044830.886105105"/>
    <n v="1.0399339297846087E-2"/>
    <n v="7.4963089675492717E-3"/>
    <n v="1.2682766376449326E-2"/>
    <n v="5.8589132042600467E-2"/>
    <n v="7.4625791270725467E-2"/>
    <n v="9.3292820789678876E-2"/>
  </r>
  <r>
    <x v="25"/>
    <s v="Private Sector Banks"/>
    <x v="7"/>
    <n v="0"/>
    <n v="0"/>
    <n v="0"/>
    <n v="0"/>
    <n v="0"/>
    <n v="7973964"/>
    <n v="6858230"/>
    <n v="4952873"/>
    <n v="336895.33799000003"/>
    <n v="81668.926359999998"/>
    <n v="0"/>
    <n v="0"/>
    <n v="11811103"/>
    <n v="418564.26435000001"/>
    <n v="0"/>
    <n v="0"/>
    <n v="0"/>
    <n v="3.5438202879951176E-2"/>
    <n v="5.2491366195031731E-2"/>
    <n v="1.4812084679589725"/>
    <n v="57830597"/>
    <n v="143265274"/>
    <n v="5050286.4761692006"/>
    <n v="858710451"/>
    <n v="825524401"/>
    <n v="29044830.886105105"/>
    <n v="0"/>
    <n v="0"/>
    <n v="0"/>
    <n v="0.92859752559364162"/>
    <n v="1.4410972678454774"/>
    <n v="1.4307394167504444"/>
  </r>
  <r>
    <x v="26"/>
    <s v="Private Sector Banks"/>
    <x v="7"/>
    <n v="14804724"/>
    <n v="109955"/>
    <n v="41016960"/>
    <n v="6642.1708501000003"/>
    <n v="1610205.2357369"/>
    <n v="33248464"/>
    <n v="29862240"/>
    <n v="36279862"/>
    <n v="1657443.2175067002"/>
    <n v="707087.15376229992"/>
    <n v="41126915"/>
    <n v="1616847.406587"/>
    <n v="66142102"/>
    <n v="2364530.3712690002"/>
    <n v="3.9313607806153221E-2"/>
    <n v="0.10921158723303453"/>
    <n v="2.7779589136548579"/>
    <n v="3.5749247450118843E-2"/>
    <n v="7.1116980660189302E-2"/>
    <n v="1.9893280483573617"/>
    <n v="57830597"/>
    <n v="143265274"/>
    <n v="5050286.4761692006"/>
    <n v="858710451"/>
    <n v="825524401"/>
    <n v="29044830.886105105"/>
    <n v="25.600157646651997"/>
    <n v="32.01496418503033"/>
    <n v="28.706827447941084"/>
    <n v="3.8719062940576694"/>
    <n v="8.1409679420794259"/>
    <n v="8.0121316728952756"/>
  </r>
  <r>
    <x v="27"/>
    <s v="Private Sector Banks"/>
    <x v="7"/>
    <n v="9181160"/>
    <n v="24990"/>
    <n v="22551688"/>
    <n v="1311.53511"/>
    <n v="672774.75973000005"/>
    <n v="47114814"/>
    <n v="22516255"/>
    <n v="25707272"/>
    <n v="1271473.7102999999"/>
    <n v="496079.26784960012"/>
    <n v="22576678"/>
    <n v="674086.2948400001"/>
    <n v="48223527"/>
    <n v="1767552.9781496001"/>
    <n v="2.9857638703089981E-2"/>
    <n v="7.3420602063355836E-2"/>
    <n v="2.4590223893277101"/>
    <n v="3.6653332680324273E-2"/>
    <n v="3.7515864503881946E-2"/>
    <n v="1.0235321527534842"/>
    <n v="57830597"/>
    <n v="143265274"/>
    <n v="5050286.4761692006"/>
    <n v="858710451"/>
    <n v="825524401"/>
    <n v="29044830.886105105"/>
    <n v="15.875955767843793"/>
    <n v="13.347486286586173"/>
    <n v="15.758653419390383"/>
    <n v="5.4866939077232679"/>
    <n v="6.085602581336385"/>
    <n v="5.8415628831303312"/>
  </r>
  <r>
    <x v="28"/>
    <s v="Private Sector Banks"/>
    <x v="7"/>
    <n v="6941"/>
    <n v="0"/>
    <n v="29572"/>
    <n v="0"/>
    <n v="702.38330400000007"/>
    <n v="2332356"/>
    <n v="1869135"/>
    <n v="1369249"/>
    <n v="75875.66777"/>
    <n v="17043.421478700002"/>
    <n v="29572"/>
    <n v="702.38330400000007"/>
    <n v="3238384"/>
    <n v="92919.089248700009"/>
    <n v="2.3751633437035034E-2"/>
    <n v="0.10119338769629738"/>
    <n v="4.260481198674543"/>
    <n v="2.8693042347263328E-2"/>
    <n v="3.9839153734978712E-2"/>
    <n v="1.388460423708902"/>
    <n v="57830597"/>
    <n v="143265274"/>
    <n v="5050286.4761692006"/>
    <n v="858710451"/>
    <n v="825524401"/>
    <n v="29044830.886105105"/>
    <n v="1.2002296984760507E-2"/>
    <n v="1.3907791316677538E-2"/>
    <n v="2.0641429129573997E-2"/>
    <n v="0.27161146079960774"/>
    <n v="0.31991609664751747"/>
    <n v="0.39228204473146761"/>
  </r>
  <r>
    <x v="29"/>
    <s v="Private Sector Banks"/>
    <x v="7"/>
    <n v="1403101"/>
    <n v="11868"/>
    <n v="2863291"/>
    <n v="606.11627999999996"/>
    <n v="160656.86837000001"/>
    <n v="5881888"/>
    <n v="3383681"/>
    <n v="2438416"/>
    <n v="148077.05016119999"/>
    <n v="45112.79451"/>
    <n v="2875159"/>
    <n v="161262.98465"/>
    <n v="5822097"/>
    <n v="193189.8446712"/>
    <n v="5.6088370990960847E-2"/>
    <n v="0.11493326898776353"/>
    <n v="2.0491461412970269"/>
    <n v="3.318217554108082E-2"/>
    <n v="3.284486965260134E-2"/>
    <n v="0.9898347265367855"/>
    <n v="57830597"/>
    <n v="143265274"/>
    <n v="5050286.4761692006"/>
    <n v="858710451"/>
    <n v="825524401"/>
    <n v="29044830.886105105"/>
    <n v="2.4262260339453179"/>
    <n v="3.1931452881129032"/>
    <n v="2.0068778146475328"/>
    <n v="0.6849675572424121"/>
    <n v="0.66514363753317973"/>
    <n v="0.70526043723812348"/>
  </r>
  <r>
    <x v="30"/>
    <s v="Private Sector Banks"/>
    <x v="7"/>
    <n v="78004"/>
    <n v="4157"/>
    <n v="254008"/>
    <n v="167.73599999999999"/>
    <n v="8358.8027935000009"/>
    <n v="4341812"/>
    <n v="4896545"/>
    <n v="2932229"/>
    <n v="254867.21559000001"/>
    <n v="31899.510432700001"/>
    <n v="258165"/>
    <n v="8526.5387935000017"/>
    <n v="7828774"/>
    <n v="286766.72602270002"/>
    <n v="3.3027477750663344E-2"/>
    <n v="0.10930899432721401"/>
    <n v="3.3096379672837291"/>
    <n v="3.6629838340294409E-2"/>
    <n v="6.6047706815196061E-2"/>
    <n v="1.8031121568598549"/>
    <n v="57830597"/>
    <n v="143265274"/>
    <n v="5050286.4761692006"/>
    <n v="858710451"/>
    <n v="825524401"/>
    <n v="29044830.886105105"/>
    <n v="0.13488361532909646"/>
    <n v="0.16883277480860148"/>
    <n v="0.18020068142961149"/>
    <n v="0.50562002534658801"/>
    <n v="0.98732448175447196"/>
    <n v="0.94833950280774315"/>
  </r>
  <r>
    <x v="31"/>
    <s v="Private Sector Banks"/>
    <x v="7"/>
    <n v="0"/>
    <n v="0"/>
    <n v="0"/>
    <n v="0"/>
    <n v="0"/>
    <n v="4875464"/>
    <n v="4066963"/>
    <n v="2856529"/>
    <n v="165000.84299999999"/>
    <n v="34781.044719999998"/>
    <n v="0"/>
    <n v="0"/>
    <n v="6923492"/>
    <n v="199781.88772"/>
    <n v="0"/>
    <n v="0"/>
    <n v="0"/>
    <n v="2.8855653725027776E-2"/>
    <n v="4.0976999875293921E-2"/>
    <n v="1.4200683258044773"/>
    <n v="57830597"/>
    <n v="143265274"/>
    <n v="5050286.4761692006"/>
    <n v="858710451"/>
    <n v="825524401"/>
    <n v="29044830.886105105"/>
    <n v="0"/>
    <n v="0"/>
    <n v="0"/>
    <n v="0.56776576951198654"/>
    <n v="0.68783973473081783"/>
    <n v="0.83867805622864922"/>
  </r>
  <r>
    <x v="32"/>
    <s v="Private Sector Banks"/>
    <x v="7"/>
    <n v="2823"/>
    <n v="167"/>
    <n v="7630"/>
    <n v="5.5093899999999998"/>
    <n v="572.75890570000001"/>
    <n v="4085077"/>
    <n v="4579092"/>
    <n v="2433854"/>
    <n v="222061.48709709998"/>
    <n v="42489.877213199972"/>
    <n v="7797"/>
    <n v="578.26829570000007"/>
    <n v="7012946"/>
    <n v="264551.36431029998"/>
    <n v="7.4165486174169556E-2"/>
    <n v="0.2048417625575629"/>
    <n v="2.7619553666312435"/>
    <n v="3.7723285522275517E-2"/>
    <n v="6.4760435191380722E-2"/>
    <n v="1.7167230874717907"/>
    <n v="57830597"/>
    <n v="143265274"/>
    <n v="5050286.4761692006"/>
    <n v="858710451"/>
    <n v="825524401"/>
    <n v="29044830.886105105"/>
    <n v="4.8814989753607416E-3"/>
    <n v="1.1450207793729645E-2"/>
    <n v="5.4423516476155972E-3"/>
    <n v="0.4757222874419168"/>
    <n v="0.9108380260422172"/>
    <n v="0.84951407753724295"/>
  </r>
  <r>
    <x v="33"/>
    <s v="Private Sector Banks"/>
    <x v="7"/>
    <n v="2309322"/>
    <n v="2766"/>
    <n v="4102454"/>
    <n v="139.5853907"/>
    <n v="137696.18806600003"/>
    <n v="15708499"/>
    <n v="6490271"/>
    <n v="8354921"/>
    <n v="279568.8176066"/>
    <n v="132065.30735070014"/>
    <n v="4105220"/>
    <n v="137835.77345670003"/>
    <n v="14845192"/>
    <n v="411634.12495730014"/>
    <n v="3.3575733689473412E-2"/>
    <n v="5.9686684428026937E-2"/>
    <n v="1.7776732738007086"/>
    <n v="2.7728447362438974E-2"/>
    <n v="2.6204548566817247E-2"/>
    <n v="0.94504204380062029"/>
    <n v="57830597"/>
    <n v="143265274"/>
    <n v="5050286.4761692006"/>
    <n v="858710451"/>
    <n v="825524401"/>
    <n v="29044830.886105105"/>
    <n v="3.9932529141969604"/>
    <n v="2.7292664308669625"/>
    <n v="2.8654675940521357"/>
    <n v="1.8293126608284402"/>
    <n v="1.4172371206823715"/>
    <n v="1.7982741614926534"/>
  </r>
  <r>
    <x v="34"/>
    <s v="Private Sector Banks"/>
    <x v="7"/>
    <n v="2653709"/>
    <n v="10234"/>
    <n v="6348341"/>
    <n v="304.50832589999999"/>
    <n v="231329.0895836"/>
    <n v="1077709"/>
    <n v="512582"/>
    <n v="479004"/>
    <n v="21851.735661999999"/>
    <n v="7220.4834010000004"/>
    <n v="6358575"/>
    <n v="231633.59790950001"/>
    <n v="991586"/>
    <n v="29072.219063"/>
    <n v="3.6428539084543313E-2"/>
    <n v="8.728673637896997E-2"/>
    <n v="2.396108616280082"/>
    <n v="2.931890835792357E-2"/>
    <n v="2.6975945327542036E-2"/>
    <n v="0.92008696225047759"/>
    <n v="57830597"/>
    <n v="143265274"/>
    <n v="5050286.4761692006"/>
    <n v="858710451"/>
    <n v="825524401"/>
    <n v="29044830.886105105"/>
    <n v="4.588762934610549"/>
    <n v="4.5865437337566899"/>
    <n v="4.438322576341843"/>
    <n v="0.12550318896724363"/>
    <n v="0.10009429621746566"/>
    <n v="0.12011589224968287"/>
  </r>
  <r>
    <x v="35"/>
    <s v="Private Sector Banks"/>
    <x v="7"/>
    <n v="0"/>
    <n v="0"/>
    <n v="0"/>
    <n v="0"/>
    <n v="0"/>
    <n v="3288175"/>
    <n v="2598517"/>
    <n v="2011656"/>
    <n v="113980.77106520001"/>
    <n v="33157.237969099995"/>
    <n v="0"/>
    <n v="0"/>
    <n v="4610173"/>
    <n v="147138.00903429999"/>
    <n v="0"/>
    <n v="0"/>
    <n v="0"/>
    <n v="3.1915940905970337E-2"/>
    <n v="4.4747621107240336E-2"/>
    <n v="1.4020461198081002"/>
    <n v="57830597"/>
    <n v="143265274"/>
    <n v="5050286.4761692006"/>
    <n v="858710451"/>
    <n v="825524401"/>
    <n v="29044830.886105105"/>
    <n v="0"/>
    <n v="0"/>
    <n v="0"/>
    <n v="0.38292010958650835"/>
    <n v="0.50658931226447612"/>
    <n v="0.55845387421806814"/>
  </r>
  <r>
    <x v="36"/>
    <s v="Private Sector Banks"/>
    <x v="7"/>
    <n v="32511"/>
    <n v="1880"/>
    <n v="52342"/>
    <n v="76.262"/>
    <n v="2083.8206409999998"/>
    <n v="1851008"/>
    <n v="5050167"/>
    <n v="749650"/>
    <n v="223798.29221000001"/>
    <n v="12266.086660000001"/>
    <n v="54222"/>
    <n v="2160.082641"/>
    <n v="5799817"/>
    <n v="236064.37887000002"/>
    <n v="3.9837752960053117E-2"/>
    <n v="6.6441593337639562E-2"/>
    <n v="1.6678047430100582"/>
    <n v="4.0702039197098805E-2"/>
    <n v="0.12753287877199884"/>
    <n v="3.1333289753474864"/>
    <n v="57830597"/>
    <n v="143265274"/>
    <n v="5050286.4761692006"/>
    <n v="858710451"/>
    <n v="825524401"/>
    <n v="29044830.886105105"/>
    <n v="5.6217645479260746E-2"/>
    <n v="4.2771487344189035E-2"/>
    <n v="3.7847273443249063E-2"/>
    <n v="0.21555671039573734"/>
    <n v="0.81275866193089796"/>
    <n v="0.70256154669376025"/>
  </r>
  <r>
    <x v="37"/>
    <s v="Private Sector Banks"/>
    <x v="7"/>
    <n v="0"/>
    <n v="0"/>
    <n v="0"/>
    <n v="0"/>
    <n v="0"/>
    <n v="1443171"/>
    <n v="752800"/>
    <n v="328180"/>
    <n v="35545.915026999995"/>
    <n v="5267.2920942000001"/>
    <n v="0"/>
    <n v="0"/>
    <n v="1080980"/>
    <n v="40813.207121199994"/>
    <n v="0"/>
    <n v="0"/>
    <n v="0"/>
    <n v="3.7755746749431066E-2"/>
    <n v="2.8280229523181932E-2"/>
    <n v="0.74903112659553162"/>
    <n v="57830597"/>
    <n v="143265274"/>
    <n v="5050286.4761692006"/>
    <n v="858710451"/>
    <n v="825524401"/>
    <n v="29044830.886105105"/>
    <n v="0"/>
    <n v="0"/>
    <n v="0"/>
    <n v="0.16806258714091277"/>
    <n v="0.14051797127427867"/>
    <n v="0.13094464545088594"/>
  </r>
  <r>
    <x v="38"/>
    <s v="Private Sector Banks"/>
    <x v="7"/>
    <n v="873991"/>
    <n v="6386"/>
    <n v="1371729"/>
    <n v="272.5499398"/>
    <n v="41911.3937401"/>
    <n v="2980026"/>
    <n v="1595539"/>
    <n v="1734025"/>
    <n v="71953.972541099996"/>
    <n v="30080.103027800003"/>
    <n v="1378115"/>
    <n v="42183.943679900003"/>
    <n v="3329564"/>
    <n v="102034.07556890001"/>
    <n v="3.0609886460781575E-2"/>
    <n v="4.826587880184121E-2"/>
    <n v="1.5768068549904977"/>
    <n v="3.0644875896333575E-2"/>
    <n v="3.4239323941770983E-2"/>
    <n v="1.1172936075054378"/>
    <n v="57830597"/>
    <n v="143265274"/>
    <n v="5050286.4761692006"/>
    <n v="858710451"/>
    <n v="825524401"/>
    <n v="29044830.886105105"/>
    <n v="1.5112951367249416"/>
    <n v="0.83527823379829014"/>
    <n v="0.96193233818824786"/>
    <n v="0.34703502170372441"/>
    <n v="0.35129857002442588"/>
    <n v="0.40332714526266317"/>
  </r>
  <r>
    <x v="39"/>
    <s v="Foreign Banks"/>
    <x v="7"/>
    <n v="1623460"/>
    <n v="1419"/>
    <n v="4519110"/>
    <n v="110.318"/>
    <n v="188265.84911000001"/>
    <n v="0"/>
    <n v="0"/>
    <n v="0"/>
    <n v="0"/>
    <n v="0"/>
    <n v="4520529"/>
    <n v="188376.16711000001"/>
    <n v="0"/>
    <n v="0"/>
    <n v="4.1671266152700275E-2"/>
    <n v="0.11603375944587487"/>
    <n v="2.7845028519335249"/>
    <n v="0"/>
    <n v="0"/>
    <n v="0"/>
    <n v="57830597"/>
    <n v="143265274"/>
    <n v="5050286.4761692006"/>
    <n v="858710451"/>
    <n v="825524401"/>
    <n v="29044830.886105105"/>
    <n v="2.8072682701165959"/>
    <n v="3.7300095350806548"/>
    <n v="3.1553557074828893"/>
    <n v="0"/>
    <n v="0"/>
    <n v="0"/>
  </r>
  <r>
    <x v="40"/>
    <s v="Foreign Banks"/>
    <x v="7"/>
    <n v="27040"/>
    <n v="1"/>
    <n v="9827"/>
    <n v="5.0000000000000001E-3"/>
    <n v="502.39150719999998"/>
    <n v="0"/>
    <n v="0"/>
    <n v="0"/>
    <n v="0"/>
    <n v="0"/>
    <n v="9828"/>
    <n v="502.39650719999997"/>
    <n v="0"/>
    <n v="0"/>
    <n v="5.1118895726495722E-2"/>
    <n v="1.8579752485207098E-2"/>
    <n v="0.36346153846153845"/>
    <n v="0"/>
    <n v="0"/>
    <n v="0"/>
    <n v="57830597"/>
    <n v="143265274"/>
    <n v="5050286.4761692006"/>
    <n v="858710451"/>
    <n v="825524401"/>
    <n v="29044830.886105105"/>
    <n v="4.6757255506112101E-2"/>
    <n v="9.9478813641693323E-3"/>
    <n v="6.8600015381257012E-3"/>
    <n v="0"/>
    <n v="0"/>
    <n v="0"/>
  </r>
  <r>
    <x v="41"/>
    <s v="Foreign Banks"/>
    <x v="7"/>
    <n v="0"/>
    <n v="0"/>
    <n v="0"/>
    <n v="0"/>
    <n v="0"/>
    <n v="2191"/>
    <n v="65"/>
    <n v="111"/>
    <n v="3.3490000000000002"/>
    <n v="4.3563634000000002"/>
    <n v="0"/>
    <n v="0"/>
    <n v="176"/>
    <n v="7.7053634000000004"/>
    <n v="0"/>
    <n v="0"/>
    <n v="0"/>
    <n v="4.3780473863636364E-2"/>
    <n v="3.5168249201277956E-3"/>
    <n v="8.0328617069831132E-2"/>
    <n v="57830597"/>
    <n v="143265274"/>
    <n v="5050286.4761692006"/>
    <n v="858710451"/>
    <n v="825524401"/>
    <n v="29044830.886105105"/>
    <n v="0"/>
    <n v="0"/>
    <n v="0"/>
    <n v="2.5515003310469785E-4"/>
    <n v="2.6529207314772852E-5"/>
    <n v="2.1319781678991219E-5"/>
  </r>
  <r>
    <x v="42"/>
    <s v="Foreign Banks"/>
    <x v="7"/>
    <n v="2739475"/>
    <n v="11963"/>
    <n v="11214716"/>
    <n v="665.83900000000006"/>
    <n v="315669.00811540062"/>
    <n v="1674247"/>
    <n v="1068755"/>
    <n v="2643172"/>
    <n v="53242.973460000001"/>
    <n v="50102.763989400002"/>
    <n v="11226679"/>
    <n v="316334.8471154006"/>
    <n v="3711927"/>
    <n v="103345.73744940001"/>
    <n v="2.8177063503410101E-2"/>
    <n v="0.11547279939236554"/>
    <n v="4.0981133246333696"/>
    <n v="2.7841532834401109E-2"/>
    <n v="6.1726697105863121E-2"/>
    <n v="2.2170725108063505"/>
    <n v="57830597"/>
    <n v="143265274"/>
    <n v="5050286.4761692006"/>
    <n v="858710451"/>
    <n v="825524401"/>
    <n v="29044830.886105105"/>
    <n v="4.7370685106363331"/>
    <n v="6.2637010515757989"/>
    <n v="7.8362876687060954"/>
    <n v="0.1949722398336107"/>
    <n v="0.35581456078933504"/>
    <n v="0.44964473436564112"/>
  </r>
  <r>
    <x v="43"/>
    <s v="Foreign Banks"/>
    <x v="7"/>
    <n v="0"/>
    <n v="0"/>
    <n v="0"/>
    <n v="0"/>
    <n v="0"/>
    <n v="1429597"/>
    <n v="696594"/>
    <n v="976677"/>
    <n v="21710.915000000001"/>
    <n v="9761.28989"/>
    <n v="0"/>
    <n v="0"/>
    <n v="1673271"/>
    <n v="31472.204890000001"/>
    <n v="0"/>
    <n v="0"/>
    <n v="0"/>
    <n v="1.8808791217919871E-2"/>
    <n v="2.2014739041841862E-2"/>
    <n v="1.1704494343510794"/>
    <n v="57830597"/>
    <n v="143265274"/>
    <n v="5050286.4761692006"/>
    <n v="858710451"/>
    <n v="825524401"/>
    <n v="29044830.886105105"/>
    <n v="0"/>
    <n v="0"/>
    <n v="0"/>
    <n v="0.16648184476329378"/>
    <n v="0.10835733564231609"/>
    <n v="0.20269188869197338"/>
  </r>
  <r>
    <x v="44"/>
    <s v="Foreign Banks"/>
    <x v="7"/>
    <n v="0"/>
    <n v="0"/>
    <n v="0"/>
    <n v="0"/>
    <n v="0"/>
    <n v="131499"/>
    <n v="47548"/>
    <n v="109007"/>
    <n v="2612.1251999999999"/>
    <n v="2101.4078300000001"/>
    <n v="0"/>
    <n v="0"/>
    <n v="156555"/>
    <n v="4713.5330300000005"/>
    <n v="0"/>
    <n v="0"/>
    <n v="0"/>
    <n v="3.0107840886589382E-2"/>
    <n v="3.5844630225324914E-2"/>
    <n v="1.1905413729381973"/>
    <n v="57830597"/>
    <n v="143265274"/>
    <n v="5050286.4761692006"/>
    <n v="858710451"/>
    <n v="825524401"/>
    <n v="29044830.886105105"/>
    <n v="0"/>
    <n v="0"/>
    <n v="0"/>
    <n v="1.531354368016187E-2"/>
    <n v="1.6228474693081894E-2"/>
    <n v="1.8964309208832218E-2"/>
  </r>
  <r>
    <x v="45"/>
    <s v="Foreign Banks"/>
    <x v="7"/>
    <n v="853452"/>
    <n v="1561"/>
    <n v="1437961"/>
    <n v="111.38115110000001"/>
    <n v="50271.714698400152"/>
    <n v="482990"/>
    <n v="242921"/>
    <n v="401146"/>
    <n v="13615.354452100002"/>
    <n v="8546.8334083999998"/>
    <n v="1439522"/>
    <n v="50383.095849500154"/>
    <n v="644067"/>
    <n v="22162.187860500002"/>
    <n v="3.499987902199491E-2"/>
    <n v="5.903448096612364E-2"/>
    <n v="1.6867052862961245"/>
    <n v="3.4409755290210495E-2"/>
    <n v="4.5885396924366967E-2"/>
    <n v="1.3334996583780203"/>
    <n v="57830597"/>
    <n v="143265274"/>
    <n v="5050286.4761692006"/>
    <n v="858710451"/>
    <n v="825524401"/>
    <n v="29044830.886105105"/>
    <n v="1.4757793352885498"/>
    <n v="0.99762847290431922"/>
    <n v="1.0047947836961524"/>
    <n v="5.6245967361587407E-2"/>
    <n v="7.6303380616694436E-2"/>
    <n v="7.8019135378652488E-2"/>
  </r>
  <r>
    <x v="46"/>
    <s v="Foreign Banks"/>
    <x v="7"/>
    <n v="1408591"/>
    <n v="2549"/>
    <n v="2754514"/>
    <n v="155.24035000000001"/>
    <n v="76105.231029999995"/>
    <n v="995985"/>
    <n v="951034"/>
    <n v="1627373"/>
    <n v="40828.542589999997"/>
    <n v="28333.821779999998"/>
    <n v="2757063"/>
    <n v="76260.471379999988"/>
    <n v="2578407"/>
    <n v="69162.364369999996"/>
    <n v="2.7660039462282866E-2"/>
    <n v="5.4139541840037303E-2"/>
    <n v="1.9573197613785691"/>
    <n v="2.6823680035774025E-2"/>
    <n v="6.9441170670241012E-2"/>
    <n v="2.588801036160183"/>
    <n v="57830597"/>
    <n v="143265274"/>
    <n v="5050286.4761692006"/>
    <n v="858710451"/>
    <n v="825524401"/>
    <n v="29044830.886105105"/>
    <n v="2.4357192784988886"/>
    <n v="1.5100226836606292"/>
    <n v="1.9244461152533028"/>
    <n v="0.11598612766854517"/>
    <n v="0.23812279934150662"/>
    <n v="0.31233564954308357"/>
  </r>
  <r>
    <x v="48"/>
    <s v="Payment Banks"/>
    <x v="7"/>
    <n v="0"/>
    <n v="0"/>
    <n v="0"/>
    <n v="0"/>
    <n v="0"/>
    <n v="1749278"/>
    <n v="0"/>
    <n v="385886"/>
    <n v="0"/>
    <n v="2288.5964524999999"/>
    <n v="0"/>
    <n v="0"/>
    <n v="385886"/>
    <n v="2288.5964524999999"/>
    <n v="0"/>
    <n v="0"/>
    <n v="0"/>
    <n v="5.9307579246202242E-3"/>
    <n v="1.3083091724128469E-3"/>
    <n v="0.2205972978566014"/>
    <n v="57830597"/>
    <n v="143265274"/>
    <n v="5050286.4761692006"/>
    <n v="858710451"/>
    <n v="825524401"/>
    <n v="29044830.886105105"/>
    <n v="0"/>
    <n v="0"/>
    <n v="0"/>
    <n v="0.20370987659028736"/>
    <n v="7.8795309963221455E-3"/>
    <n v="4.6744348141927301E-2"/>
  </r>
  <r>
    <x v="49"/>
    <s v="Payment Banks"/>
    <x v="7"/>
    <n v="0"/>
    <n v="0"/>
    <n v="0"/>
    <n v="0"/>
    <n v="0"/>
    <n v="1532460"/>
    <n v="337862"/>
    <n v="143098"/>
    <n v="9749.5202100000006"/>
    <n v="1490.3961666"/>
    <n v="0"/>
    <n v="0"/>
    <n v="480960"/>
    <n v="11239.9163766"/>
    <n v="0"/>
    <n v="0"/>
    <n v="0"/>
    <n v="2.3369752945359281E-2"/>
    <n v="7.3345577545906584E-3"/>
    <n v="0.31384832230531301"/>
    <n v="57830597"/>
    <n v="143265274"/>
    <n v="5050286.4761692006"/>
    <n v="858710451"/>
    <n v="825524401"/>
    <n v="29044830.886105105"/>
    <n v="0"/>
    <n v="0"/>
    <n v="0"/>
    <n v="0.17846062059864229"/>
    <n v="3.8698508594095883E-2"/>
    <n v="5.8261148842770547E-2"/>
  </r>
  <r>
    <x v="50"/>
    <s v="Payment Banks"/>
    <x v="7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57830597"/>
    <n v="143265274"/>
    <n v="5050286.4761692006"/>
    <n v="858710451"/>
    <n v="825524401"/>
    <n v="29044830.886105105"/>
    <n v="0"/>
    <n v="0"/>
    <n v="0"/>
    <n v="3.4936106769242058E-6"/>
    <n v="0"/>
    <n v="0"/>
  </r>
  <r>
    <x v="51"/>
    <s v="Payment Banks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830597"/>
    <n v="143265274"/>
    <n v="5050286.4761692006"/>
    <n v="858710451"/>
    <n v="825524401"/>
    <n v="29044830.886105105"/>
    <n v="0"/>
    <n v="0"/>
    <n v="0"/>
    <n v="0"/>
    <n v="0"/>
    <n v="0"/>
  </r>
  <r>
    <x v="52"/>
    <s v="Payment Banks"/>
    <x v="7"/>
    <n v="0"/>
    <n v="0"/>
    <n v="0"/>
    <n v="0"/>
    <n v="0"/>
    <n v="65676"/>
    <n v="137"/>
    <n v="11417"/>
    <n v="2.8952499999999999"/>
    <n v="69.74911019999999"/>
    <n v="0"/>
    <n v="0"/>
    <n v="11554"/>
    <n v="72.644360199999994"/>
    <n v="0"/>
    <n v="0"/>
    <n v="0"/>
    <n v="6.2873775489008131E-3"/>
    <n v="1.1061020799074243E-3"/>
    <n v="0.17592423411900845"/>
    <n v="57830597"/>
    <n v="143265274"/>
    <n v="5050286.4761692006"/>
    <n v="858710451"/>
    <n v="825524401"/>
    <n v="29044830.886105105"/>
    <n v="0"/>
    <n v="0"/>
    <n v="0"/>
    <n v="7.6482124939224712E-3"/>
    <n v="2.5011114881289486E-4"/>
    <n v="1.3995952131765031E-3"/>
  </r>
  <r>
    <x v="53"/>
    <s v="Payment Banks"/>
    <x v="7"/>
    <n v="0"/>
    <n v="0"/>
    <n v="0"/>
    <n v="0"/>
    <n v="0"/>
    <n v="60025345"/>
    <n v="1426896"/>
    <n v="2543478"/>
    <n v="46915.03989"/>
    <n v="22322.1893064"/>
    <n v="0"/>
    <n v="0"/>
    <n v="3970374"/>
    <n v="69237.229196400003"/>
    <n v="0"/>
    <n v="0"/>
    <n v="0"/>
    <n v="1.7438465292287327E-2"/>
    <n v="1.1534665764336715E-3"/>
    <n v="6.6144959266789718E-2"/>
    <n v="57830597"/>
    <n v="143265274"/>
    <n v="5050286.4761692006"/>
    <n v="858710451"/>
    <n v="825524401"/>
    <n v="29044830.886105105"/>
    <n v="0"/>
    <n v="0"/>
    <n v="0"/>
    <n v="6.9901728726019661"/>
    <n v="0.2383805554520296"/>
    <n v="0.48095174354513115"/>
  </r>
  <r>
    <x v="54"/>
    <s v="Small Finance Banks"/>
    <x v="7"/>
    <n v="0"/>
    <n v="0"/>
    <n v="0"/>
    <n v="0"/>
    <n v="0"/>
    <n v="1356954"/>
    <n v="536994"/>
    <n v="306787"/>
    <n v="33845.461169399998"/>
    <n v="6265.6920173000117"/>
    <n v="0"/>
    <n v="0"/>
    <n v="843781"/>
    <n v="40111.153186700009"/>
    <n v="0"/>
    <n v="0"/>
    <n v="0"/>
    <n v="4.75373979583565E-2"/>
    <n v="2.9559700024245485E-2"/>
    <n v="0.62181989956918216"/>
    <n v="57830597"/>
    <n v="143265274"/>
    <n v="5050286.4761692006"/>
    <n v="858710451"/>
    <n v="825524401"/>
    <n v="29044830.886105105"/>
    <n v="0"/>
    <n v="0"/>
    <n v="0"/>
    <n v="0.15802229941650028"/>
    <n v="0.13810083227542211"/>
    <n v="0.10221151536864141"/>
  </r>
  <r>
    <x v="55"/>
    <s v="Small Finance Banks"/>
    <x v="7"/>
    <n v="0"/>
    <n v="0"/>
    <n v="0"/>
    <n v="0"/>
    <n v="0"/>
    <n v="135101"/>
    <n v="82095"/>
    <n v="68596"/>
    <n v="3975.1849499999998"/>
    <n v="1062.747312"/>
    <n v="0"/>
    <n v="0"/>
    <n v="150691"/>
    <n v="5037.9322620000003"/>
    <n v="0"/>
    <n v="0"/>
    <n v="0"/>
    <n v="3.343220405996377E-2"/>
    <n v="3.7290118222663045E-2"/>
    <n v="1.1153951488145906"/>
    <n v="57830597"/>
    <n v="143265274"/>
    <n v="5050286.4761692006"/>
    <n v="858710451"/>
    <n v="825524401"/>
    <n v="29044830.886105105"/>
    <n v="0"/>
    <n v="0"/>
    <n v="0"/>
    <n v="1.5733009868771238E-2"/>
    <n v="1.7345366140210927E-2"/>
    <n v="1.8253972846527647E-2"/>
  </r>
  <r>
    <x v="56"/>
    <s v="Small Finance Banks"/>
    <x v="7"/>
    <n v="0"/>
    <n v="0"/>
    <n v="0"/>
    <n v="0"/>
    <n v="0"/>
    <n v="2358491"/>
    <n v="537267"/>
    <n v="61210"/>
    <n v="21904.90596"/>
    <n v="584.73886909999999"/>
    <n v="0"/>
    <n v="0"/>
    <n v="598477"/>
    <n v="22489.644829100002"/>
    <n v="0"/>
    <n v="0"/>
    <n v="0"/>
    <n v="3.7578127194695873E-2"/>
    <n v="9.5356076529865916E-3"/>
    <n v="0.25375420130922693"/>
    <n v="57830597"/>
    <n v="143265274"/>
    <n v="5050286.4761692006"/>
    <n v="858710451"/>
    <n v="825524401"/>
    <n v="29044830.886105105"/>
    <n v="0"/>
    <n v="0"/>
    <n v="0"/>
    <n v="0.27465497796765492"/>
    <n v="7.7430799708525525E-2"/>
    <n v="7.2496585113054707E-2"/>
  </r>
  <r>
    <x v="57"/>
    <s v="Small Finance Banks"/>
    <x v="7"/>
    <n v="0"/>
    <n v="0"/>
    <n v="0"/>
    <n v="0"/>
    <n v="0"/>
    <n v="830675"/>
    <n v="767203"/>
    <n v="134608"/>
    <n v="18452.298999999999"/>
    <n v="2529.9486724000003"/>
    <n v="0"/>
    <n v="0"/>
    <n v="901811"/>
    <n v="20982.247672400001"/>
    <n v="0"/>
    <n v="0"/>
    <n v="0"/>
    <n v="2.3266790571860402E-2"/>
    <n v="2.5259274291871071E-2"/>
    <n v="1.085636380052367"/>
    <n v="57830597"/>
    <n v="143265274"/>
    <n v="5050286.4761692006"/>
    <n v="858710451"/>
    <n v="825524401"/>
    <n v="29044830.886105105"/>
    <n v="0"/>
    <n v="0"/>
    <n v="0"/>
    <n v="9.6735168301800484E-2"/>
    <n v="7.2240901503881016E-2"/>
    <n v="0.10924098656654971"/>
  </r>
  <r>
    <x v="58"/>
    <s v="Small Finance Banks"/>
    <x v="7"/>
    <n v="0"/>
    <n v="0"/>
    <n v="0"/>
    <n v="0"/>
    <n v="0"/>
    <n v="3187688"/>
    <n v="422515"/>
    <n v="160281"/>
    <n v="18302.75403"/>
    <n v="1510.0676183999994"/>
    <n v="0"/>
    <n v="0"/>
    <n v="582796"/>
    <n v="19812.8216484"/>
    <n v="0"/>
    <n v="0"/>
    <n v="0"/>
    <n v="3.3996152424519047E-2"/>
    <n v="6.2154205958676011E-3"/>
    <n v="0.18282717756568398"/>
    <n v="57830597"/>
    <n v="143265274"/>
    <n v="5050286.4761692006"/>
    <n v="858710451"/>
    <n v="825524401"/>
    <n v="29044830.886105105"/>
    <n v="0"/>
    <n v="0"/>
    <n v="0"/>
    <n v="0.37121802771677226"/>
    <n v="6.8214622168374719E-2"/>
    <n v="7.0597065246530491E-2"/>
  </r>
  <r>
    <x v="59"/>
    <s v="Small Finance Banks"/>
    <x v="7"/>
    <n v="0"/>
    <n v="0"/>
    <n v="0"/>
    <n v="0"/>
    <n v="0"/>
    <n v="1460652"/>
    <n v="239455"/>
    <n v="67802"/>
    <n v="12233.7675"/>
    <n v="800.85698849999994"/>
    <n v="0"/>
    <n v="0"/>
    <n v="307257"/>
    <n v="13034.6244885"/>
    <n v="0"/>
    <n v="0"/>
    <n v="0"/>
    <n v="4.2422546885831726E-2"/>
    <n v="8.9238398252971963E-3"/>
    <n v="0.21035606017038966"/>
    <n v="57830597"/>
    <n v="143265274"/>
    <n v="5050286.4761692006"/>
    <n v="858710451"/>
    <n v="825524401"/>
    <n v="29044830.886105105"/>
    <n v="0"/>
    <n v="0"/>
    <n v="0"/>
    <n v="0.17009831408235651"/>
    <n v="4.4877605036205241E-2"/>
    <n v="3.7219614541714803E-2"/>
  </r>
  <r>
    <x v="60"/>
    <s v="Small Finance Banks"/>
    <x v="7"/>
    <n v="0"/>
    <n v="0"/>
    <n v="0"/>
    <n v="0"/>
    <n v="0"/>
    <n v="194133"/>
    <n v="19945"/>
    <n v="17233"/>
    <n v="738.82467999999994"/>
    <n v="149.08634849999999"/>
    <n v="0"/>
    <n v="0"/>
    <n v="37178"/>
    <n v="887.91102849999993"/>
    <n v="0"/>
    <n v="0"/>
    <n v="0"/>
    <n v="2.3882700212491257E-2"/>
    <n v="4.5737253764171985E-3"/>
    <n v="0.19150788377040481"/>
    <n v="57830597"/>
    <n v="143265274"/>
    <n v="5050286.4761692006"/>
    <n v="858710451"/>
    <n v="825524401"/>
    <n v="29044830.886105105"/>
    <n v="0"/>
    <n v="0"/>
    <n v="0"/>
    <n v="2.2607504051444228E-2"/>
    <n v="3.0570363173461337E-3"/>
    <n v="4.5035616094405428E-3"/>
  </r>
  <r>
    <x v="61"/>
    <s v="Small Finance Banks"/>
    <x v="7"/>
    <n v="0"/>
    <n v="0"/>
    <n v="0"/>
    <n v="0"/>
    <n v="0"/>
    <n v="70636"/>
    <n v="32599"/>
    <n v="26310"/>
    <n v="1086.3235"/>
    <n v="354.24420119999996"/>
    <n v="0"/>
    <n v="0"/>
    <n v="58909"/>
    <n v="1440.5677011999999"/>
    <n v="0"/>
    <n v="0"/>
    <n v="0"/>
    <n v="2.4454119085368958E-2"/>
    <n v="2.039424232969024E-2"/>
    <n v="0.83397984030805816"/>
    <n v="57830597"/>
    <n v="143265274"/>
    <n v="5050286.4761692006"/>
    <n v="858710451"/>
    <n v="825524401"/>
    <n v="29044830.886105105"/>
    <n v="0"/>
    <n v="0"/>
    <n v="0"/>
    <n v="8.225822792507274E-3"/>
    <n v="4.9598075018889506E-3"/>
    <n v="7.1359489711800778E-3"/>
  </r>
  <r>
    <x v="62"/>
    <s v="Small Finance Banks"/>
    <x v="7"/>
    <n v="0"/>
    <n v="0"/>
    <n v="0"/>
    <n v="0"/>
    <n v="0"/>
    <n v="5539690"/>
    <n v="1473384"/>
    <n v="413313"/>
    <n v="56215.805919999999"/>
    <n v="5316.3790738999996"/>
    <n v="0"/>
    <n v="0"/>
    <n v="1886697"/>
    <n v="61532.184993899995"/>
    <n v="0"/>
    <n v="0"/>
    <n v="0"/>
    <n v="3.2613707974253413E-2"/>
    <n v="1.1107514137776662E-2"/>
    <n v="0.34057808288911473"/>
    <n v="57830597"/>
    <n v="143265274"/>
    <n v="5050286.4761692006"/>
    <n v="858710451"/>
    <n v="825524401"/>
    <n v="29044830.886105105"/>
    <n v="0"/>
    <n v="0"/>
    <n v="0"/>
    <n v="0.64511733769500845"/>
    <n v="0.21185244711938286"/>
    <n v="0.2285452734909528"/>
  </r>
  <r>
    <x v="63"/>
    <s v="Small Finance Banks"/>
    <x v="7"/>
    <n v="0"/>
    <n v="0"/>
    <n v="0"/>
    <n v="0"/>
    <n v="0"/>
    <n v="457819"/>
    <n v="123757"/>
    <n v="44596"/>
    <n v="3674.6983698000004"/>
    <n v="482.03058239999979"/>
    <n v="0"/>
    <n v="0"/>
    <n v="168353"/>
    <n v="4156.7289522000001"/>
    <n v="0"/>
    <n v="0"/>
    <n v="0"/>
    <n v="2.4690554680938268E-2"/>
    <n v="9.079415559860993E-3"/>
    <n v="0.36772829436960897"/>
    <n v="57830597"/>
    <n v="143265274"/>
    <n v="5050286.4761692006"/>
    <n v="858710451"/>
    <n v="825524401"/>
    <n v="29044830.886105105"/>
    <n v="0"/>
    <n v="0"/>
    <n v="0"/>
    <n v="5.3314711549958767E-2"/>
    <n v="1.4311424185942006E-2"/>
    <n v="2.0393461392063685E-2"/>
  </r>
  <r>
    <x v="2"/>
    <s v="Public Sector Banks"/>
    <x v="8"/>
    <n v="489879"/>
    <n v="7593"/>
    <n v="1014150"/>
    <n v="335.48700000000002"/>
    <n v="26353.5097006"/>
    <n v="60872108"/>
    <n v="25572882"/>
    <n v="16384183"/>
    <n v="1124934.97994"/>
    <n v="232842.21469510003"/>
    <n v="1021743"/>
    <n v="26688.996700600001"/>
    <n v="41957065"/>
    <n v="1357777.1946351"/>
    <n v="2.6121046780452618E-2"/>
    <n v="5.4480793625772898E-2"/>
    <n v="2.0857048373169702"/>
    <n v="3.2361109973614695E-2"/>
    <n v="2.2305407833668252E-2"/>
    <n v="0.68926584569734306"/>
    <n v="58694212"/>
    <n v="149496267"/>
    <n v="5135667.8115408001"/>
    <n v="865435000"/>
    <n v="857969719"/>
    <n v="29568922.412561625"/>
    <n v="0.83462914537467514"/>
    <n v="0.51967918642683353"/>
    <n v="0.68345719963696483"/>
    <n v="7.0337007400902438"/>
    <n v="4.5919062443015575"/>
    <n v="4.8902734060244848"/>
  </r>
  <r>
    <x v="3"/>
    <s v="Public Sector Banks"/>
    <x v="8"/>
    <n v="170058"/>
    <n v="9831"/>
    <n v="361611"/>
    <n v="551.61495980000007"/>
    <n v="8187.5465781999992"/>
    <n v="39325494"/>
    <n v="17265494"/>
    <n v="10225186"/>
    <n v="649105.10672019992"/>
    <n v="125730.27801889999"/>
    <n v="371442"/>
    <n v="8739.1615379999985"/>
    <n v="27490680"/>
    <n v="774835.38473909989"/>
    <n v="2.3527661217632896E-2"/>
    <n v="5.1389299756553639E-2"/>
    <n v="2.1842077408884029"/>
    <n v="2.8185384455353592E-2"/>
    <n v="1.9703131631076266E-2"/>
    <n v="0.69905491842009659"/>
    <n v="58694212"/>
    <n v="149496267"/>
    <n v="5135667.8115408001"/>
    <n v="865435000"/>
    <n v="857969719"/>
    <n v="29568922.412561625"/>
    <n v="0.28973555348183222"/>
    <n v="0.17016602044161575"/>
    <n v="0.24846239137195311"/>
    <n v="4.5440147440304584"/>
    <n v="2.6204383573001979"/>
    <n v="3.2041550408144417"/>
  </r>
  <r>
    <x v="4"/>
    <s v="Public Sector Banks"/>
    <x v="8"/>
    <n v="77"/>
    <n v="0"/>
    <n v="53"/>
    <n v="0"/>
    <n v="1.0519700000000001"/>
    <n v="8351667"/>
    <n v="6230747"/>
    <n v="4519580"/>
    <n v="253375.8869398"/>
    <n v="52909.975796300001"/>
    <n v="53"/>
    <n v="1.0519700000000001"/>
    <n v="10750327"/>
    <n v="306285.86273609998"/>
    <n v="1.9848490566037737E-2"/>
    <n v="1.3661948051948054E-2"/>
    <n v="0.68831168831168832"/>
    <n v="2.8490841509853607E-2"/>
    <n v="3.6673620097173412E-2"/>
    <n v="1.2872073323804696"/>
    <n v="58694212"/>
    <n v="149496267"/>
    <n v="5135667.8115408001"/>
    <n v="865435000"/>
    <n v="857969719"/>
    <n v="29568922.412561625"/>
    <n v="1.311884040627379E-4"/>
    <n v="2.0483606779161767E-5"/>
    <n v="3.545239025935009E-5"/>
    <n v="0.96502533408054914"/>
    <n v="1.035837080779048"/>
    <n v="1.2529960862173506"/>
  </r>
  <r>
    <x v="5"/>
    <s v="Public Sector Banks"/>
    <x v="8"/>
    <n v="716309"/>
    <n v="44345"/>
    <n v="863347"/>
    <n v="2107.1612031"/>
    <n v="20970.057268500001"/>
    <n v="37094961"/>
    <n v="29528074"/>
    <n v="18046403"/>
    <n v="1272504.0738855"/>
    <n v="246590.25608919997"/>
    <n v="907692"/>
    <n v="23077.218471600001"/>
    <n v="47574477"/>
    <n v="1519094.3299747"/>
    <n v="2.5424062866699279E-2"/>
    <n v="3.2216848415418484E-2"/>
    <n v="1.2671793876664958"/>
    <n v="3.1930867678791296E-2"/>
    <n v="4.0951500932288352E-2"/>
    <n v="1.2825051089823225"/>
    <n v="58694212"/>
    <n v="149496267"/>
    <n v="5135667.8115408001"/>
    <n v="865435000"/>
    <n v="857969719"/>
    <n v="29568922.412561625"/>
    <n v="1.22040824059449"/>
    <n v="0.44935185293217755"/>
    <n v="0.60716700036396232"/>
    <n v="4.2862792699625043"/>
    <n v="5.137469363203274"/>
    <n v="5.5450065365302246"/>
  </r>
  <r>
    <x v="6"/>
    <s v="Public Sector Banks"/>
    <x v="8"/>
    <n v="57555"/>
    <n v="0"/>
    <n v="82"/>
    <n v="0"/>
    <n v="2.0074819000000002"/>
    <n v="25341130"/>
    <n v="10418744"/>
    <n v="6039522"/>
    <n v="454906.69057999999"/>
    <n v="89516.599830000006"/>
    <n v="82"/>
    <n v="2.0074819000000002"/>
    <n v="16458266"/>
    <n v="544423.29041000002"/>
    <n v="2.4481486585365857E-2"/>
    <n v="3.4879365823994445E-5"/>
    <n v="1.4247241768742941E-3"/>
    <n v="3.3079018798821212E-2"/>
    <n v="2.148378112617709E-2"/>
    <n v="0.64946851225655688"/>
    <n v="58694212"/>
    <n v="149496267"/>
    <n v="5135667.8115408001"/>
    <n v="865435000"/>
    <n v="857969719"/>
    <n v="29568922.412561625"/>
    <n v="9.8059072673128314E-2"/>
    <n v="3.9089013808268817E-5"/>
    <n v="5.4850867948428439E-5"/>
    <n v="2.9281378728616243"/>
    <n v="1.8412009839719936"/>
    <n v="1.9182805215063774"/>
  </r>
  <r>
    <x v="8"/>
    <s v="Public Sector Banks"/>
    <x v="8"/>
    <n v="103354"/>
    <n v="2674"/>
    <n v="151125"/>
    <n v="170.00622000000001"/>
    <n v="3654.8608899999999"/>
    <n v="22579439"/>
    <n v="19578830"/>
    <n v="10946018"/>
    <n v="878662.64782750001"/>
    <n v="144529.51881559999"/>
    <n v="153799"/>
    <n v="3824.8671100000001"/>
    <n v="30524848"/>
    <n v="1023192.1666431"/>
    <n v="2.4869258642774013E-2"/>
    <n v="3.7007441511697658E-2"/>
    <n v="1.4880798033941598"/>
    <n v="3.3519975812593729E-2"/>
    <n v="4.5315216495994431E-2"/>
    <n v="1.3518869091477428"/>
    <n v="58694212"/>
    <n v="149496267"/>
    <n v="5135667.8115408001"/>
    <n v="865435000"/>
    <n v="857969719"/>
    <n v="29568922.412561625"/>
    <n v="0.17608891316234043"/>
    <n v="7.4476528668867809E-2"/>
    <n v="0.10287815414146763"/>
    <n v="2.6090277143864067"/>
    <n v="3.4603633922365127"/>
    <n v="3.5578001558817252"/>
  </r>
  <r>
    <x v="9"/>
    <s v="Public Sector Banks"/>
    <x v="8"/>
    <n v="60484"/>
    <n v="481"/>
    <n v="74054"/>
    <n v="20.103000000000002"/>
    <n v="1382.2860599999999"/>
    <n v="18476318"/>
    <n v="11660982"/>
    <n v="5022420"/>
    <n v="490364.62699999998"/>
    <n v="70969.200930000006"/>
    <n v="74535"/>
    <n v="1402.38906"/>
    <n v="16683402"/>
    <n v="561333.82793000003"/>
    <n v="1.881517488428255E-2"/>
    <n v="2.3186116328285166E-2"/>
    <n v="1.2323093710733417"/>
    <n v="3.3646244808462927E-2"/>
    <n v="3.0381260375037928E-2"/>
    <n v="0.90296140172517059"/>
    <n v="58694212"/>
    <n v="149496267"/>
    <n v="5135667.8115408001"/>
    <n v="865435000"/>
    <n v="857969719"/>
    <n v="29568922.412561625"/>
    <n v="0.10304934326403428"/>
    <n v="2.7306849108280934E-2"/>
    <n v="4.9857432226050165E-2"/>
    <n v="2.1349168915054277"/>
    <n v="1.8983912233863864"/>
    <n v="1.9445210746417962"/>
  </r>
  <r>
    <x v="11"/>
    <s v="Public Sector Banks"/>
    <x v="8"/>
    <n v="0"/>
    <n v="0"/>
    <n v="0"/>
    <n v="0"/>
    <n v="0"/>
    <n v="2944410"/>
    <n v="1412464"/>
    <n v="912457"/>
    <n v="60362.968000000001"/>
    <n v="13733.913439200001"/>
    <n v="0"/>
    <n v="0"/>
    <n v="2324921"/>
    <n v="74096.881439200006"/>
    <n v="0"/>
    <n v="0"/>
    <n v="0"/>
    <n v="3.1870709344188473E-2"/>
    <n v="2.516527298820477E-2"/>
    <n v="0.78960504820999788"/>
    <n v="58694212"/>
    <n v="149496267"/>
    <n v="5135667.8115408001"/>
    <n v="865435000"/>
    <n v="857969719"/>
    <n v="29568922.412561625"/>
    <n v="0"/>
    <n v="0"/>
    <n v="0"/>
    <n v="0.34022312478695682"/>
    <n v="0.25059040165671298"/>
    <n v="0.27097937707053271"/>
  </r>
  <r>
    <x v="12"/>
    <s v="Public Sector Banks"/>
    <x v="8"/>
    <n v="360889"/>
    <n v="3231"/>
    <n v="529411"/>
    <n v="92.486067199999994"/>
    <n v="12341.459463200003"/>
    <n v="42057418"/>
    <n v="29505152"/>
    <n v="17182044"/>
    <n v="1403059.0975857999"/>
    <n v="268130.48865249997"/>
    <n v="532642"/>
    <n v="12433.945530400002"/>
    <n v="46687196"/>
    <n v="1671189.5862383"/>
    <n v="2.3343907409479541E-2"/>
    <n v="3.4453656194563982E-2"/>
    <n v="1.4759164175134183"/>
    <n v="3.579545848584053E-2"/>
    <n v="3.9735905476610572E-2"/>
    <n v="1.110082316513106"/>
    <n v="58694212"/>
    <n v="149496267"/>
    <n v="5135667.8115408001"/>
    <n v="865435000"/>
    <n v="857969719"/>
    <n v="29568922.412561625"/>
    <n v="0.61486301238697949"/>
    <n v="0.24210961430290751"/>
    <n v="0.35629117080227829"/>
    <n v="4.8596853605412305"/>
    <n v="5.6518447406400458"/>
    <n v="5.4415901827416358"/>
  </r>
  <r>
    <x v="14"/>
    <s v="Public Sector Banks"/>
    <x v="8"/>
    <n v="0"/>
    <n v="0"/>
    <n v="0"/>
    <n v="0"/>
    <n v="0"/>
    <n v="9274062"/>
    <n v="5752025"/>
    <n v="3583170"/>
    <n v="241750.02636650001"/>
    <n v="49008.621330000002"/>
    <n v="0"/>
    <n v="0"/>
    <n v="9335195"/>
    <n v="290758.6476965"/>
    <n v="0"/>
    <n v="0"/>
    <n v="0"/>
    <n v="3.1146499638893457E-2"/>
    <n v="3.1351811934888944E-2"/>
    <n v="1.0065918256746613"/>
    <n v="58694212"/>
    <n v="149496267"/>
    <n v="5135667.8115408001"/>
    <n v="865435000"/>
    <n v="857969719"/>
    <n v="29568922.412561625"/>
    <n v="0"/>
    <n v="0"/>
    <n v="0"/>
    <n v="1.0716069953260499"/>
    <n v="0.9833251399549765"/>
    <n v="1.08805646554526"/>
  </r>
  <r>
    <x v="15"/>
    <s v="Public Sector Banks"/>
    <x v="8"/>
    <n v="457281"/>
    <n v="10060"/>
    <n v="752949"/>
    <n v="483.28211899999997"/>
    <n v="19277.878687299999"/>
    <n v="43647290"/>
    <n v="37646593"/>
    <n v="19812661"/>
    <n v="1267284.5213154999"/>
    <n v="273440.10960151331"/>
    <n v="763009"/>
    <n v="19761.160806299999"/>
    <n v="57459254"/>
    <n v="1540724.6309170132"/>
    <n v="2.5898987831467254E-2"/>
    <n v="4.3214480387989002E-2"/>
    <n v="1.6685779640964746"/>
    <n v="2.6814212222752026E-2"/>
    <n v="3.5299433960665441E-2"/>
    <n v="1.3164449385059187"/>
    <n v="58694212"/>
    <n v="149496267"/>
    <n v="5135667.8115408001"/>
    <n v="865435000"/>
    <n v="857969719"/>
    <n v="29568922.412561625"/>
    <n v="0.77909044932743965"/>
    <n v="0.38478269100452711"/>
    <n v="0.51038665734710287"/>
    <n v="5.0433932068843994"/>
    <n v="5.2106215080143556"/>
    <n v="6.6971191089320952"/>
  </r>
  <r>
    <x v="17"/>
    <s v="Public Sector Banks"/>
    <x v="8"/>
    <n v="36534"/>
    <n v="426"/>
    <n v="97178"/>
    <n v="22.675000000000001"/>
    <n v="2488.0646146000122"/>
    <n v="12919227"/>
    <n v="6843931"/>
    <n v="4548757"/>
    <n v="324579.31544550002"/>
    <n v="70882.910445399903"/>
    <n v="97604"/>
    <n v="2510.7396146000124"/>
    <n v="11392688"/>
    <n v="395462.22589089989"/>
    <n v="2.5723736881685305E-2"/>
    <n v="6.8723370411124224E-2"/>
    <n v="2.6715935840586851"/>
    <n v="3.4711933293609012E-2"/>
    <n v="3.0610362825182952E-2"/>
    <n v="0.88183975713098006"/>
    <n v="58694212"/>
    <n v="149496267"/>
    <n v="5135667.8115408001"/>
    <n v="865435000"/>
    <n v="857969719"/>
    <n v="29568922.412561625"/>
    <n v="6.2244638364000869E-2"/>
    <n v="4.8888279124243858E-2"/>
    <n v="6.5288586771200113E-2"/>
    <n v="1.4928015391103895"/>
    <n v="1.3374252208896782"/>
    <n v="1.3278659779833093"/>
  </r>
  <r>
    <x v="18"/>
    <s v="Public Sector Banks"/>
    <x v="8"/>
    <n v="11008947"/>
    <n v="84190"/>
    <n v="29940318"/>
    <n v="3249.7827318000009"/>
    <n v="991544.55690680014"/>
    <n v="288910959"/>
    <n v="167229727"/>
    <n v="103799486"/>
    <n v="8705004.3143854998"/>
    <n v="1560268.7016799999"/>
    <n v="30024508"/>
    <n v="994794.33963860013"/>
    <n v="271029213"/>
    <n v="10265273.016065501"/>
    <n v="3.313274407822437E-2"/>
    <n v="9.0362351607160982E-2"/>
    <n v="2.727282454897821"/>
    <n v="3.7875153391916834E-2"/>
    <n v="3.5530922923783938E-2"/>
    <n v="0.93810637692009458"/>
    <n v="58694212"/>
    <n v="149496267"/>
    <n v="5135667.8115408001"/>
    <n v="865435000"/>
    <n v="857969719"/>
    <n v="29568922.412561625"/>
    <n v="18.756443991445018"/>
    <n v="19.370301509827257"/>
    <n v="20.083784433226015"/>
    <n v="33.383322722099294"/>
    <n v="34.716425823162744"/>
    <n v="31.589601240926779"/>
  </r>
  <r>
    <x v="19"/>
    <s v="Private Sector Banks"/>
    <x v="8"/>
    <n v="6873311"/>
    <n v="27568"/>
    <n v="12975524"/>
    <n v="1396.9481132999999"/>
    <n v="426003.91597999999"/>
    <n v="22609381"/>
    <n v="20529440"/>
    <n v="20851158"/>
    <n v="1171210.9372656001"/>
    <n v="384915.50201969995"/>
    <n v="13003092"/>
    <n v="427400.86409330001"/>
    <n v="41380598"/>
    <n v="1556126.4392853"/>
    <n v="3.2869171739560096E-2"/>
    <n v="6.2182675000927501E-2"/>
    <n v="1.8918236058283993"/>
    <n v="3.7605218737662996E-2"/>
    <n v="6.8826583057948379E-2"/>
    <n v="1.8302401998533264"/>
    <n v="58694212"/>
    <n v="149496267"/>
    <n v="5135667.8115408001"/>
    <n v="865435000"/>
    <n v="857969719"/>
    <n v="29568922.412561625"/>
    <n v="11.710372736582613"/>
    <n v="8.3222061818883777"/>
    <n v="8.6979375879666616"/>
    <n v="2.6124874773957605"/>
    <n v="5.2627093323638272"/>
    <n v="4.8230837386931134"/>
  </r>
  <r>
    <x v="20"/>
    <s v="Private Sector Banks"/>
    <x v="8"/>
    <n v="0"/>
    <n v="0"/>
    <n v="0"/>
    <n v="0"/>
    <n v="0"/>
    <n v="4009744"/>
    <n v="2314371"/>
    <n v="1081295"/>
    <n v="95575.78512"/>
    <n v="18654.024273400002"/>
    <n v="0"/>
    <n v="0"/>
    <n v="3395666"/>
    <n v="114229.80939340001"/>
    <n v="0"/>
    <n v="0"/>
    <n v="0"/>
    <n v="3.3639883720424806E-2"/>
    <n v="2.8488055445285286E-2"/>
    <n v="0.84685356471635098"/>
    <n v="58694212"/>
    <n v="149496267"/>
    <n v="5135667.8115408001"/>
    <n v="865435000"/>
    <n v="857969719"/>
    <n v="29568922.412561625"/>
    <n v="0"/>
    <n v="0"/>
    <n v="0"/>
    <n v="0.46332121996452652"/>
    <n v="0.38631711970968646"/>
    <n v="0.39577923612010368"/>
  </r>
  <r>
    <x v="21"/>
    <s v="Private Sector Banks"/>
    <x v="8"/>
    <n v="0"/>
    <n v="0"/>
    <n v="0"/>
    <n v="0"/>
    <n v="0"/>
    <n v="729061"/>
    <n v="410359"/>
    <n v="260553"/>
    <n v="17665.864321500001"/>
    <n v="3846.7593586000003"/>
    <n v="0"/>
    <n v="0"/>
    <n v="670912"/>
    <n v="21512.623680100001"/>
    <n v="0"/>
    <n v="0"/>
    <n v="0"/>
    <n v="3.2064747209917248E-2"/>
    <n v="2.9507302790987313E-2"/>
    <n v="0.92024124181652833"/>
    <n v="58694212"/>
    <n v="149496267"/>
    <n v="5135667.8115408001"/>
    <n v="865435000"/>
    <n v="857969719"/>
    <n v="29568922.412561625"/>
    <n v="0"/>
    <n v="0"/>
    <n v="0"/>
    <n v="8.4242144124053217E-2"/>
    <n v="7.2754168650261325E-2"/>
    <n v="7.8197631587974492E-2"/>
  </r>
  <r>
    <x v="22"/>
    <s v="Private Sector Banks"/>
    <x v="8"/>
    <n v="4868"/>
    <n v="35"/>
    <n v="8831"/>
    <n v="1.474"/>
    <n v="263.88642279999999"/>
    <n v="2089214"/>
    <n v="2229396"/>
    <n v="1231837"/>
    <n v="107953.42893920001"/>
    <n v="18027.610671800001"/>
    <n v="8866"/>
    <n v="265.36042279999998"/>
    <n v="3461233"/>
    <n v="125981.03961100001"/>
    <n v="2.9930117617866004E-2"/>
    <n v="5.4511179704190629E-2"/>
    <n v="1.8212818405916187"/>
    <n v="3.6397734452144656E-2"/>
    <n v="6.0300687057907906E-2"/>
    <n v="1.6567153963165095"/>
    <n v="58694212"/>
    <n v="149496267"/>
    <n v="5135667.8115408001"/>
    <n v="865435000"/>
    <n v="857969719"/>
    <n v="29568922.412561625"/>
    <n v="8.2938331295767283E-3"/>
    <n v="5.167009092832792E-3"/>
    <n v="5.9305828686678844E-3"/>
    <n v="0.24140622923731997"/>
    <n v="0.42605894747615181"/>
    <n v="0.40342134732146651"/>
  </r>
  <r>
    <x v="23"/>
    <s v="Private Sector Banks"/>
    <x v="8"/>
    <n v="6367"/>
    <n v="426"/>
    <n v="17078"/>
    <n v="25.454499999999999"/>
    <n v="432.52654999999999"/>
    <n v="775895"/>
    <n v="378170"/>
    <n v="425330"/>
    <n v="21125.365320000001"/>
    <n v="11163.036040000001"/>
    <n v="17504"/>
    <n v="457.98104999999998"/>
    <n v="803500"/>
    <n v="32288.401360000003"/>
    <n v="2.6164365287934185E-2"/>
    <n v="7.1930430343961044E-2"/>
    <n v="2.7491754358410554"/>
    <n v="4.0184693665214689E-2"/>
    <n v="4.1614395452993003E-2"/>
    <n v="1.0355782676779719"/>
    <n v="58694212"/>
    <n v="149496267"/>
    <n v="5135667.8115408001"/>
    <n v="865435000"/>
    <n v="857969719"/>
    <n v="29568922.412561625"/>
    <n v="1.0847747645031847E-2"/>
    <n v="8.9176532985803993E-3"/>
    <n v="1.1708653567918188E-2"/>
    <n v="8.9653757936760128E-2"/>
    <n v="0.10919708506618786"/>
    <n v="9.3651323841185588E-2"/>
  </r>
  <r>
    <x v="24"/>
    <s v="Private Sector Banks"/>
    <x v="8"/>
    <n v="5982"/>
    <n v="547"/>
    <n v="17563"/>
    <n v="7.2877044999999994"/>
    <n v="359.71566460000003"/>
    <n v="508571"/>
    <n v="467109"/>
    <n v="274906"/>
    <n v="15593.269043400001"/>
    <n v="4074.1895253999996"/>
    <n v="18110"/>
    <n v="367.00336910000004"/>
    <n v="742015"/>
    <n v="19667.458568800001"/>
    <n v="2.0265232970734404E-2"/>
    <n v="6.1351282029421604E-2"/>
    <n v="3.027415580073554"/>
    <n v="2.650547302790375E-2"/>
    <n v="3.8672001684720521E-2"/>
    <n v="1.4590194879377707"/>
    <n v="58694212"/>
    <n v="149496267"/>
    <n v="5135667.8115408001"/>
    <n v="865435000"/>
    <n v="857969719"/>
    <n v="29568922.412561625"/>
    <n v="1.0191805624718157E-2"/>
    <n v="7.1461664299095687E-3"/>
    <n v="1.2114014860317549E-2"/>
    <n v="5.8764783028188133E-2"/>
    <n v="6.6513951013800782E-2"/>
    <n v="8.6484987006866618E-2"/>
  </r>
  <r>
    <x v="25"/>
    <s v="Private Sector Banks"/>
    <x v="8"/>
    <n v="0"/>
    <n v="0"/>
    <n v="0"/>
    <n v="0"/>
    <n v="0"/>
    <n v="8077136"/>
    <n v="6994396"/>
    <n v="5200920"/>
    <n v="337997.54950000002"/>
    <n v="81066.566099999996"/>
    <n v="0"/>
    <n v="0"/>
    <n v="12195316"/>
    <n v="419064.11560000002"/>
    <n v="0"/>
    <n v="0"/>
    <n v="0"/>
    <n v="3.4362710699747348E-2"/>
    <n v="5.1882760869694407E-2"/>
    <n v="1.5098564639743592"/>
    <n v="58694212"/>
    <n v="149496267"/>
    <n v="5135667.8115408001"/>
    <n v="865435000"/>
    <n v="857969719"/>
    <n v="29568922.412561625"/>
    <n v="0"/>
    <n v="0"/>
    <n v="0"/>
    <n v="0.93330359876824953"/>
    <n v="1.4172451391802192"/>
    <n v="1.4214156665358955"/>
  </r>
  <r>
    <x v="26"/>
    <s v="Private Sector Banks"/>
    <x v="8"/>
    <n v="14979028"/>
    <n v="125575"/>
    <n v="42309613"/>
    <n v="7823.1095814999999"/>
    <n v="1572299.5496053"/>
    <n v="33824692"/>
    <n v="31843379"/>
    <n v="37901480"/>
    <n v="1759111.2144971003"/>
    <n v="698985.41545670014"/>
    <n v="42435188"/>
    <n v="1580122.6591868"/>
    <n v="69744859"/>
    <n v="2458096.6299538007"/>
    <n v="3.7236141364256473E-2"/>
    <n v="0.10548899829727269"/>
    <n v="2.8329734078873474"/>
    <n v="3.5244126451726004E-2"/>
    <n v="7.2671663350365484E-2"/>
    <n v="2.061951044520967"/>
    <n v="58694212"/>
    <n v="149496267"/>
    <n v="5135667.8115408001"/>
    <n v="865435000"/>
    <n v="857969719"/>
    <n v="29568922.412561625"/>
    <n v="25.520451658844998"/>
    <n v="30.767618100920991"/>
    <n v="28.385449918960184"/>
    <n v="3.9084035196173024"/>
    <n v="8.3131085930596491"/>
    <n v="8.1290583403445265"/>
  </r>
  <r>
    <x v="27"/>
    <s v="Private Sector Banks"/>
    <x v="8"/>
    <n v="9272833"/>
    <n v="26578"/>
    <n v="23345692"/>
    <n v="1329.32512"/>
    <n v="746679.61520999996"/>
    <n v="47399007"/>
    <n v="23575555"/>
    <n v="26794622"/>
    <n v="1330060.0205699999"/>
    <n v="514080.43641999998"/>
    <n v="23372270"/>
    <n v="748008.94033000001"/>
    <n v="50370177"/>
    <n v="1844140.4569899999"/>
    <n v="3.2004120281427524E-2"/>
    <n v="8.0666711061225846E-2"/>
    <n v="2.5205101828103667"/>
    <n v="3.6611752565213339E-2"/>
    <n v="3.8906731885543507E-2"/>
    <n v="1.0626842245872365"/>
    <n v="58694212"/>
    <n v="149496267"/>
    <n v="5135667.8115408001"/>
    <n v="865435000"/>
    <n v="857969719"/>
    <n v="29568922.412561625"/>
    <n v="15.798547563770002"/>
    <n v="14.564979040293162"/>
    <n v="15.634015797866043"/>
    <n v="5.4768997093946972"/>
    <n v="6.2367523282030817"/>
    <n v="5.8708571974671289"/>
  </r>
  <r>
    <x v="28"/>
    <s v="Private Sector Banks"/>
    <x v="8"/>
    <n v="14014"/>
    <n v="0"/>
    <n v="61225"/>
    <n v="0"/>
    <n v="1607.6858488999999"/>
    <n v="2432013"/>
    <n v="1974014"/>
    <n v="1501902"/>
    <n v="76630.553209999998"/>
    <n v="19109.5377615"/>
    <n v="61225"/>
    <n v="1607.6858488999999"/>
    <n v="3475916"/>
    <n v="95740.090971500002"/>
    <n v="2.6258650043282972E-2"/>
    <n v="0.11471998350934778"/>
    <n v="4.3688454402740113"/>
    <n v="2.7543844837303318E-2"/>
    <n v="3.9366603291799841E-2"/>
    <n v="1.4292341364951586"/>
    <n v="58694212"/>
    <n v="149496267"/>
    <n v="5135667.8115408001"/>
    <n v="865435000"/>
    <n v="857969719"/>
    <n v="29568922.412561625"/>
    <n v="2.38762895394183E-2"/>
    <n v="3.1304319280293619E-2"/>
    <n v="4.0954199879786962E-2"/>
    <n v="0.28101625194266466"/>
    <n v="0.32378620240427558"/>
    <n v="0.40513271308121773"/>
  </r>
  <r>
    <x v="29"/>
    <s v="Private Sector Banks"/>
    <x v="8"/>
    <n v="1430766"/>
    <n v="13104"/>
    <n v="3155167"/>
    <n v="668.84276999999997"/>
    <n v="197777.06938999999"/>
    <n v="6032048"/>
    <n v="3663506"/>
    <n v="2629807"/>
    <n v="160450.4648094"/>
    <n v="48572.31697"/>
    <n v="3168271"/>
    <n v="198445.91215999998"/>
    <n v="6293313"/>
    <n v="209022.78177940001"/>
    <n v="6.2635397085665956E-2"/>
    <n v="0.1386990690021988"/>
    <n v="2.2143879572201186"/>
    <n v="3.3213473059325038E-2"/>
    <n v="3.4652042188556859E-2"/>
    <n v="1.0433128184656355"/>
    <n v="58694212"/>
    <n v="149496267"/>
    <n v="5135667.8115408001"/>
    <n v="865435000"/>
    <n v="857969719"/>
    <n v="29568922.412561625"/>
    <n v="2.4376611445094452"/>
    <n v="3.8640721994139717"/>
    <n v="2.1192977347053086"/>
    <n v="0.69699607711728784"/>
    <n v="0.70690023418168879"/>
    <n v="0.73351225114740903"/>
  </r>
  <r>
    <x v="30"/>
    <s v="Private Sector Banks"/>
    <x v="8"/>
    <n v="77914"/>
    <n v="5106"/>
    <n v="262891"/>
    <n v="211.798"/>
    <n v="9552.9980109999997"/>
    <n v="4375805"/>
    <n v="5520129"/>
    <n v="3101554"/>
    <n v="305340.78256000002"/>
    <n v="35619.440086999995"/>
    <n v="267997"/>
    <n v="9764.7960110000004"/>
    <n v="8621683"/>
    <n v="340960.22264699999"/>
    <n v="3.6436213879259841E-2"/>
    <n v="0.12532787446415278"/>
    <n v="3.4396514105295584"/>
    <n v="3.954682892504862E-2"/>
    <n v="7.791942800170483E-2"/>
    <n v="1.970307863353143"/>
    <n v="58694212"/>
    <n v="149496267"/>
    <n v="5135667.8115408001"/>
    <n v="865435000"/>
    <n v="857969719"/>
    <n v="29568922.412561625"/>
    <n v="0.13274562745641769"/>
    <n v="0.19013683067772977"/>
    <n v="0.17926668362896311"/>
    <n v="0.50561913950787751"/>
    <n v="1.1531033085674824"/>
    <n v="1.0048936237573671"/>
  </r>
  <r>
    <x v="31"/>
    <s v="Private Sector Banks"/>
    <x v="8"/>
    <n v="0"/>
    <n v="0"/>
    <n v="0"/>
    <n v="0"/>
    <n v="0"/>
    <n v="4930134"/>
    <n v="4143155"/>
    <n v="2985238"/>
    <n v="166308.37208"/>
    <n v="35129.733310000003"/>
    <n v="0"/>
    <n v="0"/>
    <n v="7128393"/>
    <n v="201438.10539000001"/>
    <n v="0"/>
    <n v="0"/>
    <n v="0"/>
    <n v="2.825855776891089E-2"/>
    <n v="4.0858545708899595E-2"/>
    <n v="1.4458822011734367"/>
    <n v="58694212"/>
    <n v="149496267"/>
    <n v="5135667.8115408001"/>
    <n v="865435000"/>
    <n v="857969719"/>
    <n v="29568922.412561625"/>
    <n v="0"/>
    <n v="0"/>
    <n v="0"/>
    <n v="0.56967120580979502"/>
    <n v="0.68124939617151559"/>
    <n v="0.8308443575734169"/>
  </r>
  <r>
    <x v="32"/>
    <s v="Private Sector Banks"/>
    <x v="8"/>
    <n v="2745"/>
    <n v="136"/>
    <n v="8002"/>
    <n v="5.51844"/>
    <n v="629.51770840000006"/>
    <n v="4127735"/>
    <n v="4808258"/>
    <n v="2596332"/>
    <n v="227990.77377970002"/>
    <n v="43885.123566200091"/>
    <n v="8138"/>
    <n v="635.03614840000012"/>
    <n v="7404590"/>
    <n v="271875.89734590013"/>
    <n v="7.8033441681002721E-2"/>
    <n v="0.23134285916211297"/>
    <n v="2.9646630236794169"/>
    <n v="3.6717211533103131E-2"/>
    <n v="6.5865637533877572E-2"/>
    <n v="1.79386273585877"/>
    <n v="58694212"/>
    <n v="149496267"/>
    <n v="5135667.8115408001"/>
    <n v="865435000"/>
    <n v="857969719"/>
    <n v="29568922.412561625"/>
    <n v="4.6767814175612413E-3"/>
    <n v="1.2365210751617459E-2"/>
    <n v="5.4436141873696418E-3"/>
    <n v="0.47695494173450348"/>
    <n v="0.91946501652153678"/>
    <n v="0.8630362862491654"/>
  </r>
  <r>
    <x v="33"/>
    <s v="Private Sector Banks"/>
    <x v="8"/>
    <n v="2314940"/>
    <n v="5634"/>
    <n v="4270539"/>
    <n v="279.50536790000001"/>
    <n v="143714.73028279998"/>
    <n v="15931912"/>
    <n v="7080398"/>
    <n v="8941249"/>
    <n v="304306.9287544"/>
    <n v="138013.13056490009"/>
    <n v="4276173"/>
    <n v="143994.23565069999"/>
    <n v="16021647"/>
    <n v="442320.05931930011"/>
    <n v="3.3673622571093353E-2"/>
    <n v="6.2202145909051633E-2"/>
    <n v="1.8472068390541438"/>
    <n v="2.7607652279400496E-2"/>
    <n v="2.7763149791393531E-2"/>
    <n v="1.0056324062046036"/>
    <n v="58694212"/>
    <n v="149496267"/>
    <n v="5135667.8115408001"/>
    <n v="865435000"/>
    <n v="857969719"/>
    <n v="29568922.412561625"/>
    <n v="3.9440686246882399"/>
    <n v="2.8038074294275455"/>
    <n v="2.8603878115565253"/>
    <n v="1.8409137601321879"/>
    <n v="1.4958950926510308"/>
    <n v="1.8673907301383441"/>
  </r>
  <r>
    <x v="34"/>
    <s v="Private Sector Banks"/>
    <x v="8"/>
    <n v="2713931"/>
    <n v="40783"/>
    <n v="6815065"/>
    <n v="1365.7741066999999"/>
    <n v="248441.18182299999"/>
    <n v="1099461"/>
    <n v="558258"/>
    <n v="516500"/>
    <n v="24123.671188"/>
    <n v="7652.7423159999998"/>
    <n v="6855848"/>
    <n v="249806.95592969999"/>
    <n v="1074758"/>
    <n v="31776.413504"/>
    <n v="3.6437061604880971E-2"/>
    <n v="9.2046170639452515E-2"/>
    <n v="2.5261688672261751"/>
    <n v="2.9566110235048262E-2"/>
    <n v="2.8901810527158307E-2"/>
    <n v="0.97753171781445636"/>
    <n v="58694212"/>
    <n v="149496267"/>
    <n v="5135667.8115408001"/>
    <n v="865435000"/>
    <n v="857969719"/>
    <n v="29568922.412561625"/>
    <n v="4.62384774839468"/>
    <n v="4.8641572059691498"/>
    <n v="4.5859660161280145"/>
    <n v="0.1270414300322959"/>
    <n v="0.10746557842263665"/>
    <n v="0.12526759117474168"/>
  </r>
  <r>
    <x v="35"/>
    <s v="Private Sector Banks"/>
    <x v="8"/>
    <n v="0"/>
    <n v="0"/>
    <n v="0"/>
    <n v="0"/>
    <n v="0"/>
    <n v="3322291"/>
    <n v="2630525"/>
    <n v="2071756"/>
    <n v="113080.6444667"/>
    <n v="32806.551992100001"/>
    <n v="0"/>
    <n v="0"/>
    <n v="4702281"/>
    <n v="145887.1964588"/>
    <n v="0"/>
    <n v="0"/>
    <n v="0"/>
    <n v="3.1024772117787092E-2"/>
    <n v="4.3911624977703637E-2"/>
    <n v="1.4153730061574978"/>
    <n v="58694212"/>
    <n v="149496267"/>
    <n v="5135667.8115408001"/>
    <n v="865435000"/>
    <n v="857969719"/>
    <n v="29568922.412561625"/>
    <n v="0"/>
    <n v="0"/>
    <n v="0"/>
    <n v="0.38388683147781172"/>
    <n v="0.49338015915258182"/>
    <n v="0.54807074141039702"/>
  </r>
  <r>
    <x v="36"/>
    <s v="Private Sector Banks"/>
    <x v="8"/>
    <n v="32649"/>
    <n v="2065"/>
    <n v="57134"/>
    <n v="84.278000000000006"/>
    <n v="2267.5439969999998"/>
    <n v="1864822"/>
    <n v="5217319"/>
    <n v="794868"/>
    <n v="227004.06625999999"/>
    <n v="12658.241211799997"/>
    <n v="59199"/>
    <n v="2351.8219969999996"/>
    <n v="6012187"/>
    <n v="239662.30747179998"/>
    <n v="3.972739399314177E-2"/>
    <n v="7.20335078256608E-2"/>
    <n v="1.8131948911145823"/>
    <n v="3.9862750022878528E-2"/>
    <n v="0.12851752471377964"/>
    <n v="3.224000467604951"/>
    <n v="58694212"/>
    <n v="149496267"/>
    <n v="5135667.8115408001"/>
    <n v="865435000"/>
    <n v="857969719"/>
    <n v="29568922.412561625"/>
    <n v="5.5625587068108183E-2"/>
    <n v="4.5793888610065829E-2"/>
    <n v="3.9598982093646526E-2"/>
    <n v="0.21547799661441933"/>
    <n v="0.81052093859864638"/>
    <n v="0.70074582667176855"/>
  </r>
  <r>
    <x v="37"/>
    <s v="Private Sector Banks"/>
    <x v="8"/>
    <n v="0"/>
    <n v="0"/>
    <n v="0"/>
    <n v="0"/>
    <n v="0"/>
    <n v="1462076"/>
    <n v="804327"/>
    <n v="347472"/>
    <n v="37931.414367500001"/>
    <n v="5413.1612954000011"/>
    <n v="0"/>
    <n v="0"/>
    <n v="1151799"/>
    <n v="43344.575662900002"/>
    <n v="0"/>
    <n v="0"/>
    <n v="0"/>
    <n v="3.7632065718845045E-2"/>
    <n v="2.9645911473069803E-2"/>
    <n v="0.78778326160883561"/>
    <n v="58694212"/>
    <n v="149496267"/>
    <n v="5135667.8115408001"/>
    <n v="865435000"/>
    <n v="857969719"/>
    <n v="29568922.412561625"/>
    <n v="0"/>
    <n v="0"/>
    <n v="0"/>
    <n v="0.16894116831420036"/>
    <n v="0.14658828298891993"/>
    <n v="0.13424704561164122"/>
  </r>
  <r>
    <x v="38"/>
    <s v="Private Sector Banks"/>
    <x v="8"/>
    <n v="816208"/>
    <n v="7152"/>
    <n v="1512646"/>
    <n v="303.13854170000002"/>
    <n v="48773.159058000005"/>
    <n v="3028279"/>
    <n v="1711135"/>
    <n v="1851631"/>
    <n v="77530.155459999994"/>
    <n v="31841.58368"/>
    <n v="1519798"/>
    <n v="49076.297599700003"/>
    <n v="3562766"/>
    <n v="109371.73913999999"/>
    <n v="3.2291329242241408E-2"/>
    <n v="6.0127195028350622E-2"/>
    <n v="1.8620229157273636"/>
    <n v="3.0698546898673667E-2"/>
    <n v="3.6116797408693183E-2"/>
    <n v="1.1764985987090357"/>
    <n v="58694212"/>
    <n v="149496267"/>
    <n v="5135667.8115408001"/>
    <n v="865435000"/>
    <n v="857969719"/>
    <n v="29568922.412561625"/>
    <n v="1.3906107130290803"/>
    <n v="0.95559719593655257"/>
    <n v="1.0166126756864102"/>
    <n v="0.34991408944634778"/>
    <n v="0.36988747041230058"/>
    <n v="0.41525544796062902"/>
  </r>
  <r>
    <x v="39"/>
    <s v="Foreign Banks"/>
    <x v="8"/>
    <n v="1613316"/>
    <n v="1505"/>
    <n v="4606785"/>
    <n v="115.42400000000001"/>
    <n v="199391.84606000001"/>
    <n v="0"/>
    <n v="0"/>
    <n v="0"/>
    <n v="0"/>
    <n v="0"/>
    <n v="4608290"/>
    <n v="199507.27006000001"/>
    <n v="0"/>
    <n v="0"/>
    <n v="4.3293123926662604E-2"/>
    <n v="0.12366285963816141"/>
    <n v="2.85640878786301"/>
    <n v="0"/>
    <n v="0"/>
    <n v="0"/>
    <n v="58694212"/>
    <n v="149496267"/>
    <n v="5135667.8115408001"/>
    <n v="865435000"/>
    <n v="857969719"/>
    <n v="29568922.412561625"/>
    <n v="2.7486798868685725"/>
    <n v="3.8847386042311789"/>
    <n v="3.0825451982690644"/>
    <n v="0"/>
    <n v="0"/>
    <n v="0"/>
  </r>
  <r>
    <x v="40"/>
    <s v="Foreign Banks"/>
    <x v="8"/>
    <n v="26739"/>
    <n v="2"/>
    <n v="13014"/>
    <n v="0.01"/>
    <n v="475.64815449999998"/>
    <n v="0"/>
    <n v="0"/>
    <n v="0"/>
    <n v="0"/>
    <n v="0"/>
    <n v="13016"/>
    <n v="475.65815449999997"/>
    <n v="0"/>
    <n v="0"/>
    <n v="3.6544111439766436E-2"/>
    <n v="1.7788928325666628E-2"/>
    <n v="0.48677961030704214"/>
    <n v="0"/>
    <n v="0"/>
    <n v="0"/>
    <n v="58694212"/>
    <n v="149496267"/>
    <n v="5135667.8115408001"/>
    <n v="865435000"/>
    <n v="857969719"/>
    <n v="29568922.412561625"/>
    <n v="4.5556451119916221E-2"/>
    <n v="9.2618559446369896E-3"/>
    <n v="8.7065719172773719E-3"/>
    <n v="0"/>
    <n v="0"/>
    <n v="0"/>
  </r>
  <r>
    <x v="41"/>
    <s v="Foreign Banks"/>
    <x v="8"/>
    <n v="0"/>
    <n v="0"/>
    <n v="0"/>
    <n v="0"/>
    <n v="0"/>
    <n v="2191"/>
    <n v="65"/>
    <n v="111"/>
    <n v="3.3490000000000002"/>
    <n v="4.3563634000000002"/>
    <n v="0"/>
    <n v="0"/>
    <n v="176"/>
    <n v="7.7053634000000004"/>
    <n v="0"/>
    <n v="0"/>
    <n v="0"/>
    <n v="4.3780473863636364E-2"/>
    <n v="3.5168249201277956E-3"/>
    <n v="8.0328617069831132E-2"/>
    <n v="58694212"/>
    <n v="149496267"/>
    <n v="5135667.8115408001"/>
    <n v="865435000"/>
    <n v="857969719"/>
    <n v="29568922.412561625"/>
    <n v="0"/>
    <n v="0"/>
    <n v="0"/>
    <n v="2.531674822488113E-4"/>
    <n v="2.6058992926730962E-5"/>
    <n v="2.0513544487926153E-5"/>
  </r>
  <r>
    <x v="42"/>
    <s v="Foreign Banks"/>
    <x v="8"/>
    <n v="2739129"/>
    <n v="13302"/>
    <n v="11458950"/>
    <n v="735.69600000000003"/>
    <n v="294256.05254559993"/>
    <n v="1672612"/>
    <n v="1074879"/>
    <n v="2399710"/>
    <n v="52036.196040000003"/>
    <n v="43338.0077733"/>
    <n v="11472252"/>
    <n v="294991.74854559993"/>
    <n v="3474589"/>
    <n v="95374.203813300002"/>
    <n v="2.5713499716149883E-2"/>
    <n v="0.10769545667458522"/>
    <n v="4.1882846700538749"/>
    <n v="2.7449060540196267E-2"/>
    <n v="5.7021116560983659E-2"/>
    <n v="2.0773431016876596"/>
    <n v="58694212"/>
    <n v="149496267"/>
    <n v="5135667.8115408001"/>
    <n v="865435000"/>
    <n v="857969719"/>
    <n v="29568922.412561625"/>
    <n v="4.6667787276878343"/>
    <n v="5.743980322923119"/>
    <n v="7.6739387746718783"/>
    <n v="0.19326835637569545"/>
    <n v="0.32254879796628178"/>
    <n v="0.40497804561794798"/>
  </r>
  <r>
    <x v="43"/>
    <s v="Foreign Banks"/>
    <x v="8"/>
    <n v="0"/>
    <n v="0"/>
    <n v="0"/>
    <n v="0"/>
    <n v="0"/>
    <n v="1435265"/>
    <n v="723357"/>
    <n v="1020983"/>
    <n v="22209.047340000001"/>
    <n v="9991.3909199999998"/>
    <n v="0"/>
    <n v="0"/>
    <n v="1744340"/>
    <n v="32200.438260000003"/>
    <n v="0"/>
    <n v="0"/>
    <n v="0"/>
    <n v="1.8459955203687355E-2"/>
    <n v="2.2435186714648517E-2"/>
    <n v="1.2153435079932975"/>
    <n v="58694212"/>
    <n v="149496267"/>
    <n v="5135667.8115408001"/>
    <n v="865435000"/>
    <n v="857969719"/>
    <n v="29568922.412561625"/>
    <n v="0"/>
    <n v="0"/>
    <n v="0"/>
    <n v="0.16584318868545875"/>
    <n v="0.10889960009608075"/>
    <n v="0.20331020563675628"/>
  </r>
  <r>
    <x v="44"/>
    <s v="Foreign Banks"/>
    <x v="8"/>
    <n v="0"/>
    <n v="0"/>
    <n v="0"/>
    <n v="0"/>
    <n v="0"/>
    <n v="124470"/>
    <n v="48799"/>
    <n v="112369"/>
    <n v="2618.6653500000002"/>
    <n v="2103.4918200000002"/>
    <n v="0"/>
    <n v="0"/>
    <n v="161168"/>
    <n v="4722.1571700000004"/>
    <n v="0"/>
    <n v="0"/>
    <n v="0"/>
    <n v="2.9299595267050532E-2"/>
    <n v="3.7938114967462043E-2"/>
    <n v="1.2948340965694545"/>
    <n v="58694212"/>
    <n v="149496267"/>
    <n v="5135667.8115408001"/>
    <n v="865435000"/>
    <n v="857969719"/>
    <n v="29568922.412561625"/>
    <n v="0"/>
    <n v="0"/>
    <n v="0"/>
    <n v="1.4382362626887057E-2"/>
    <n v="1.5970000881715962E-2"/>
    <n v="1.8784812147898195E-2"/>
  </r>
  <r>
    <x v="45"/>
    <s v="Foreign Banks"/>
    <x v="8"/>
    <n v="872333"/>
    <n v="1746"/>
    <n v="1507891"/>
    <n v="130.28616539999999"/>
    <n v="57093.584905900003"/>
    <n v="483403"/>
    <n v="246268"/>
    <n v="395167"/>
    <n v="13759.128778299999"/>
    <n v="8215.7984020000004"/>
    <n v="1509637"/>
    <n v="57223.871071300004"/>
    <n v="641435"/>
    <n v="21974.927180300001"/>
    <n v="3.7905715792140762E-2"/>
    <n v="6.5598654494671185E-2"/>
    <n v="1.7305742187903015"/>
    <n v="3.4259008598377078E-2"/>
    <n v="4.5458814240499128E-2"/>
    <n v="1.3269156376770521"/>
    <n v="58694212"/>
    <n v="149496267"/>
    <n v="5135667.8115408001"/>
    <n v="865435000"/>
    <n v="857969719"/>
    <n v="29568922.412561625"/>
    <n v="1.4862334296267576"/>
    <n v="1.1142440120972648"/>
    <n v="1.0098158504519714"/>
    <n v="5.585665012392612E-2"/>
    <n v="7.4317646323710795E-2"/>
    <n v="7.4761962548936994E-2"/>
  </r>
  <r>
    <x v="46"/>
    <s v="Foreign Banks"/>
    <x v="8"/>
    <n v="1435772"/>
    <n v="2957"/>
    <n v="2871327"/>
    <n v="184.46238"/>
    <n v="77743.373609999995"/>
    <n v="1006194"/>
    <n v="984127"/>
    <n v="1687904"/>
    <n v="41211.425360000001"/>
    <n v="28072.455129999998"/>
    <n v="2874284"/>
    <n v="77927.835989999992"/>
    <n v="2672031"/>
    <n v="69283.880489999996"/>
    <n v="2.7112086345677737E-2"/>
    <n v="5.4275912881711019E-2"/>
    <n v="2.0019083809964258"/>
    <n v="2.5929295165362975E-2"/>
    <n v="6.8857377891341026E-2"/>
    <n v="2.6555823230907758"/>
    <n v="58694212"/>
    <n v="149496267"/>
    <n v="5135667.8115408001"/>
    <n v="865435000"/>
    <n v="857969719"/>
    <n v="29568922.412561625"/>
    <n v="2.4461900945190305"/>
    <n v="1.5173846683557231"/>
    <n v="1.9226460015887887"/>
    <n v="0.11626453748692854"/>
    <n v="0.23431317355199408"/>
    <n v="0.31143651586146481"/>
  </r>
  <r>
    <x v="48"/>
    <s v="Payment Banks"/>
    <x v="8"/>
    <n v="0"/>
    <n v="0"/>
    <n v="0"/>
    <n v="0"/>
    <n v="0"/>
    <n v="2006282"/>
    <n v="0"/>
    <n v="460241"/>
    <n v="0"/>
    <n v="2637.1690800000001"/>
    <n v="0"/>
    <n v="0"/>
    <n v="460241"/>
    <n v="2637.1690800000001"/>
    <n v="0"/>
    <n v="0"/>
    <n v="0"/>
    <n v="5.7299742526198232E-3"/>
    <n v="1.3144558342247004E-3"/>
    <n v="0.22939995474215488"/>
    <n v="58694212"/>
    <n v="149496267"/>
    <n v="5135667.8115408001"/>
    <n v="865435000"/>
    <n v="857969719"/>
    <n v="29568922.412561625"/>
    <n v="0"/>
    <n v="0"/>
    <n v="0"/>
    <n v="0.23182353382980814"/>
    <n v="8.9187189279500562E-3"/>
    <n v="5.3643035390156933E-2"/>
  </r>
  <r>
    <x v="49"/>
    <s v="Payment Banks"/>
    <x v="8"/>
    <n v="0"/>
    <n v="0"/>
    <n v="0"/>
    <n v="0"/>
    <n v="0"/>
    <n v="1632940"/>
    <n v="387680"/>
    <n v="155234"/>
    <n v="11117.002909999999"/>
    <n v="1587.6904503000001"/>
    <n v="0"/>
    <n v="0"/>
    <n v="542914"/>
    <n v="12704.6933603"/>
    <n v="0"/>
    <n v="0"/>
    <n v="0"/>
    <n v="2.3400931566141231E-2"/>
    <n v="7.7802573029627543E-3"/>
    <n v="0.33247639227405784"/>
    <n v="58694212"/>
    <n v="149496267"/>
    <n v="5135667.8115408001"/>
    <n v="865435000"/>
    <n v="857969719"/>
    <n v="29568922.412561625"/>
    <n v="0"/>
    <n v="0"/>
    <n v="0"/>
    <n v="0.1886843032694541"/>
    <n v="4.2966372541539503E-2"/>
    <n v="6.327892325067011E-2"/>
  </r>
  <r>
    <x v="50"/>
    <s v="Payment Banks"/>
    <x v="8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58694212"/>
    <n v="149496267"/>
    <n v="5135667.8115408001"/>
    <n v="865435000"/>
    <n v="857969719"/>
    <n v="29568922.412561625"/>
    <n v="0"/>
    <n v="0"/>
    <n v="0"/>
    <n v="3.4664648413803462E-6"/>
    <n v="0"/>
    <n v="0"/>
  </r>
  <r>
    <x v="51"/>
    <s v="Payment Banks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694212"/>
    <n v="149496267"/>
    <n v="5135667.8115408001"/>
    <n v="865435000"/>
    <n v="857969719"/>
    <n v="29568922.412561625"/>
    <n v="0"/>
    <n v="0"/>
    <n v="0"/>
    <n v="0"/>
    <n v="0"/>
    <n v="0"/>
  </r>
  <r>
    <x v="52"/>
    <s v="Payment Banks"/>
    <x v="8"/>
    <n v="0"/>
    <n v="0"/>
    <n v="0"/>
    <n v="0"/>
    <n v="0"/>
    <n v="80170"/>
    <n v="388"/>
    <n v="22209"/>
    <n v="13.19205"/>
    <n v="118.6193858"/>
    <n v="0"/>
    <n v="0"/>
    <n v="22597"/>
    <n v="131.8114358"/>
    <n v="0"/>
    <n v="0"/>
    <n v="0"/>
    <n v="5.8331387263796082E-3"/>
    <n v="1.6441491305974802E-3"/>
    <n v="0.28186353997754771"/>
    <n v="58694212"/>
    <n v="149496267"/>
    <n v="5135667.8115408001"/>
    <n v="865435000"/>
    <n v="857969719"/>
    <n v="29568922.412561625"/>
    <n v="0"/>
    <n v="0"/>
    <n v="0"/>
    <n v="9.2635495444487459E-3"/>
    <n v="4.4577693417736176E-4"/>
    <n v="2.6337759363276548E-3"/>
  </r>
  <r>
    <x v="53"/>
    <s v="Payment Banks"/>
    <x v="8"/>
    <n v="0"/>
    <n v="0"/>
    <n v="0"/>
    <n v="0"/>
    <n v="0"/>
    <n v="60627085"/>
    <n v="1521060"/>
    <n v="2842196"/>
    <n v="48739.121740000002"/>
    <n v="24242.821390000001"/>
    <n v="0"/>
    <n v="0"/>
    <n v="4363256"/>
    <n v="72981.94313"/>
    <n v="0"/>
    <n v="0"/>
    <n v="0"/>
    <n v="1.6726486626042571E-2"/>
    <n v="1.2037844658043513E-3"/>
    <n v="7.196875785797717E-2"/>
    <n v="58694212"/>
    <n v="149496267"/>
    <n v="5135667.8115408001"/>
    <n v="865435000"/>
    <n v="857969719"/>
    <n v="29568922.412561625"/>
    <n v="0"/>
    <n v="0"/>
    <n v="0"/>
    <n v="7.0053886195959256"/>
    <n v="0.24681975931255251"/>
    <n v="0.50855594356937905"/>
  </r>
  <r>
    <x v="54"/>
    <s v="Small Finance Banks"/>
    <x v="8"/>
    <n v="0"/>
    <n v="0"/>
    <n v="0"/>
    <n v="0"/>
    <n v="0"/>
    <n v="1360446"/>
    <n v="581856"/>
    <n v="329266"/>
    <n v="37009.484759799998"/>
    <n v="6861.8533217999993"/>
    <n v="0"/>
    <n v="0"/>
    <n v="911122"/>
    <n v="43871.338081599999"/>
    <n v="0"/>
    <n v="0"/>
    <n v="0"/>
    <n v="4.8150893164252424E-2"/>
    <n v="3.2247761455875497E-2"/>
    <n v="0.66972301730461925"/>
    <n v="58694212"/>
    <n v="149496267"/>
    <n v="5135667.8115408001"/>
    <n v="865435000"/>
    <n v="857969719"/>
    <n v="29568922.412561625"/>
    <n v="0"/>
    <n v="0"/>
    <n v="0"/>
    <n v="0.15719794091988423"/>
    <n v="0.14836975615642436"/>
    <n v="0.10619512318709234"/>
  </r>
  <r>
    <x v="55"/>
    <s v="Small Finance Banks"/>
    <x v="8"/>
    <n v="0"/>
    <n v="0"/>
    <n v="0"/>
    <n v="0"/>
    <n v="0"/>
    <n v="137511"/>
    <n v="84831"/>
    <n v="70032"/>
    <n v="4102.24449"/>
    <n v="1096.713935"/>
    <n v="0"/>
    <n v="0"/>
    <n v="154863"/>
    <n v="5198.9584249999998"/>
    <n v="0"/>
    <n v="0"/>
    <n v="0"/>
    <n v="3.3571339990830604E-2"/>
    <n v="3.7807582120703072E-2"/>
    <n v="1.1261862687348649"/>
    <n v="58694212"/>
    <n v="149496267"/>
    <n v="5135667.8115408001"/>
    <n v="865435000"/>
    <n v="857969719"/>
    <n v="29568922.412561625"/>
    <n v="0"/>
    <n v="0"/>
    <n v="0"/>
    <n v="1.5889234893435092E-2"/>
    <n v="1.7582508934418761E-2"/>
    <n v="1.8049937727464247E-2"/>
  </r>
  <r>
    <x v="56"/>
    <s v="Small Finance Banks"/>
    <x v="8"/>
    <n v="0"/>
    <n v="0"/>
    <n v="0"/>
    <n v="0"/>
    <n v="0"/>
    <n v="2387527"/>
    <n v="513143"/>
    <n v="66949"/>
    <n v="20654.75675"/>
    <n v="667.59983550000004"/>
    <n v="0"/>
    <n v="0"/>
    <n v="580092"/>
    <n v="21322.356585500002"/>
    <n v="0"/>
    <n v="0"/>
    <n v="0"/>
    <n v="3.6756853370672242E-2"/>
    <n v="8.9307289867297836E-3"/>
    <n v="0.24296772350637291"/>
    <n v="58694212"/>
    <n v="149496267"/>
    <n v="5135667.8115408001"/>
    <n v="865435000"/>
    <n v="857969719"/>
    <n v="29568922.412561625"/>
    <n v="0"/>
    <n v="0"/>
    <n v="0"/>
    <n v="0.27587594677820981"/>
    <n v="7.2110698820873259E-2"/>
    <n v="6.7612176415284414E-2"/>
  </r>
  <r>
    <x v="57"/>
    <s v="Small Finance Banks"/>
    <x v="8"/>
    <n v="0"/>
    <n v="0"/>
    <n v="0"/>
    <n v="0"/>
    <n v="0"/>
    <n v="876967"/>
    <n v="785226"/>
    <n v="162201"/>
    <n v="19257.127"/>
    <n v="2986.5473517999999"/>
    <n v="0"/>
    <n v="0"/>
    <n v="947427"/>
    <n v="22243.6743518"/>
    <n v="0"/>
    <n v="0"/>
    <n v="0"/>
    <n v="2.3477982316104564E-2"/>
    <n v="2.5364323117973653E-2"/>
    <n v="1.0803450985042766"/>
    <n v="58694212"/>
    <n v="149496267"/>
    <n v="5135667.8115408001"/>
    <n v="865435000"/>
    <n v="857969719"/>
    <n v="29568922.412561625"/>
    <n v="0"/>
    <n v="0"/>
    <n v="0"/>
    <n v="0.10133250908502661"/>
    <n v="7.5226530211159562E-2"/>
    <n v="0.11042662450887733"/>
  </r>
  <r>
    <x v="58"/>
    <s v="Small Finance Banks"/>
    <x v="8"/>
    <n v="0"/>
    <n v="0"/>
    <n v="0"/>
    <n v="0"/>
    <n v="0"/>
    <n v="3320413"/>
    <n v="596224"/>
    <n v="169978"/>
    <n v="29870.324509999999"/>
    <n v="1500.7255898000001"/>
    <n v="0"/>
    <n v="0"/>
    <n v="766202"/>
    <n v="31371.050099799999"/>
    <n v="0"/>
    <n v="0"/>
    <n v="0"/>
    <n v="4.0943576367328718E-2"/>
    <n v="9.4479361753492704E-3"/>
    <n v="0.23075502957011673"/>
    <n v="58694212"/>
    <n v="149496267"/>
    <n v="5135667.8115408001"/>
    <n v="865435000"/>
    <n v="857969719"/>
    <n v="29568922.412561625"/>
    <n v="0"/>
    <n v="0"/>
    <n v="0"/>
    <n v="0.38366983077874134"/>
    <n v="0.10609466811841876"/>
    <n v="8.9304084168965875E-2"/>
  </r>
  <r>
    <x v="59"/>
    <s v="Small Finance Banks"/>
    <x v="8"/>
    <n v="0"/>
    <n v="0"/>
    <n v="0"/>
    <n v="0"/>
    <n v="0"/>
    <n v="1486402"/>
    <n v="201449"/>
    <n v="74450"/>
    <n v="8897.1290000000008"/>
    <n v="811.45835840000007"/>
    <n v="0"/>
    <n v="0"/>
    <n v="275899"/>
    <n v="9708.5873584000001"/>
    <n v="0"/>
    <n v="0"/>
    <n v="0"/>
    <n v="3.5188918257768244E-2"/>
    <n v="6.5316027281986976E-3"/>
    <n v="0.1856153315186605"/>
    <n v="58694212"/>
    <n v="149496267"/>
    <n v="5135667.8115408001"/>
    <n v="865435000"/>
    <n v="857969719"/>
    <n v="29568922.412561625"/>
    <n v="0"/>
    <n v="0"/>
    <n v="0"/>
    <n v="0.17175200910524765"/>
    <n v="3.2833754382187247E-2"/>
    <n v="3.2157195515195101E-2"/>
  </r>
  <r>
    <x v="60"/>
    <s v="Small Finance Banks"/>
    <x v="8"/>
    <n v="0"/>
    <n v="0"/>
    <n v="0"/>
    <n v="0"/>
    <n v="0"/>
    <n v="201646"/>
    <n v="24084"/>
    <n v="16573"/>
    <n v="898.00671999999997"/>
    <n v="159.52685929999998"/>
    <n v="0"/>
    <n v="0"/>
    <n v="40657"/>
    <n v="1057.5335792999999"/>
    <n v="0"/>
    <n v="0"/>
    <n v="0"/>
    <n v="2.6011107049216615E-2"/>
    <n v="5.2445056152861944E-3"/>
    <n v="0.20162562113803398"/>
    <n v="58694212"/>
    <n v="149496267"/>
    <n v="5135667.8115408001"/>
    <n v="865435000"/>
    <n v="857969719"/>
    <n v="29568922.412561625"/>
    <n v="0"/>
    <n v="0"/>
    <n v="0"/>
    <n v="2.3299958980166045E-2"/>
    <n v="3.5765036160084517E-3"/>
    <n v="4.7387453309409864E-3"/>
  </r>
  <r>
    <x v="61"/>
    <s v="Small Finance Banks"/>
    <x v="8"/>
    <n v="0"/>
    <n v="0"/>
    <n v="0"/>
    <n v="0"/>
    <n v="0"/>
    <n v="90903"/>
    <n v="38160"/>
    <n v="28984"/>
    <n v="1329.65227"/>
    <n v="377.1487644"/>
    <n v="0"/>
    <n v="0"/>
    <n v="67144"/>
    <n v="1706.8010343999999"/>
    <n v="0"/>
    <n v="0"/>
    <n v="0"/>
    <n v="2.5420008256880733E-2"/>
    <n v="1.8776069375048127E-2"/>
    <n v="0.73863348844372578"/>
    <n v="58694212"/>
    <n v="149496267"/>
    <n v="5135667.8115408001"/>
    <n v="865435000"/>
    <n v="857969719"/>
    <n v="29568922.412561625"/>
    <n v="0"/>
    <n v="0"/>
    <n v="0"/>
    <n v="1.0503735115866587E-2"/>
    <n v="5.7722801344796655E-3"/>
    <n v="7.8259172221438276E-3"/>
  </r>
  <r>
    <x v="62"/>
    <s v="Small Finance Banks"/>
    <x v="8"/>
    <n v="0"/>
    <n v="0"/>
    <n v="0"/>
    <n v="0"/>
    <n v="0"/>
    <n v="5597583"/>
    <n v="1632911"/>
    <n v="431038"/>
    <n v="63176.731206199998"/>
    <n v="5321.7420379999994"/>
    <n v="0"/>
    <n v="0"/>
    <n v="2063949"/>
    <n v="68498.473244199995"/>
    <n v="0"/>
    <n v="0"/>
    <n v="0"/>
    <n v="3.3188064842784387E-2"/>
    <n v="1.2237151864331443E-2"/>
    <n v="0.36872146424626484"/>
    <n v="58694212"/>
    <n v="149496267"/>
    <n v="5135667.8115408001"/>
    <n v="865435000"/>
    <n v="857969719"/>
    <n v="29568922.412561625"/>
    <n v="0"/>
    <n v="0"/>
    <n v="0"/>
    <n v="0.64679415554027742"/>
    <n v="0.2316569819098315"/>
    <n v="0.24056198654721986"/>
  </r>
  <r>
    <x v="63"/>
    <s v="Small Finance Banks"/>
    <x v="8"/>
    <n v="0"/>
    <n v="0"/>
    <n v="0"/>
    <n v="0"/>
    <n v="0"/>
    <n v="481200"/>
    <n v="147854"/>
    <n v="50622"/>
    <n v="4430.2921299999998"/>
    <n v="541.00894000000005"/>
    <n v="0"/>
    <n v="0"/>
    <n v="198476"/>
    <n v="4971.3010699999995"/>
    <n v="0"/>
    <n v="0"/>
    <n v="0"/>
    <n v="2.5047366281061689E-2"/>
    <n v="1.0331049605153781E-2"/>
    <n v="0.41246051537822109"/>
    <n v="58694212"/>
    <n v="149496267"/>
    <n v="5135667.8115408001"/>
    <n v="865435000"/>
    <n v="857969719"/>
    <n v="29568922.412561625"/>
    <n v="0"/>
    <n v="0"/>
    <n v="0"/>
    <n v="5.5602096055740756E-2"/>
    <n v="1.6812587894268562E-2"/>
    <n v="2.3133217362418357E-2"/>
  </r>
  <r>
    <x v="2"/>
    <s v="Public Sector Banks"/>
    <x v="9"/>
    <n v="507911"/>
    <n v="9088"/>
    <n v="1150890"/>
    <n v="380.12200000000001"/>
    <n v="30306.645708599997"/>
    <n v="61854016"/>
    <n v="27942562"/>
    <n v="18409589"/>
    <n v="1262615.73021"/>
    <n v="269276.93000729993"/>
    <n v="1159978"/>
    <n v="30686.767708599997"/>
    <n v="46352151"/>
    <n v="1531892.6602172998"/>
    <n v="2.6454611819017253E-2"/>
    <n v="6.0417608023059149E-2"/>
    <n v="2.2838213781548342"/>
    <n v="3.3049009100296116E-2"/>
    <n v="2.4766260289668173E-2"/>
    <n v="0.74937981391539721"/>
    <n v="59419834"/>
    <n v="172287801"/>
    <n v="6489196.2989783902"/>
    <n v="874165072"/>
    <n v="959273278"/>
    <n v="33701694.113331422"/>
    <n v="0.85478360643013573"/>
    <n v="0.47289011296254185"/>
    <n v="0.67327924163359654"/>
    <n v="7.075782135573589"/>
    <n v="4.5454470480501072"/>
    <n v="4.8320069017913374"/>
  </r>
  <r>
    <x v="3"/>
    <s v="Public Sector Banks"/>
    <x v="9"/>
    <n v="169946"/>
    <n v="11385"/>
    <n v="405744"/>
    <n v="650.8305656"/>
    <n v="9605.4607486999994"/>
    <n v="39737037"/>
    <n v="19093643"/>
    <n v="11175778"/>
    <n v="730006.28385090001"/>
    <n v="141351.89247690002"/>
    <n v="417129"/>
    <n v="10256.291314299999"/>
    <n v="30269421"/>
    <n v="871358.17632780003"/>
    <n v="2.4587816513117044E-2"/>
    <n v="6.0350295472091128E-2"/>
    <n v="2.4544796582443835"/>
    <n v="2.8786747401868044E-2"/>
    <n v="2.1928111457525129E-2"/>
    <n v="0.76174328246970202"/>
    <n v="59419834"/>
    <n v="172287801"/>
    <n v="6489196.2989783902"/>
    <n v="874165072"/>
    <n v="959273278"/>
    <n v="33701694.113331422"/>
    <n v="0.28600887710322448"/>
    <n v="0.15805179627428856"/>
    <n v="0.24211174417392442"/>
    <n v="4.5457131922562102"/>
    <n v="2.5855025963905942"/>
    <n v="3.1554533722766744"/>
  </r>
  <r>
    <x v="4"/>
    <s v="Public Sector Banks"/>
    <x v="9"/>
    <n v="2169"/>
    <n v="0"/>
    <n v="212"/>
    <n v="0"/>
    <n v="6.8220999999999998"/>
    <n v="8542514"/>
    <n v="6916621"/>
    <n v="4946101"/>
    <n v="283811.25132390001"/>
    <n v="60325.691506900002"/>
    <n v="212"/>
    <n v="6.8220999999999998"/>
    <n v="11862722"/>
    <n v="344136.94283080002"/>
    <n v="3.2179716981132075E-2"/>
    <n v="3.1452743199631168E-3"/>
    <n v="9.7740894421392346E-2"/>
    <n v="2.90099475340314E-2"/>
    <n v="4.0285206770606409E-2"/>
    <n v="1.388668722111547"/>
    <n v="59419834"/>
    <n v="172287801"/>
    <n v="6489196.2989783902"/>
    <n v="874165072"/>
    <n v="959273278"/>
    <n v="33701694.113331422"/>
    <n v="3.6502962966877355E-3"/>
    <n v="1.0513012221673768E-4"/>
    <n v="1.2304991924529817E-4"/>
    <n v="0.97721978075097471"/>
    <n v="1.0211265394360973"/>
    <n v="1.2366363446225384"/>
  </r>
  <r>
    <x v="5"/>
    <s v="Public Sector Banks"/>
    <x v="9"/>
    <n v="721912"/>
    <n v="50548"/>
    <n v="974386"/>
    <n v="2264.2477619000001"/>
    <n v="24106.764045100001"/>
    <n v="37599838"/>
    <n v="31050839"/>
    <n v="19070601"/>
    <n v="1357903.0668796999"/>
    <n v="271414.08429500001"/>
    <n v="1024934"/>
    <n v="26371.011807000003"/>
    <n v="50121440"/>
    <n v="1629317.1511746999"/>
    <n v="2.5729473124123117E-2"/>
    <n v="3.6529399437881631E-2"/>
    <n v="1.4197492215117633"/>
    <n v="3.2507389076904016E-2"/>
    <n v="4.3333089657851716E-2"/>
    <n v="1.3330227646193582"/>
    <n v="59419834"/>
    <n v="172287801"/>
    <n v="6489196.2989783902"/>
    <n v="874165072"/>
    <n v="959273278"/>
    <n v="33701694.113331422"/>
    <n v="1.2149343937918102"/>
    <n v="0.40638332687133621"/>
    <n v="0.59489644307434164"/>
    <n v="4.3012285899247189"/>
    <n v="4.8345259609076709"/>
    <n v="5.2249386227560484"/>
  </r>
  <r>
    <x v="6"/>
    <s v="Public Sector Banks"/>
    <x v="9"/>
    <n v="50848"/>
    <n v="0"/>
    <n v="0"/>
    <n v="0"/>
    <n v="0"/>
    <n v="25557010"/>
    <n v="11566313"/>
    <n v="6278430"/>
    <n v="517842.15331999998"/>
    <n v="93263.267810000005"/>
    <n v="0"/>
    <n v="0"/>
    <n v="17844743"/>
    <n v="611105.42113000003"/>
    <n v="0"/>
    <n v="0"/>
    <n v="0"/>
    <n v="3.4245683511945228E-2"/>
    <n v="2.391145995286616E-2"/>
    <n v="0.69823281361943357"/>
    <n v="59419834"/>
    <n v="172287801"/>
    <n v="6489196.2989783902"/>
    <n v="874165072"/>
    <n v="959273278"/>
    <n v="33701694.113331422"/>
    <n v="8.5574119914236038E-2"/>
    <n v="0"/>
    <n v="0"/>
    <n v="2.9235908432635251"/>
    <n v="1.8132780479075807"/>
    <n v="1.860235598056553"/>
  </r>
  <r>
    <x v="8"/>
    <s v="Public Sector Banks"/>
    <x v="9"/>
    <n v="103830"/>
    <n v="2848"/>
    <n v="168346"/>
    <n v="176.72141999999999"/>
    <n v="4107.7737100000004"/>
    <n v="22875235"/>
    <n v="21395395"/>
    <n v="11870609"/>
    <n v="968718.27383630001"/>
    <n v="163299.0150062"/>
    <n v="171194"/>
    <n v="4284.4951300000002"/>
    <n v="33266004"/>
    <n v="1132017.2888425"/>
    <n v="2.5027133719639709E-2"/>
    <n v="4.1264520177212757E-2"/>
    <n v="1.6487912934604643"/>
    <n v="3.4029253674186417E-2"/>
    <n v="4.9486586207420379E-2"/>
    <n v="1.4542366012851891"/>
    <n v="59419834"/>
    <n v="172287801"/>
    <n v="6489196.2989783902"/>
    <n v="874165072"/>
    <n v="959273278"/>
    <n v="33701694.113331422"/>
    <n v="0.17473963323424971"/>
    <n v="6.6025050446917727E-2"/>
    <n v="9.9365131487167802E-2"/>
    <n v="2.6168095400636187"/>
    <n v="3.3589328923221888"/>
    <n v="3.4678339074926261"/>
  </r>
  <r>
    <x v="9"/>
    <s v="Public Sector Banks"/>
    <x v="9"/>
    <n v="60699"/>
    <n v="518"/>
    <n v="82301"/>
    <n v="20.663"/>
    <n v="1578.1377600000001"/>
    <n v="18593709"/>
    <n v="12818894"/>
    <n v="5501162"/>
    <n v="544870.79700000002"/>
    <n v="81987.842250000002"/>
    <n v="82819"/>
    <n v="1598.8007600000001"/>
    <n v="18320056"/>
    <n v="626858.63925000001"/>
    <n v="1.9304758086912423E-2"/>
    <n v="2.6339820425377684E-2"/>
    <n v="1.3644211601509086"/>
    <n v="3.4217070037886349E-2"/>
    <n v="3.3713480148043623E-2"/>
    <n v="0.98528249527837619"/>
    <n v="59419834"/>
    <n v="172287801"/>
    <n v="6489196.2989783902"/>
    <n v="874165072"/>
    <n v="959273278"/>
    <n v="33701694.113331422"/>
    <n v="0.10215275929582705"/>
    <n v="2.4637885592268229E-2"/>
    <n v="4.8070147462152588E-2"/>
    <n v="2.1270249287653993"/>
    <n v="1.8600211524738535"/>
    <n v="1.9097848777978781"/>
  </r>
  <r>
    <x v="11"/>
    <s v="Public Sector Banks"/>
    <x v="9"/>
    <n v="0"/>
    <n v="0"/>
    <n v="0"/>
    <n v="0"/>
    <n v="0"/>
    <n v="3001678"/>
    <n v="1488163"/>
    <n v="940451"/>
    <n v="65497.904999999999"/>
    <n v="15429.134786399998"/>
    <n v="0"/>
    <n v="0"/>
    <n v="2428614"/>
    <n v="80927.039786399997"/>
    <n v="0"/>
    <n v="0"/>
    <n v="0"/>
    <n v="3.3322314615002631E-2"/>
    <n v="2.6960599966552042E-2"/>
    <n v="0.80908545153744005"/>
    <n v="59419834"/>
    <n v="172287801"/>
    <n v="6489196.2989783902"/>
    <n v="874165072"/>
    <n v="959273278"/>
    <n v="33701694.113331422"/>
    <n v="0"/>
    <n v="0"/>
    <n v="0"/>
    <n v="0.34337656538169259"/>
    <n v="0.24012751262372767"/>
    <n v="0.25317227694108663"/>
  </r>
  <r>
    <x v="12"/>
    <s v="Public Sector Banks"/>
    <x v="9"/>
    <n v="361925"/>
    <n v="3839"/>
    <n v="626604"/>
    <n v="119.9240001"/>
    <n v="15078.898060399999"/>
    <n v="42133736"/>
    <n v="33747257"/>
    <n v="19541771"/>
    <n v="1647447.8320683001"/>
    <n v="319165.43797120004"/>
    <n v="630443"/>
    <n v="15198.822060499999"/>
    <n v="53289028"/>
    <n v="1966613.2700395002"/>
    <n v="2.41081621344039E-2"/>
    <n v="4.1994396796297573E-2"/>
    <n v="1.7419161428472749"/>
    <n v="3.6904656433956726E-2"/>
    <n v="4.6675501788863448E-2"/>
    <n v="1.2647591469220769"/>
    <n v="59419834"/>
    <n v="172287801"/>
    <n v="6489196.2989783902"/>
    <n v="874165072"/>
    <n v="959273278"/>
    <n v="33701694.113331422"/>
    <n v="0.60909796550424555"/>
    <n v="0.23421732615628821"/>
    <n v="0.36592434074888447"/>
    <n v="4.8198832634209845"/>
    <n v="5.835354339832918"/>
    <n v="5.5551456735147378"/>
  </r>
  <r>
    <x v="14"/>
    <s v="Public Sector Banks"/>
    <x v="9"/>
    <n v="0"/>
    <n v="0"/>
    <n v="0"/>
    <n v="0"/>
    <n v="0"/>
    <n v="9405412"/>
    <n v="6390551"/>
    <n v="3787314"/>
    <n v="275238.56046000001"/>
    <n v="55830.710039999998"/>
    <n v="0"/>
    <n v="0"/>
    <n v="10177865"/>
    <n v="331069.27049999998"/>
    <n v="0"/>
    <n v="0"/>
    <n v="0"/>
    <n v="3.2528361350833403E-2"/>
    <n v="3.5199869022218271E-2"/>
    <n v="1.0821285659788216"/>
    <n v="59419834"/>
    <n v="172287801"/>
    <n v="6489196.2989783902"/>
    <n v="874165072"/>
    <n v="959273278"/>
    <n v="33701694.113331422"/>
    <n v="0"/>
    <n v="0"/>
    <n v="0"/>
    <n v="1.0759308855112892"/>
    <n v="0.98235201288898555"/>
    <n v="1.0609974481119655"/>
  </r>
  <r>
    <x v="15"/>
    <s v="Public Sector Banks"/>
    <x v="9"/>
    <n v="457961"/>
    <n v="10600"/>
    <n v="804052"/>
    <n v="537.8476842"/>
    <n v="21336.2070485"/>
    <n v="43848419"/>
    <n v="42753614"/>
    <n v="21122773"/>
    <n v="1417141.8569607998"/>
    <n v="303064.16553241492"/>
    <n v="814652"/>
    <n v="21874.054732700002"/>
    <n v="63876387"/>
    <n v="1720206.0224932148"/>
    <n v="2.6850796085567827E-2"/>
    <n v="4.7764012072425387E-2"/>
    <n v="1.7788676328333635"/>
    <n v="2.6930233585271735E-2"/>
    <n v="3.923074221885206E-2"/>
    <n v="1.4567546209590818"/>
    <n v="59419834"/>
    <n v="172287801"/>
    <n v="6489196.2989783902"/>
    <n v="874165072"/>
    <n v="959273278"/>
    <n v="33701694.113331422"/>
    <n v="0.77072076640267961"/>
    <n v="0.33708418924148881"/>
    <n v="0.47284369251424829"/>
    <n v="5.0160342027483802"/>
    <n v="5.1042123185515198"/>
    <n v="6.6588310614861097"/>
  </r>
  <r>
    <x v="17"/>
    <s v="Public Sector Banks"/>
    <x v="9"/>
    <n v="36777"/>
    <n v="444"/>
    <n v="110387"/>
    <n v="23.173999999999999"/>
    <n v="2915.4345200999906"/>
    <n v="12965460"/>
    <n v="7485601"/>
    <n v="5064054"/>
    <n v="361901.03484050004"/>
    <n v="81779.585388699983"/>
    <n v="110831"/>
    <n v="2938.6085200999905"/>
    <n v="12549655"/>
    <n v="443680.62022919999"/>
    <n v="2.6514319279804303E-2"/>
    <n v="7.9903432039045888E-2"/>
    <n v="3.0135954536802894"/>
    <n v="3.5354009351587751E-2"/>
    <n v="3.4220198915364361E-2"/>
    <n v="0.96792979192408135"/>
    <n v="59419834"/>
    <n v="172287801"/>
    <n v="6489196.2989783902"/>
    <n v="874165072"/>
    <n v="959273278"/>
    <n v="33701694.113331422"/>
    <n v="6.1893474828623722E-2"/>
    <n v="4.5284629786320731E-2"/>
    <n v="6.4328988678658688E-2"/>
    <n v="1.483182114601806"/>
    <n v="1.3164935232549413"/>
    <n v="1.3082460741703263"/>
  </r>
  <r>
    <x v="18"/>
    <s v="Public Sector Banks"/>
    <x v="9"/>
    <n v="11148749"/>
    <n v="92653"/>
    <n v="34350333"/>
    <n v="3594.8244458999998"/>
    <n v="1316185.3916679998"/>
    <n v="291869747"/>
    <n v="189364448"/>
    <n v="117723650"/>
    <n v="9521719.6352835"/>
    <n v="2184479.7864947999"/>
    <n v="34442986"/>
    <n v="1319780.2161138998"/>
    <n v="307088098"/>
    <n v="11706199.421778299"/>
    <n v="3.8317822273420191E-2"/>
    <n v="0.11837922049495417"/>
    <n v="3.0894036631374515"/>
    <n v="3.812000366675982E-2"/>
    <n v="4.0107614927895552E-2"/>
    <n v="1.0521408990017729"/>
    <n v="59419834"/>
    <n v="172287801"/>
    <n v="6489196.2989783902"/>
    <n v="874165072"/>
    <n v="959273278"/>
    <n v="33701694.113331422"/>
    <n v="18.762672746611848"/>
    <n v="20.338115157984603"/>
    <n v="19.991540782391205"/>
    <n v="33.38840184179768"/>
    <n v="34.734750669841439"/>
    <n v="32.012577129246374"/>
  </r>
  <r>
    <x v="19"/>
    <s v="Private Sector Banks"/>
    <x v="9"/>
    <n v="6902336"/>
    <n v="29256"/>
    <n v="14973940"/>
    <n v="1501.8149030000002"/>
    <n v="522713.62839999999"/>
    <n v="22815217"/>
    <n v="23069221"/>
    <n v="22851010"/>
    <n v="1327504.7009665999"/>
    <n v="456324.83659110009"/>
    <n v="15003196"/>
    <n v="524215.44330300001"/>
    <n v="45920231"/>
    <n v="1783829.5375577"/>
    <n v="3.4940251617255419E-2"/>
    <n v="7.5947540557718435E-2"/>
    <n v="2.1736403443703698"/>
    <n v="3.884626663915737E-2"/>
    <n v="7.8185955345403901E-2"/>
    <n v="2.0127019173212335"/>
    <n v="59419834"/>
    <n v="172287801"/>
    <n v="6489196.2989783902"/>
    <n v="874165072"/>
    <n v="959273278"/>
    <n v="33701694.113331422"/>
    <n v="11.616215555230262"/>
    <n v="8.0782799464015067"/>
    <n v="8.7082172463272656"/>
    <n v="2.609943788740166"/>
    <n v="5.292996641531051"/>
    <n v="4.7869811505371676"/>
  </r>
  <r>
    <x v="20"/>
    <s v="Private Sector Banks"/>
    <x v="9"/>
    <n v="0"/>
    <n v="0"/>
    <n v="0"/>
    <n v="0"/>
    <n v="0"/>
    <n v="4119797"/>
    <n v="2600620"/>
    <n v="1214774"/>
    <n v="109329.89928"/>
    <n v="21368.404319899997"/>
    <n v="0"/>
    <n v="0"/>
    <n v="3815394"/>
    <n v="130698.3035999"/>
    <n v="0"/>
    <n v="0"/>
    <n v="0"/>
    <n v="3.4255519508575E-2"/>
    <n v="3.1724452345564598E-2"/>
    <n v="0.92611213610767718"/>
    <n v="59419834"/>
    <n v="172287801"/>
    <n v="6489196.2989783902"/>
    <n v="874165072"/>
    <n v="959273278"/>
    <n v="33701694.113331422"/>
    <n v="0"/>
    <n v="0"/>
    <n v="0"/>
    <n v="0.4712836433254336"/>
    <n v="0.38780929872661657"/>
    <n v="0.39773796346696527"/>
  </r>
  <r>
    <x v="21"/>
    <s v="Private Sector Banks"/>
    <x v="9"/>
    <n v="0"/>
    <n v="0"/>
    <n v="0"/>
    <n v="0"/>
    <n v="0"/>
    <n v="738735"/>
    <n v="454005"/>
    <n v="290549"/>
    <n v="19760.893210899998"/>
    <n v="4254.1804930999997"/>
    <n v="0"/>
    <n v="0"/>
    <n v="744554"/>
    <n v="24015.073703999999"/>
    <n v="0"/>
    <n v="0"/>
    <n v="0"/>
    <n v="3.2254307550560468E-2"/>
    <n v="3.2508374050234518E-2"/>
    <n v="1.0078769788895883"/>
    <n v="59419834"/>
    <n v="172287801"/>
    <n v="6489196.2989783902"/>
    <n v="874165072"/>
    <n v="959273278"/>
    <n v="33701694.113331422"/>
    <n v="0"/>
    <n v="0"/>
    <n v="0"/>
    <n v="8.4507494483833601E-2"/>
    <n v="7.1257764144563654E-2"/>
    <n v="7.7616464158402204E-2"/>
  </r>
  <r>
    <x v="22"/>
    <s v="Private Sector Banks"/>
    <x v="9"/>
    <n v="4729"/>
    <n v="27"/>
    <n v="7160"/>
    <n v="1.532"/>
    <n v="204.4742296"/>
    <n v="2109005"/>
    <n v="2414115"/>
    <n v="1321191"/>
    <n v="117821.7937042"/>
    <n v="19815.5452945"/>
    <n v="7187"/>
    <n v="206.00622960000001"/>
    <n v="3735306"/>
    <n v="137637.3389987"/>
    <n v="2.8663730290802839E-2"/>
    <n v="4.3562323873969126E-2"/>
    <n v="1.51977162190738"/>
    <n v="3.6847674326735212E-2"/>
    <n v="6.5261741436696455E-2"/>
    <n v="1.7711224013219504"/>
    <n v="59419834"/>
    <n v="172287801"/>
    <n v="6489196.2989783902"/>
    <n v="874165072"/>
    <n v="959273278"/>
    <n v="33701694.113331422"/>
    <n v="7.958622031828632E-3"/>
    <n v="3.1746031420321198E-3"/>
    <n v="4.1715083472450842E-3"/>
    <n v="0.24125935335929322"/>
    <n v="0.40839887317194123"/>
    <n v="0.38938914339277569"/>
  </r>
  <r>
    <x v="23"/>
    <s v="Private Sector Banks"/>
    <x v="9"/>
    <n v="6166"/>
    <n v="390"/>
    <n v="17290"/>
    <n v="24.181750000000001"/>
    <n v="458.17297000000002"/>
    <n v="779186"/>
    <n v="407229"/>
    <n v="445769"/>
    <n v="23129.586759999998"/>
    <n v="10338.230206300001"/>
    <n v="17680"/>
    <n v="482.35472000000004"/>
    <n v="852998"/>
    <n v="33467.816966300001"/>
    <n v="2.7282506787330321E-2"/>
    <n v="7.8228141420694133E-2"/>
    <n v="2.8673370094064223"/>
    <n v="3.9235516339194233E-2"/>
    <n v="4.2952282210280988E-2"/>
    <n v="1.0947296280990675"/>
    <n v="59419834"/>
    <n v="172287801"/>
    <n v="6489196.2989783902"/>
    <n v="874165072"/>
    <n v="959273278"/>
    <n v="33701694.113331422"/>
    <n v="1.0377006438624518E-2"/>
    <n v="7.4331966206036687E-3"/>
    <n v="1.0261898925739961E-2"/>
    <n v="8.9134881380847478E-2"/>
    <n v="9.9306037416858201E-2"/>
    <n v="8.8921271921430511E-2"/>
  </r>
  <r>
    <x v="24"/>
    <s v="Private Sector Banks"/>
    <x v="9"/>
    <n v="5957"/>
    <n v="619"/>
    <n v="19239"/>
    <n v="7.6994494999999992"/>
    <n v="392.196214"/>
    <n v="512964"/>
    <n v="518274"/>
    <n v="306320"/>
    <n v="17731.991437699999"/>
    <n v="4475.8351742000004"/>
    <n v="19858"/>
    <n v="399.89566350000001"/>
    <n v="824594"/>
    <n v="22207.8266119"/>
    <n v="2.013776128008863E-2"/>
    <n v="6.7130378294443516E-2"/>
    <n v="3.333557159644116"/>
    <n v="2.6931831436925322E-2"/>
    <n v="4.329314847026302E-2"/>
    <n v="1.6075085191163512"/>
    <n v="59419834"/>
    <n v="172287801"/>
    <n v="6489196.2989783902"/>
    <n v="874165072"/>
    <n v="959273278"/>
    <n v="33701694.113331422"/>
    <n v="1.002527203290403E-2"/>
    <n v="6.162483689435571E-3"/>
    <n v="1.1526062718741183E-2"/>
    <n v="5.8680450229656393E-2"/>
    <n v="6.5895282703652636E-2"/>
    <n v="8.5960280444713905E-2"/>
  </r>
  <r>
    <x v="25"/>
    <s v="Private Sector Banks"/>
    <x v="9"/>
    <n v="0"/>
    <n v="0"/>
    <n v="0"/>
    <n v="0"/>
    <n v="0"/>
    <n v="8182766"/>
    <n v="7642983"/>
    <n v="5798511"/>
    <n v="373453.01487000001"/>
    <n v="89244.374540000004"/>
    <n v="0"/>
    <n v="0"/>
    <n v="13441494"/>
    <n v="462697.38941"/>
    <n v="0"/>
    <n v="0"/>
    <n v="0"/>
    <n v="3.4423062600779347E-2"/>
    <n v="5.6545352685143387E-2"/>
    <n v="1.6426589737504409"/>
    <n v="59419834"/>
    <n v="172287801"/>
    <n v="6489196.2989783902"/>
    <n v="874165072"/>
    <n v="959273278"/>
    <n v="33701694.113331422"/>
    <n v="0"/>
    <n v="0"/>
    <n v="0"/>
    <n v="0.93606645496355412"/>
    <n v="1.372920268797319"/>
    <n v="1.401216348695163"/>
  </r>
  <r>
    <x v="26"/>
    <s v="Private Sector Banks"/>
    <x v="9"/>
    <n v="15173420"/>
    <n v="134494"/>
    <n v="50078009"/>
    <n v="8341.9064847999998"/>
    <n v="2167772.0266294"/>
    <n v="34439937"/>
    <n v="35863200"/>
    <n v="45056025"/>
    <n v="2010343.2920243"/>
    <n v="942074.54099979997"/>
    <n v="50212503"/>
    <n v="2176113.9331141999"/>
    <n v="80919225"/>
    <n v="2952417.8330240999"/>
    <n v="4.3338089182971024E-2"/>
    <n v="0.14341617994586586"/>
    <n v="3.3092409621561916"/>
    <n v="3.6485987514389813E-2"/>
    <n v="8.5726574732819638E-2"/>
    <n v="2.3495752910349399"/>
    <n v="59419834"/>
    <n v="172287801"/>
    <n v="6489196.2989783902"/>
    <n v="874165072"/>
    <n v="959273278"/>
    <n v="33701694.113331422"/>
    <n v="25.535951514102177"/>
    <n v="33.534413706313536"/>
    <n v="29.144549241765528"/>
    <n v="3.9397521249853824"/>
    <n v="8.760443386305047"/>
    <n v="8.4354716070804585"/>
  </r>
  <r>
    <x v="27"/>
    <s v="Private Sector Banks"/>
    <x v="9"/>
    <n v="9501579"/>
    <n v="30677"/>
    <n v="27712093"/>
    <n v="1615.9686915"/>
    <n v="879949.27062394144"/>
    <n v="47485542"/>
    <n v="26542957"/>
    <n v="30596835"/>
    <n v="1531388.5475900001"/>
    <n v="631633.82314280455"/>
    <n v="27742770"/>
    <n v="881565.23931544146"/>
    <n v="57139792"/>
    <n v="2163022.3707328048"/>
    <n v="3.1776395771418699E-2"/>
    <n v="9.278091981505826E-2"/>
    <n v="2.9198062764094264"/>
    <n v="3.785492202584155E-2"/>
    <n v="4.555117788763588E-2"/>
    <n v="1.2033092514770074"/>
    <n v="59419834"/>
    <n v="172287801"/>
    <n v="6489196.2989783902"/>
    <n v="874165072"/>
    <n v="959273278"/>
    <n v="33701694.113331422"/>
    <n v="15.990584894599335"/>
    <n v="13.585122081362037"/>
    <n v="16.102573623306039"/>
    <n v="5.4321024164644269"/>
    <n v="6.4181413654133648"/>
    <n v="5.9565708031741922"/>
  </r>
  <r>
    <x v="28"/>
    <s v="Private Sector Banks"/>
    <x v="9"/>
    <n v="20058"/>
    <n v="0"/>
    <n v="107325"/>
    <n v="0"/>
    <n v="2899.1067362000026"/>
    <n v="2502843"/>
    <n v="2313555"/>
    <n v="1748583"/>
    <n v="90546.599849999999"/>
    <n v="23434.839097400003"/>
    <n v="107325"/>
    <n v="2899.1067362000026"/>
    <n v="4062138"/>
    <n v="113981.43894740001"/>
    <n v="2.7012408443512718E-2"/>
    <n v="0.14453618188254078"/>
    <n v="5.3507328746634757"/>
    <n v="2.8059469901662623E-2"/>
    <n v="4.5540786596442527E-2"/>
    <n v="1.6230095135811555"/>
    <n v="59419834"/>
    <n v="172287801"/>
    <n v="6489196.2989783902"/>
    <n v="874165072"/>
    <n v="959273278"/>
    <n v="33701694.113331422"/>
    <n v="3.3756405310725032E-2"/>
    <n v="4.4675898256559383E-2"/>
    <n v="6.2294021617932196E-2"/>
    <n v="0.28631240027398397"/>
    <n v="0.33820685264101374"/>
    <n v="0.42345993505304336"/>
  </r>
  <r>
    <x v="29"/>
    <s v="Private Sector Banks"/>
    <x v="9"/>
    <n v="1456305"/>
    <n v="14416"/>
    <n v="3648450"/>
    <n v="739.89459999999997"/>
    <n v="223891.77236"/>
    <n v="6128861"/>
    <n v="3964741"/>
    <n v="2773806"/>
    <n v="178738.74424150001"/>
    <n v="51897.20102"/>
    <n v="3662866"/>
    <n v="224631.66696"/>
    <n v="6738547"/>
    <n v="230635.94526150002"/>
    <n v="6.1326749861993317E-2"/>
    <n v="0.15424767954515023"/>
    <n v="2.5151777958600707"/>
    <n v="3.4226361448766333E-2"/>
    <n v="3.7631126772413342E-2"/>
    <n v="1.0994778638314688"/>
    <n v="59419834"/>
    <n v="172287801"/>
    <n v="6489196.2989783902"/>
    <n v="874165072"/>
    <n v="959273278"/>
    <n v="33701694.113331422"/>
    <n v="2.4508735584821726"/>
    <n v="3.4616253941241428"/>
    <n v="2.1260158750299447"/>
    <n v="0.70111025895575929"/>
    <n v="0.68434525720256623"/>
    <n v="0.70246374568561687"/>
  </r>
  <r>
    <x v="30"/>
    <s v="Private Sector Banks"/>
    <x v="9"/>
    <n v="81317"/>
    <n v="5647"/>
    <n v="309596"/>
    <n v="228.215"/>
    <n v="11120.849966500002"/>
    <n v="4404124"/>
    <n v="6045234"/>
    <n v="3847126"/>
    <n v="345280.63491999998"/>
    <n v="37951.253850000001"/>
    <n v="315243"/>
    <n v="11349.064966500002"/>
    <n v="9892360"/>
    <n v="383231.88876999996"/>
    <n v="3.6001005467211016E-2"/>
    <n v="0.13956571155477945"/>
    <n v="3.8767170456362137"/>
    <n v="3.8740188263467965E-2"/>
    <n v="8.7016598254272576E-2"/>
    <n v="2.2461583733791328"/>
    <n v="59419834"/>
    <n v="172287801"/>
    <n v="6489196.2989783902"/>
    <n v="874165072"/>
    <n v="959273278"/>
    <n v="33701694.113331422"/>
    <n v="0.13685161086111416"/>
    <n v="0.17489168833260155"/>
    <n v="0.18297464949361097"/>
    <n v="0.50380919360273868"/>
    <n v="1.1371294495798192"/>
    <n v="1.0312348135689442"/>
  </r>
  <r>
    <x v="31"/>
    <s v="Private Sector Banks"/>
    <x v="9"/>
    <n v="0"/>
    <n v="0"/>
    <n v="0"/>
    <n v="0"/>
    <n v="0"/>
    <n v="4985608"/>
    <n v="4318643"/>
    <n v="3280533"/>
    <n v="176768.22648000001"/>
    <n v="39756.08685"/>
    <n v="0"/>
    <n v="0"/>
    <n v="7599176"/>
    <n v="216524.31333"/>
    <n v="0"/>
    <n v="0"/>
    <n v="0"/>
    <n v="2.8493130482831298E-2"/>
    <n v="4.3429871207283047E-2"/>
    <n v="1.5242225221076346"/>
    <n v="59419834"/>
    <n v="172287801"/>
    <n v="6489196.2989783902"/>
    <n v="874165072"/>
    <n v="959273278"/>
    <n v="33701694.113331422"/>
    <n v="0"/>
    <n v="0"/>
    <n v="0"/>
    <n v="0.57032798034282473"/>
    <n v="0.64247308340606302"/>
    <n v="0.79218051563404435"/>
  </r>
  <r>
    <x v="32"/>
    <s v="Private Sector Banks"/>
    <x v="9"/>
    <n v="2720"/>
    <n v="105"/>
    <n v="8743"/>
    <n v="4.1926203000000006"/>
    <n v="700.27542000000005"/>
    <n v="4175257"/>
    <n v="5150606"/>
    <n v="2770352"/>
    <n v="245471.43844999999"/>
    <n v="47633.9919859"/>
    <n v="8848"/>
    <n v="704.4680403000001"/>
    <n v="7920958"/>
    <n v="293105.43043589999"/>
    <n v="7.9618901480560583E-2"/>
    <n v="0.25899560305147062"/>
    <n v="3.2529411764705882"/>
    <n v="3.7003785455736543E-2"/>
    <n v="7.0200572188945487E-2"/>
    <n v="1.8971186683837666"/>
    <n v="59419834"/>
    <n v="172287801"/>
    <n v="6489196.2989783902"/>
    <n v="874165072"/>
    <n v="959273278"/>
    <n v="33701694.113331422"/>
    <n v="4.577596093587202E-3"/>
    <n v="1.0856013716381277E-2"/>
    <n v="5.1355928560490481E-3"/>
    <n v="0.47762798283022684"/>
    <n v="0.86970533128171701"/>
    <n v="0.82572486711133009"/>
  </r>
  <r>
    <x v="33"/>
    <s v="Private Sector Banks"/>
    <x v="9"/>
    <n v="2321367"/>
    <n v="8711"/>
    <n v="4614507"/>
    <n v="395.81847090000002"/>
    <n v="154018.5233766"/>
    <n v="15979204"/>
    <n v="7857673"/>
    <n v="10097154"/>
    <n v="345325.32860300003"/>
    <n v="171729.08382349985"/>
    <n v="4623218"/>
    <n v="154414.34184750001"/>
    <n v="17954827"/>
    <n v="517054.41242649988"/>
    <n v="3.3399753558560293E-2"/>
    <n v="6.6518711538287575E-2"/>
    <n v="1.9915928847097422"/>
    <n v="2.8797515700179115E-2"/>
    <n v="3.235795803260913E-2"/>
    <n v="1.1236371348660421"/>
    <n v="59419834"/>
    <n v="172287801"/>
    <n v="6489196.2989783902"/>
    <n v="874165072"/>
    <n v="959273278"/>
    <n v="33701694.113331422"/>
    <n v="3.9067207760964124"/>
    <n v="2.3795603451202396"/>
    <n v="2.6834273658179666"/>
    <n v="1.8279389684880936"/>
    <n v="1.5342089649492368"/>
    <n v="1.8717113685720743"/>
  </r>
  <r>
    <x v="34"/>
    <s v="Private Sector Banks"/>
    <x v="9"/>
    <n v="2783632"/>
    <n v="46987"/>
    <n v="7615271"/>
    <n v="1711.1837453000001"/>
    <n v="284948.91146999999"/>
    <n v="1115253"/>
    <n v="615047"/>
    <n v="571480"/>
    <n v="27218.005225999997"/>
    <n v="8740.3804419999997"/>
    <n v="7662258"/>
    <n v="286660.09521529998"/>
    <n v="1186527"/>
    <n v="35958.385667999995"/>
    <n v="3.7411960706008593E-2"/>
    <n v="0.10298060060212699"/>
    <n v="2.75261169579887"/>
    <n v="3.0305577258671734E-2"/>
    <n v="3.2242357266019456E-2"/>
    <n v="1.0639083687737223"/>
    <n v="59419834"/>
    <n v="172287801"/>
    <n v="6489196.2989783902"/>
    <n v="874165072"/>
    <n v="959273278"/>
    <n v="33701694.113331422"/>
    <n v="4.6846849151412977"/>
    <n v="4.4174976685545726"/>
    <n v="4.4473595666822634"/>
    <n v="0.12757922224556692"/>
    <n v="0.10669607749414559"/>
    <n v="0.12369019623623874"/>
  </r>
  <r>
    <x v="35"/>
    <s v="Private Sector Banks"/>
    <x v="9"/>
    <n v="0"/>
    <n v="0"/>
    <n v="0"/>
    <n v="0"/>
    <n v="0"/>
    <n v="3359558"/>
    <n v="2864562"/>
    <n v="2228867"/>
    <n v="124705.2490324"/>
    <n v="35371.448469300005"/>
    <n v="0"/>
    <n v="0"/>
    <n v="5093429"/>
    <n v="160076.69750169999"/>
    <n v="0"/>
    <n v="0"/>
    <n v="0"/>
    <n v="3.1428080670546303E-2"/>
    <n v="4.7648142256124168E-2"/>
    <n v="1.5161009275624948"/>
    <n v="59419834"/>
    <n v="172287801"/>
    <n v="6489196.2989783902"/>
    <n v="874165072"/>
    <n v="959273278"/>
    <n v="33701694.113331422"/>
    <n v="0"/>
    <n v="0"/>
    <n v="0"/>
    <n v="0.38431620155146168"/>
    <n v="0.47498115959214721"/>
    <n v="0.53096746430999819"/>
  </r>
  <r>
    <x v="36"/>
    <s v="Private Sector Banks"/>
    <x v="9"/>
    <n v="32774"/>
    <n v="2190"/>
    <n v="63556"/>
    <n v="91.626999999999995"/>
    <n v="2457.4535140000003"/>
    <n v="1865474"/>
    <n v="5482302"/>
    <n v="859985"/>
    <n v="239279.77488000001"/>
    <n v="14128.127679000001"/>
    <n v="65746"/>
    <n v="2549.0805140000002"/>
    <n v="6342287"/>
    <n v="253407.90255900001"/>
    <n v="3.8771644115231346E-2"/>
    <n v="7.7777522243241595E-2"/>
    <n v="2.006041374260084"/>
    <n v="3.9955287825826871E-2"/>
    <n v="0.13584102622657834"/>
    <n v="3.3998259959667085"/>
    <n v="59419834"/>
    <n v="172287801"/>
    <n v="6489196.2989783902"/>
    <n v="874165072"/>
    <n v="959273278"/>
    <n v="33701694.113331422"/>
    <n v="5.5156667048245206E-2"/>
    <n v="3.9281914070026021E-2"/>
    <n v="3.81605659938744E-2"/>
    <n v="0.21340065620924281"/>
    <n v="0.75191443405439695"/>
    <n v="0.66115539184236505"/>
  </r>
  <r>
    <x v="37"/>
    <s v="Private Sector Banks"/>
    <x v="9"/>
    <n v="0"/>
    <n v="0"/>
    <n v="0"/>
    <n v="0"/>
    <n v="0"/>
    <n v="1477981"/>
    <n v="879694"/>
    <n v="390504"/>
    <n v="41676.360844700001"/>
    <n v="6406.8241183"/>
    <n v="0"/>
    <n v="0"/>
    <n v="1270198"/>
    <n v="48083.184963"/>
    <n v="0"/>
    <n v="0"/>
    <n v="0"/>
    <n v="3.7854873777946427E-2"/>
    <n v="3.2533019682255727E-2"/>
    <n v="0.85941429558296079"/>
    <n v="59419834"/>
    <n v="172287801"/>
    <n v="6489196.2989783902"/>
    <n v="874165072"/>
    <n v="959273278"/>
    <n v="33701694.113331422"/>
    <n v="0"/>
    <n v="0"/>
    <n v="0"/>
    <n v="0.16907344474637165"/>
    <n v="0.14267290184673437"/>
    <n v="0.13241252822639349"/>
  </r>
  <r>
    <x v="38"/>
    <s v="Private Sector Banks"/>
    <x v="9"/>
    <n v="831722"/>
    <n v="8370"/>
    <n v="1734269"/>
    <n v="354.02969840000003"/>
    <n v="55339.551139499999"/>
    <n v="3089570"/>
    <n v="1929061"/>
    <n v="2084612"/>
    <n v="89877.10497"/>
    <n v="37151.15756"/>
    <n v="1742639"/>
    <n v="55693.580837900001"/>
    <n v="4013673"/>
    <n v="127028.26253000001"/>
    <n v="3.1959333423560471E-2"/>
    <n v="6.6961774292251502E-2"/>
    <n v="2.0952181137447368"/>
    <n v="3.1648881842143095E-2"/>
    <n v="4.1115191605951638E-2"/>
    <n v="1.2991040824451299"/>
    <n v="59419834"/>
    <n v="172287801"/>
    <n v="6489196.2989783902"/>
    <n v="874165072"/>
    <n v="959273278"/>
    <n v="33701694.113331422"/>
    <n v="1.3997380066729908"/>
    <n v="0.85825082601782254"/>
    <n v="1.0114697557722034"/>
    <n v="0.35343095931885965"/>
    <n v="0.37691951657632328"/>
    <n v="0.4184076729801286"/>
  </r>
  <r>
    <x v="39"/>
    <s v="Foreign Banks"/>
    <x v="9"/>
    <n v="1602513"/>
    <n v="1475"/>
    <n v="4682922"/>
    <n v="122.48148505"/>
    <n v="230475.19360720002"/>
    <n v="0"/>
    <n v="0"/>
    <n v="0"/>
    <n v="0"/>
    <n v="0"/>
    <n v="4684397"/>
    <n v="230597.67509225002"/>
    <n v="0"/>
    <n v="0"/>
    <n v="4.9226757487089594E-2"/>
    <n v="0.14389753786225137"/>
    <n v="2.9231569416285548"/>
    <n v="0"/>
    <n v="0"/>
    <n v="0"/>
    <n v="59419834"/>
    <n v="172287801"/>
    <n v="6489196.2989783902"/>
    <n v="874165072"/>
    <n v="959273278"/>
    <n v="33701694.113331422"/>
    <n v="2.6969328120304072"/>
    <n v="3.5535629447448458"/>
    <n v="2.7189371347307403"/>
    <n v="0"/>
    <n v="0"/>
    <n v="0"/>
  </r>
  <r>
    <x v="40"/>
    <s v="Foreign Banks"/>
    <x v="9"/>
    <n v="26462"/>
    <n v="0"/>
    <n v="14824"/>
    <n v="0"/>
    <n v="619.69768779999993"/>
    <n v="0"/>
    <n v="0"/>
    <n v="0"/>
    <n v="0"/>
    <n v="0"/>
    <n v="14824"/>
    <n v="619.69768779999993"/>
    <n v="0"/>
    <n v="0"/>
    <n v="4.1803675647598487E-2"/>
    <n v="2.3418399508729495E-2"/>
    <n v="0.56019953140352208"/>
    <n v="0"/>
    <n v="0"/>
    <n v="0"/>
    <n v="59419834"/>
    <n v="172287801"/>
    <n v="6489196.2989783902"/>
    <n v="874165072"/>
    <n v="959273278"/>
    <n v="33701694.113331422"/>
    <n v="4.4533951407538436E-2"/>
    <n v="9.5496831849201484E-3"/>
    <n v="8.6042075608127357E-3"/>
    <n v="0"/>
    <n v="0"/>
    <n v="0"/>
  </r>
  <r>
    <x v="41"/>
    <s v="Foreign Banks"/>
    <x v="9"/>
    <n v="0"/>
    <n v="0"/>
    <n v="0"/>
    <n v="0"/>
    <n v="0"/>
    <n v="2198"/>
    <n v="95"/>
    <n v="170"/>
    <n v="7.1663809000000001"/>
    <n v="5.3826048000000002"/>
    <n v="0"/>
    <n v="0"/>
    <n v="265"/>
    <n v="12.548985699999999"/>
    <n v="0"/>
    <n v="0"/>
    <n v="0"/>
    <n v="4.7354663018867919E-2"/>
    <n v="5.7092746587807091E-3"/>
    <n v="0.12056414922656961"/>
    <n v="59419834"/>
    <n v="172287801"/>
    <n v="6489196.2989783902"/>
    <n v="874165072"/>
    <n v="959273278"/>
    <n v="33701694.113331422"/>
    <n v="0"/>
    <n v="0"/>
    <n v="0"/>
    <n v="2.5143992483836052E-4"/>
    <n v="3.7235474447665764E-5"/>
    <n v="2.7625078908952991E-5"/>
  </r>
  <r>
    <x v="42"/>
    <s v="Foreign Banks"/>
    <x v="9"/>
    <n v="2737277"/>
    <n v="14610"/>
    <n v="12716228"/>
    <n v="813.322"/>
    <n v="354522.9471967998"/>
    <n v="1669022"/>
    <n v="1269390"/>
    <n v="2809809"/>
    <n v="63892.846554999996"/>
    <n v="55084.033385399998"/>
    <n v="12730838"/>
    <n v="355336.26919679978"/>
    <n v="4079199"/>
    <n v="118976.87994039999"/>
    <n v="2.7911459496758956E-2"/>
    <n v="0.12981377814404599"/>
    <n v="4.6509132981426431"/>
    <n v="2.9166726100001494E-2"/>
    <n v="7.1285387454689028E-2"/>
    <n v="2.4440654467107086"/>
    <n v="59419834"/>
    <n v="172287801"/>
    <n v="6489196.2989783902"/>
    <n v="874165072"/>
    <n v="959273278"/>
    <n v="33701694.113331422"/>
    <n v="4.6066722434801823"/>
    <n v="5.4758132259420353"/>
    <n v="7.3892857916272323"/>
    <n v="0.19092755515631035"/>
    <n v="0.35302937454807698"/>
    <n v="0.425238468906876"/>
  </r>
  <r>
    <x v="43"/>
    <s v="Foreign Banks"/>
    <x v="9"/>
    <n v="0"/>
    <n v="0"/>
    <n v="0"/>
    <n v="0"/>
    <n v="0"/>
    <n v="1090593"/>
    <n v="799482"/>
    <n v="1132084"/>
    <n v="25143.916156899999"/>
    <n v="11667.869266800002"/>
    <n v="0"/>
    <n v="0"/>
    <n v="1931566"/>
    <n v="36811.785423699999"/>
    <n v="0"/>
    <n v="0"/>
    <n v="0"/>
    <n v="1.9058000308402611E-2"/>
    <n v="3.3753916835794838E-2"/>
    <n v="1.7711153473385579"/>
    <n v="59419834"/>
    <n v="172287801"/>
    <n v="6489196.2989783902"/>
    <n v="874165072"/>
    <n v="959273278"/>
    <n v="33701694.113331422"/>
    <n v="0"/>
    <n v="0"/>
    <n v="0"/>
    <n v="0.12475824474487812"/>
    <n v="0.10922829368728475"/>
    <n v="0.20135721950132338"/>
  </r>
  <r>
    <x v="44"/>
    <s v="Foreign Banks"/>
    <x v="9"/>
    <n v="0"/>
    <n v="0"/>
    <n v="0"/>
    <n v="0"/>
    <n v="0"/>
    <n v="125238"/>
    <n v="56313"/>
    <n v="131624"/>
    <n v="3089.1160904999997"/>
    <n v="2484.0346530999773"/>
    <n v="0"/>
    <n v="0"/>
    <n v="187937"/>
    <n v="5573.1507435999774"/>
    <n v="0"/>
    <n v="0"/>
    <n v="0"/>
    <n v="2.9654356212986146E-2"/>
    <n v="4.4500477040514679E-2"/>
    <n v="1.5006387837557291"/>
    <n v="59419834"/>
    <n v="172287801"/>
    <n v="6489196.2989783902"/>
    <n v="874165072"/>
    <n v="959273278"/>
    <n v="33701694.113331422"/>
    <n v="0"/>
    <n v="0"/>
    <n v="0"/>
    <n v="1.4326584762013919E-2"/>
    <n v="1.6536707991173058E-2"/>
    <n v="1.9591601716648675E-2"/>
  </r>
  <r>
    <x v="45"/>
    <s v="Foreign Banks"/>
    <x v="9"/>
    <n v="873294"/>
    <n v="2042"/>
    <n v="1612546"/>
    <n v="141.2637818"/>
    <n v="59079.479909200614"/>
    <n v="484409"/>
    <n v="287973"/>
    <n v="455552"/>
    <n v="16361.040470300002"/>
    <n v="10011.599013400015"/>
    <n v="1614588"/>
    <n v="59220.743691000614"/>
    <n v="743525"/>
    <n v="26372.639483700019"/>
    <n v="3.6678548144170903E-2"/>
    <n v="6.7813066036180952E-2"/>
    <n v="1.8488481542298469"/>
    <n v="3.5469741412460939E-2"/>
    <n v="5.4442918037650043E-2"/>
    <n v="1.5349116139460663"/>
    <n v="59419834"/>
    <n v="172287801"/>
    <n v="6489196.2989783902"/>
    <n v="874165072"/>
    <n v="959273278"/>
    <n v="33701694.113331422"/>
    <n v="1.4697011775563023"/>
    <n v="0.91260521276454343"/>
    <n v="0.93714586327560123"/>
    <n v="5.5413904709292708E-2"/>
    <n v="7.8253156636620705E-2"/>
    <n v="7.7509195455770841E-2"/>
  </r>
  <r>
    <x v="46"/>
    <s v="Foreign Banks"/>
    <x v="9"/>
    <n v="1433479"/>
    <n v="3269"/>
    <n v="3193370"/>
    <n v="184.67874"/>
    <n v="88357.066860000006"/>
    <n v="1006834"/>
    <n v="1130342"/>
    <n v="1917530.9999999991"/>
    <n v="48353.785430000004"/>
    <n v="33300.597179999997"/>
    <n v="3196639"/>
    <n v="88541.745600000009"/>
    <n v="3047872.9999999991"/>
    <n v="81654.382610000001"/>
    <n v="2.7698387462581797E-2"/>
    <n v="6.1767033629373018E-2"/>
    <n v="2.2299866269404713"/>
    <n v="2.679061188245049E-2"/>
    <n v="8.1100144224370646E-2"/>
    <n v="3.0271852162322679"/>
    <n v="59419834"/>
    <n v="172287801"/>
    <n v="6489196.2989783902"/>
    <n v="874165072"/>
    <n v="959273278"/>
    <n v="33701694.113331422"/>
    <n v="2.4124587759703267"/>
    <n v="1.3644485622039102"/>
    <n v="1.8554064660677863"/>
    <n v="0.11517664480650858"/>
    <n v="0.24228569144154646"/>
    <n v="0.31772729105459341"/>
  </r>
  <r>
    <x v="48"/>
    <s v="Payment Banks"/>
    <x v="9"/>
    <n v="0"/>
    <n v="0"/>
    <n v="0"/>
    <n v="0"/>
    <n v="0"/>
    <n v="2177776"/>
    <n v="0"/>
    <n v="538022"/>
    <n v="0"/>
    <n v="2799.3396561"/>
    <n v="0"/>
    <n v="0"/>
    <n v="538022"/>
    <n v="2799.3396561"/>
    <n v="0"/>
    <n v="0"/>
    <n v="0"/>
    <n v="5.2030207985918793E-3"/>
    <n v="1.2854121158925435E-3"/>
    <n v="0.24705112004173066"/>
    <n v="59419834"/>
    <n v="172287801"/>
    <n v="6489196.2989783902"/>
    <n v="874165072"/>
    <n v="959273278"/>
    <n v="33701694.113331422"/>
    <n v="0"/>
    <n v="0"/>
    <n v="0"/>
    <n v="0.24912640298215896"/>
    <n v="8.3062283061689224E-3"/>
    <n v="5.6086415866991347E-2"/>
  </r>
  <r>
    <x v="49"/>
    <s v="Payment Banks"/>
    <x v="9"/>
    <n v="0"/>
    <n v="0"/>
    <n v="0"/>
    <n v="0"/>
    <n v="0"/>
    <n v="1726555"/>
    <n v="463941"/>
    <n v="166456"/>
    <n v="13628.96356"/>
    <n v="1830.2333159"/>
    <n v="0"/>
    <n v="0"/>
    <n v="630397"/>
    <n v="15459.196875900001"/>
    <n v="0"/>
    <n v="0"/>
    <n v="0"/>
    <n v="2.4522954385728359E-2"/>
    <n v="8.9537818812027419E-3"/>
    <n v="0.36511840051431899"/>
    <n v="59419834"/>
    <n v="172287801"/>
    <n v="6489196.2989783902"/>
    <n v="874165072"/>
    <n v="959273278"/>
    <n v="33701694.113331422"/>
    <n v="0"/>
    <n v="0"/>
    <n v="0"/>
    <n v="0.19750903522715901"/>
    <n v="4.587068182363209E-2"/>
    <n v="6.571610139232921E-2"/>
  </r>
  <r>
    <x v="50"/>
    <s v="Payment Banks"/>
    <x v="9"/>
    <n v="0"/>
    <n v="0"/>
    <n v="0"/>
    <n v="0"/>
    <n v="0"/>
    <n v="228"/>
    <n v="0"/>
    <n v="13"/>
    <n v="0"/>
    <n v="0.19233819999999999"/>
    <n v="0"/>
    <n v="0"/>
    <n v="13"/>
    <n v="0.19233819999999999"/>
    <n v="0"/>
    <n v="0"/>
    <n v="0"/>
    <n v="1.4795246153846153E-2"/>
    <n v="8.4358859649122798E-4"/>
    <n v="5.701754385964912E-2"/>
    <n v="59419834"/>
    <n v="172287801"/>
    <n v="6489196.2989783902"/>
    <n v="874165072"/>
    <n v="959273278"/>
    <n v="33701694.113331422"/>
    <n v="0"/>
    <n v="0"/>
    <n v="0"/>
    <n v="2.6082030419993719E-5"/>
    <n v="5.7070780879207051E-7"/>
    <n v="1.3551925502505242E-6"/>
  </r>
  <r>
    <x v="51"/>
    <s v="Payment Banks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419834"/>
    <n v="172287801"/>
    <n v="6489196.2989783902"/>
    <n v="874165072"/>
    <n v="959273278"/>
    <n v="33701694.113331422"/>
    <n v="0"/>
    <n v="0"/>
    <n v="0"/>
    <n v="0"/>
    <n v="0"/>
    <n v="0"/>
  </r>
  <r>
    <x v="52"/>
    <s v="Payment Banks"/>
    <x v="9"/>
    <n v="0"/>
    <n v="0"/>
    <n v="0"/>
    <n v="0"/>
    <n v="0"/>
    <n v="95863"/>
    <n v="1185"/>
    <n v="26210"/>
    <n v="36.677706399999998"/>
    <n v="125.0235936"/>
    <n v="0"/>
    <n v="0"/>
    <n v="27395"/>
    <n v="161.7013"/>
    <n v="0"/>
    <n v="0"/>
    <n v="0"/>
    <n v="5.9025844132140903E-3"/>
    <n v="1.6867957397536067E-3"/>
    <n v="0.28577240436873452"/>
    <n v="59419834"/>
    <n v="172287801"/>
    <n v="6489196.2989783902"/>
    <n v="874165072"/>
    <n v="959273278"/>
    <n v="33701694.113331422"/>
    <n v="0"/>
    <n v="0"/>
    <n v="0"/>
    <n v="1.0966235448034465E-2"/>
    <n v="4.7980169618842876E-4"/>
    <n v="2.8558076857010083E-3"/>
  </r>
  <r>
    <x v="53"/>
    <s v="Payment Banks"/>
    <x v="9"/>
    <n v="0"/>
    <n v="0"/>
    <n v="0"/>
    <n v="0"/>
    <n v="0"/>
    <n v="61208819"/>
    <n v="1639769"/>
    <n v="2620359"/>
    <n v="52857.646460000004"/>
    <n v="23497.386299999998"/>
    <n v="0"/>
    <n v="0"/>
    <n v="4260128"/>
    <n v="76355.032760000002"/>
    <n v="0"/>
    <n v="0"/>
    <n v="0"/>
    <n v="1.7923178073522675E-2"/>
    <n v="1.2474514948573015E-3"/>
    <n v="6.9599905203202819E-2"/>
    <n v="59419834"/>
    <n v="172287801"/>
    <n v="6489196.2989783902"/>
    <n v="874165072"/>
    <n v="959273278"/>
    <n v="33701694.113331422"/>
    <n v="0"/>
    <n v="0"/>
    <n v="0"/>
    <n v="7.0019749084644278"/>
    <n v="0.22656140816908119"/>
    <n v="0.44409951759335886"/>
  </r>
  <r>
    <x v="54"/>
    <s v="Small Finance Banks"/>
    <x v="9"/>
    <n v="0"/>
    <n v="0"/>
    <n v="0"/>
    <n v="0"/>
    <n v="0"/>
    <n v="1383580"/>
    <n v="623993"/>
    <n v="360380"/>
    <n v="40906.674723900003"/>
    <n v="8229.9953802998953"/>
    <n v="0"/>
    <n v="0"/>
    <n v="984373"/>
    <n v="49136.670104199897"/>
    <n v="0"/>
    <n v="0"/>
    <n v="0"/>
    <n v="4.9916718666806074E-2"/>
    <n v="3.5514151768744777E-2"/>
    <n v="0.7114680755720667"/>
    <n v="59419834"/>
    <n v="172287801"/>
    <n v="6489196.2989783902"/>
    <n v="874165072"/>
    <n v="959273278"/>
    <n v="33701694.113331422"/>
    <n v="0"/>
    <n v="0"/>
    <n v="0"/>
    <n v="0.15827445459866188"/>
    <n v="0.14579881337408152"/>
    <n v="0.10261653509751993"/>
  </r>
  <r>
    <x v="55"/>
    <s v="Small Finance Banks"/>
    <x v="9"/>
    <n v="0"/>
    <n v="0"/>
    <n v="0"/>
    <n v="0"/>
    <n v="0"/>
    <n v="140057"/>
    <n v="95392"/>
    <n v="73034"/>
    <n v="4792.5997500000003"/>
    <n v="1379.8382522999998"/>
    <n v="0"/>
    <n v="0"/>
    <n v="168426"/>
    <n v="6172.4380023000003"/>
    <n v="0"/>
    <n v="0"/>
    <n v="0"/>
    <n v="3.6647774110291763E-2"/>
    <n v="4.4070899721541948E-2"/>
    <n v="1.2025532461783417"/>
    <n v="59419834"/>
    <n v="172287801"/>
    <n v="6489196.2989783902"/>
    <n v="874165072"/>
    <n v="959273278"/>
    <n v="33701694.113331422"/>
    <n v="0"/>
    <n v="0"/>
    <n v="0"/>
    <n v="1.6021802344443246E-2"/>
    <n v="1.831491907066583E-2"/>
    <n v="1.7557666189884212E-2"/>
  </r>
  <r>
    <x v="56"/>
    <s v="Small Finance Banks"/>
    <x v="9"/>
    <n v="0"/>
    <n v="0"/>
    <n v="0"/>
    <n v="0"/>
    <n v="0"/>
    <n v="2419787"/>
    <n v="550776"/>
    <n v="66524"/>
    <n v="23777.088910000002"/>
    <n v="687.72913819999997"/>
    <n v="0"/>
    <n v="0"/>
    <n v="617300"/>
    <n v="24464.818048200003"/>
    <n v="0"/>
    <n v="0"/>
    <n v="0"/>
    <n v="3.963197480673903E-2"/>
    <n v="1.0110318820706121E-2"/>
    <n v="0.25510509809334458"/>
    <n v="59419834"/>
    <n v="172287801"/>
    <n v="6489196.2989783902"/>
    <n v="874165072"/>
    <n v="959273278"/>
    <n v="33701694.113331422"/>
    <n v="0"/>
    <n v="0"/>
    <n v="0"/>
    <n v="0.27681121992940938"/>
    <n v="7.2592250009540088E-2"/>
    <n v="6.4350797020742201E-2"/>
  </r>
  <r>
    <x v="57"/>
    <s v="Small Finance Banks"/>
    <x v="9"/>
    <n v="0"/>
    <n v="0"/>
    <n v="0"/>
    <n v="0"/>
    <n v="0"/>
    <n v="933587"/>
    <n v="871986"/>
    <n v="196950"/>
    <n v="21918.156999999999"/>
    <n v="3682.4687720000006"/>
    <n v="0"/>
    <n v="0"/>
    <n v="1068936"/>
    <n v="25600.625771999999"/>
    <n v="0"/>
    <n v="0"/>
    <n v="0"/>
    <n v="2.394963381530793E-2"/>
    <n v="2.7421789048048012E-2"/>
    <n v="1.1449773829327101"/>
    <n v="59419834"/>
    <n v="172287801"/>
    <n v="6489196.2989783902"/>
    <n v="874165072"/>
    <n v="959273278"/>
    <n v="33701694.113331422"/>
    <n v="0"/>
    <n v="0"/>
    <n v="0"/>
    <n v="0.10679756374434507"/>
    <n v="7.5962429917946259E-2"/>
    <n v="0.11143185414573802"/>
  </r>
  <r>
    <x v="58"/>
    <s v="Small Finance Banks"/>
    <x v="9"/>
    <n v="0"/>
    <n v="0"/>
    <n v="0"/>
    <n v="0"/>
    <n v="0"/>
    <n v="3377092"/>
    <n v="740637"/>
    <n v="194317"/>
    <n v="38244.697090000001"/>
    <n v="1732.2621451"/>
    <n v="0"/>
    <n v="0"/>
    <n v="934954"/>
    <n v="39976.959235100003"/>
    <n v="0"/>
    <n v="0"/>
    <n v="0"/>
    <n v="4.2758209746254897E-2"/>
    <n v="1.183768734612501E-2"/>
    <n v="0.27685180030629902"/>
    <n v="59419834"/>
    <n v="172287801"/>
    <n v="6489196.2989783902"/>
    <n v="874165072"/>
    <n v="959273278"/>
    <n v="33701694.113331422"/>
    <n v="0"/>
    <n v="0"/>
    <n v="0"/>
    <n v="0.38632200120665539"/>
    <n v="0.11862002871626048"/>
    <n v="9.7464822740532961E-2"/>
  </r>
  <r>
    <x v="59"/>
    <s v="Small Finance Banks"/>
    <x v="9"/>
    <n v="0"/>
    <n v="0"/>
    <n v="0"/>
    <n v="0"/>
    <n v="0"/>
    <n v="1564894"/>
    <n v="363632"/>
    <n v="92414"/>
    <n v="17217.192500000001"/>
    <n v="1081.3713565"/>
    <n v="0"/>
    <n v="0"/>
    <n v="456046"/>
    <n v="18298.563856500001"/>
    <n v="0"/>
    <n v="0"/>
    <n v="0"/>
    <n v="4.0124381874854731E-2"/>
    <n v="1.1693165068368849E-2"/>
    <n v="0.29142293343830317"/>
    <n v="59419834"/>
    <n v="172287801"/>
    <n v="6489196.2989783902"/>
    <n v="874165072"/>
    <n v="959273278"/>
    <n v="33701694.113331422"/>
    <n v="0"/>
    <n v="0"/>
    <n v="0"/>
    <n v="0.1790158461055511"/>
    <n v="5.4295679602829265E-2"/>
    <n v="4.7540780136273116E-2"/>
  </r>
  <r>
    <x v="60"/>
    <s v="Small Finance Banks"/>
    <x v="9"/>
    <n v="0"/>
    <n v="0"/>
    <n v="0"/>
    <n v="0"/>
    <n v="0"/>
    <n v="210549"/>
    <n v="30452"/>
    <n v="19298"/>
    <n v="1181.22378"/>
    <n v="205.37185449999998"/>
    <n v="0"/>
    <n v="0"/>
    <n v="49750"/>
    <n v="1386.5956345"/>
    <n v="0"/>
    <n v="0"/>
    <n v="0"/>
    <n v="2.787126903517588E-2"/>
    <n v="6.5856196633562736E-3"/>
    <n v="0.23628704007143231"/>
    <n v="59419834"/>
    <n v="172287801"/>
    <n v="6489196.2989783902"/>
    <n v="874165072"/>
    <n v="959273278"/>
    <n v="33701694.113331422"/>
    <n v="0"/>
    <n v="0"/>
    <n v="0"/>
    <n v="2.4085725539031832E-2"/>
    <n v="4.1143202767112601E-3"/>
    <n v="5.1862176442279678E-3"/>
  </r>
  <r>
    <x v="61"/>
    <s v="Small Finance Banks"/>
    <x v="9"/>
    <n v="0"/>
    <n v="0"/>
    <n v="0"/>
    <n v="0"/>
    <n v="0"/>
    <n v="113066"/>
    <n v="48057"/>
    <n v="33346"/>
    <n v="1745.28604"/>
    <n v="438.25757200000004"/>
    <n v="0"/>
    <n v="0"/>
    <n v="81403"/>
    <n v="2183.5436119999999"/>
    <n v="0"/>
    <n v="0"/>
    <n v="0"/>
    <n v="2.6823871503507242E-2"/>
    <n v="1.9312115153980861E-2"/>
    <n v="0.71996002334919429"/>
    <n v="59419834"/>
    <n v="172287801"/>
    <n v="6489196.2989783902"/>
    <n v="874165072"/>
    <n v="959273278"/>
    <n v="33701694.113331422"/>
    <n v="0"/>
    <n v="0"/>
    <n v="0"/>
    <n v="1.2934170401171096E-2"/>
    <n v="6.4790321954060247E-3"/>
    <n v="8.4859030129264164E-3"/>
  </r>
  <r>
    <x v="62"/>
    <s v="Small Finance Banks"/>
    <x v="9"/>
    <n v="0"/>
    <n v="0"/>
    <n v="0"/>
    <n v="0"/>
    <n v="0"/>
    <n v="5651734"/>
    <n v="1887806"/>
    <n v="467698"/>
    <n v="74183.537339999995"/>
    <n v="5816.7733853"/>
    <n v="0"/>
    <n v="0"/>
    <n v="2355504"/>
    <n v="80000.310725299991"/>
    <n v="0"/>
    <n v="0"/>
    <n v="0"/>
    <n v="3.3963139406810595E-2"/>
    <n v="1.4155002823080491E-2"/>
    <n v="0.41677545333874522"/>
    <n v="59419834"/>
    <n v="172287801"/>
    <n v="6489196.2989783902"/>
    <n v="874165072"/>
    <n v="959273278"/>
    <n v="33701694.113331422"/>
    <n v="0"/>
    <n v="0"/>
    <n v="0"/>
    <n v="0.6465293776917227"/>
    <n v="0.23737771299055904"/>
    <n v="0.24555088252963927"/>
  </r>
  <r>
    <x v="63"/>
    <s v="Small Finance Banks"/>
    <x v="9"/>
    <n v="0"/>
    <n v="0"/>
    <n v="0"/>
    <n v="0"/>
    <n v="0"/>
    <n v="532498"/>
    <n v="139936"/>
    <n v="56438"/>
    <n v="5203.2737513000002"/>
    <n v="630.1868745999999"/>
    <n v="0"/>
    <n v="0"/>
    <n v="196374"/>
    <n v="5833.4606259000002"/>
    <n v="0"/>
    <n v="0"/>
    <n v="0"/>
    <n v="2.9705870562803632E-2"/>
    <n v="1.0954896780645186E-2"/>
    <n v="0.36877884987361453"/>
    <n v="59419834"/>
    <n v="172287801"/>
    <n v="6489196.2989783902"/>
    <n v="874165072"/>
    <n v="959273278"/>
    <n v="33701694.113331422"/>
    <n v="0"/>
    <n v="0"/>
    <n v="0"/>
    <n v="6.0915039625376387E-2"/>
    <n v="1.7309102047758634E-2"/>
    <n v="2.0471121681761264E-2"/>
  </r>
  <r>
    <x v="2"/>
    <s v="Public Sector Banks"/>
    <x v="10"/>
    <n v="523479"/>
    <n v="8542"/>
    <n v="1158982"/>
    <n v="382.57"/>
    <n v="32622.961224999999"/>
    <n v="62642735"/>
    <n v="27871593"/>
    <n v="17597813"/>
    <n v="1291258.1026999999"/>
    <n v="280010.03355619998"/>
    <n v="1167524"/>
    <n v="33005.531224999999"/>
    <n v="45469406"/>
    <n v="1571268.1362561998"/>
    <n v="2.8269681158588602E-2"/>
    <n v="6.3050344378666578E-2"/>
    <n v="2.2303167844364338"/>
    <n v="3.4556601338847484E-2"/>
    <n v="2.5083006612916882E-2"/>
    <n v="0.72585282235841075"/>
    <n v="60113014"/>
    <n v="166721905"/>
    <n v="6258104.4924681634"/>
    <n v="892702010"/>
    <n v="965822617"/>
    <n v="34491364.980835587"/>
    <n v="0.8708247435405585"/>
    <n v="0.52740460413729517"/>
    <n v="0.70028230543550951"/>
    <n v="7.0172055510438476"/>
    <n v="4.5555406030733847"/>
    <n v="4.7078423304307444"/>
  </r>
  <r>
    <x v="3"/>
    <s v="Public Sector Banks"/>
    <x v="10"/>
    <n v="171813"/>
    <n v="11177"/>
    <n v="378467"/>
    <n v="641.14196549999997"/>
    <n v="9205.6896165999988"/>
    <n v="40074067"/>
    <n v="19176766"/>
    <n v="10715846"/>
    <n v="742772.69099999999"/>
    <n v="148896.22605590001"/>
    <n v="389644"/>
    <n v="9846.8315820999997"/>
    <n v="29892612"/>
    <n v="891668.91705589998"/>
    <n v="2.5271354318557451E-2"/>
    <n v="5.731133023752568E-2"/>
    <n v="2.2678377072747695"/>
    <n v="2.982907338629023E-2"/>
    <n v="2.2250522190719997E-2"/>
    <n v="0.74593407252625499"/>
    <n v="60113014"/>
    <n v="166721905"/>
    <n v="6258104.4924681634"/>
    <n v="892702010"/>
    <n v="965822617"/>
    <n v="34491364.980835587"/>
    <n v="0.28581664529414547"/>
    <n v="0.15734527274114693"/>
    <n v="0.23370894184540417"/>
    <n v="4.4890754754769739"/>
    <n v="2.5851946350958777"/>
    <n v="3.0950416229484508"/>
  </r>
  <r>
    <x v="4"/>
    <s v="Public Sector Banks"/>
    <x v="10"/>
    <n v="7547"/>
    <n v="26"/>
    <n v="1991"/>
    <n v="1.3480000000000001"/>
    <n v="64.6210296"/>
    <n v="8751830"/>
    <n v="7089968"/>
    <n v="4857789"/>
    <n v="301483.68261269998"/>
    <n v="67608.306734599988"/>
    <n v="2017"/>
    <n v="65.969029599999999"/>
    <n v="11947757"/>
    <n v="369091.98934729997"/>
    <n v="3.2706509469509169E-2"/>
    <n v="8.7410930965946734E-3"/>
    <n v="0.2672585133165496"/>
    <n v="3.0892157360356422E-2"/>
    <n v="4.2173121432580382E-2"/>
    <n v="1.3651724267953103"/>
    <n v="60113014"/>
    <n v="166721905"/>
    <n v="6258104.4924681634"/>
    <n v="892702010"/>
    <n v="965822617"/>
    <n v="34491364.980835587"/>
    <n v="1.2554685745752159E-2"/>
    <n v="1.0541375536218022E-3"/>
    <n v="1.2097990363053974E-3"/>
    <n v="0.98037529903175646"/>
    <n v="1.0700996888710501"/>
    <n v="1.2370550026164897"/>
  </r>
  <r>
    <x v="5"/>
    <s v="Public Sector Banks"/>
    <x v="10"/>
    <n v="722666"/>
    <n v="47583"/>
    <n v="931763"/>
    <n v="2171.2360180999999"/>
    <n v="23718.766588800001"/>
    <n v="38164105"/>
    <n v="31140263"/>
    <n v="18465279"/>
    <n v="1368630.1089977999"/>
    <n v="283652.2199047"/>
    <n v="979346"/>
    <n v="25890.002606900001"/>
    <n v="49605542"/>
    <n v="1652282.3289025"/>
    <n v="2.6436011998721597E-2"/>
    <n v="3.5825682413314033E-2"/>
    <n v="1.3551848295063003"/>
    <n v="3.3308422048941626E-2"/>
    <n v="4.3294145870904084E-2"/>
    <n v="1.2997957635846562"/>
    <n v="60113014"/>
    <n v="166721905"/>
    <n v="6258104.4924681634"/>
    <n v="892702010"/>
    <n v="965822617"/>
    <n v="34491364.980835587"/>
    <n v="1.2021789491373698"/>
    <n v="0.41370358449686284"/>
    <n v="0.58741291373799986"/>
    <n v="4.2751225574142033"/>
    <n v="4.790423138720536"/>
    <n v="5.1360923969747958"/>
  </r>
  <r>
    <x v="6"/>
    <s v="Public Sector Banks"/>
    <x v="10"/>
    <n v="21526"/>
    <n v="0"/>
    <n v="0"/>
    <n v="0"/>
    <n v="0"/>
    <n v="25717084"/>
    <n v="10990805"/>
    <n v="5963810"/>
    <n v="500786.32004000002"/>
    <n v="98265.202109999998"/>
    <n v="0"/>
    <n v="0"/>
    <n v="16954615"/>
    <n v="599051.52214999998"/>
    <n v="0"/>
    <n v="0"/>
    <n v="0"/>
    <n v="3.5332652622899426E-2"/>
    <n v="2.3293913188213718E-2"/>
    <n v="0.65927439518415076"/>
    <n v="60113014"/>
    <n v="166721905"/>
    <n v="6258104.4924681634"/>
    <n v="892702010"/>
    <n v="965822617"/>
    <n v="34491364.980835587"/>
    <n v="3.5809217618001987E-2"/>
    <n v="0"/>
    <n v="0"/>
    <n v="2.880813945966135"/>
    <n v="1.7368159319958794"/>
    <n v="1.7554584766987291"/>
  </r>
  <r>
    <x v="8"/>
    <s v="Public Sector Banks"/>
    <x v="10"/>
    <n v="104503"/>
    <n v="2661"/>
    <n v="163980"/>
    <n v="164.60854"/>
    <n v="4153.5712199999998"/>
    <n v="23136322"/>
    <n v="21117256"/>
    <n v="11234842"/>
    <n v="953272.59708790004"/>
    <n v="166002.76407"/>
    <n v="166641"/>
    <n v="4318.17976"/>
    <n v="32352098"/>
    <n v="1119275.3611579"/>
    <n v="2.5913069172652587E-2"/>
    <n v="4.1321108102159748E-2"/>
    <n v="1.5946049395711128"/>
    <n v="3.4596685542863402E-2"/>
    <n v="4.8377411118236506E-2"/>
    <n v="1.3983250233118298"/>
    <n v="60113014"/>
    <n v="166721905"/>
    <n v="6258104.4924681634"/>
    <n v="892702010"/>
    <n v="965822617"/>
    <n v="34491364.980835587"/>
    <n v="0.17384421948964329"/>
    <n v="6.9001400746776811E-2"/>
    <n v="9.995147308327601E-2"/>
    <n v="2.5917183719570653"/>
    <n v="3.2450886237172756"/>
    <n v="3.3496935597232964"/>
  </r>
  <r>
    <x v="9"/>
    <s v="Public Sector Banks"/>
    <x v="10"/>
    <n v="60740"/>
    <n v="512"/>
    <n v="76117"/>
    <n v="21.591999999999999"/>
    <n v="1536.0488800000001"/>
    <n v="18686626"/>
    <n v="12794614"/>
    <n v="5395881"/>
    <n v="539987.16799999995"/>
    <n v="84041.279760000005"/>
    <n v="76629"/>
    <n v="1557.6408800000002"/>
    <n v="18190495"/>
    <n v="624028.44775999989"/>
    <n v="2.0327041720497464E-2"/>
    <n v="2.5644400395126773E-2"/>
    <n v="1.2615903852486006"/>
    <n v="3.4305193330912649E-2"/>
    <n v="3.339438846584717E-2"/>
    <n v="0.97344994222070913"/>
    <n v="60113014"/>
    <n v="166721905"/>
    <n v="6258104.4924681634"/>
    <n v="892702010"/>
    <n v="965822617"/>
    <n v="34491364.980835587"/>
    <n v="0.10104301208387255"/>
    <n v="2.4889978776715421E-2"/>
    <n v="4.5962166759071041E-2"/>
    <n v="2.0932658144233369"/>
    <n v="1.8092309426047024"/>
    <n v="1.8834198619724392"/>
  </r>
  <r>
    <x v="11"/>
    <s v="Public Sector Banks"/>
    <x v="10"/>
    <n v="0"/>
    <n v="0"/>
    <n v="0"/>
    <n v="0"/>
    <n v="0"/>
    <n v="3040650"/>
    <n v="1471760"/>
    <n v="938119"/>
    <n v="66062.740000000005"/>
    <n v="16307.344704599996"/>
    <n v="0"/>
    <n v="0"/>
    <n v="2409879"/>
    <n v="82370.084704599998"/>
    <n v="0"/>
    <n v="0"/>
    <n v="0"/>
    <n v="3.4180174483698145E-2"/>
    <n v="2.7089630409484814E-2"/>
    <n v="0.79255389472645654"/>
    <n v="60113014"/>
    <n v="166721905"/>
    <n v="6258104.4924681634"/>
    <n v="892702010"/>
    <n v="965822617"/>
    <n v="34491364.980835587"/>
    <n v="0"/>
    <n v="0"/>
    <n v="0"/>
    <n v="0.34061198092295097"/>
    <n v="0.23881364147335785"/>
    <n v="0.24951569341847377"/>
  </r>
  <r>
    <x v="12"/>
    <s v="Public Sector Banks"/>
    <x v="10"/>
    <n v="365275"/>
    <n v="3094"/>
    <n v="557455"/>
    <n v="93.910272599999999"/>
    <n v="13480.904944299999"/>
    <n v="51234704"/>
    <n v="34430650"/>
    <n v="17910834"/>
    <n v="1709638.7136144999"/>
    <n v="320116.38410860003"/>
    <n v="560549"/>
    <n v="13574.815216899999"/>
    <n v="52341484"/>
    <n v="2029755.0977230999"/>
    <n v="2.4217000149674692E-2"/>
    <n v="3.7163274839230716E-2"/>
    <n v="1.5345944836082404"/>
    <n v="3.8779089597900968E-2"/>
    <n v="3.9616801489144933E-2"/>
    <n v="1.0216021546645415"/>
    <n v="60113014"/>
    <n v="166721905"/>
    <n v="6258104.4924681634"/>
    <n v="892702010"/>
    <n v="965822617"/>
    <n v="34491364.980835587"/>
    <n v="0.6076471228010627"/>
    <n v="0.21691576472137433"/>
    <n v="0.33621796727910469"/>
    <n v="5.7392840417151074"/>
    <n v="5.8848210236124068"/>
    <n v="5.4193682233887879"/>
  </r>
  <r>
    <x v="14"/>
    <s v="Public Sector Banks"/>
    <x v="10"/>
    <n v="0"/>
    <n v="0"/>
    <n v="0"/>
    <n v="0"/>
    <n v="0"/>
    <n v="9549247"/>
    <n v="6274710"/>
    <n v="3517023"/>
    <n v="271900.45731999999"/>
    <n v="56732.739159999997"/>
    <n v="0"/>
    <n v="0"/>
    <n v="9791733"/>
    <n v="328633.19647999998"/>
    <n v="0"/>
    <n v="0"/>
    <n v="0"/>
    <n v="3.3562311848168241E-2"/>
    <n v="3.4414566560064891E-2"/>
    <n v="1.0253932063962741"/>
    <n v="60113014"/>
    <n v="166721905"/>
    <n v="6258104.4924681634"/>
    <n v="892702010"/>
    <n v="965822617"/>
    <n v="34491364.980835587"/>
    <n v="0"/>
    <n v="0"/>
    <n v="0"/>
    <n v="1.0697015233560412"/>
    <n v="0.9527984661163692"/>
    <n v="1.0138231211042348"/>
  </r>
  <r>
    <x v="15"/>
    <s v="Public Sector Banks"/>
    <x v="10"/>
    <n v="459156"/>
    <n v="9685"/>
    <n v="729924"/>
    <n v="490.27126070000003"/>
    <n v="20085.727874900003"/>
    <n v="44693788"/>
    <n v="66089740"/>
    <n v="20693007"/>
    <n v="2095502.5861599999"/>
    <n v="322668.31984539999"/>
    <n v="739609"/>
    <n v="20575.999135600003"/>
    <n v="86782747"/>
    <n v="2418170.9060053998"/>
    <n v="2.7820103778618165E-2"/>
    <n v="4.4812654382388566E-2"/>
    <n v="1.6108011220587339"/>
    <n v="2.7864650401137909E-2"/>
    <n v="5.4105302195584758E-2"/>
    <n v="1.9417183211232845"/>
    <n v="60113014"/>
    <n v="166721905"/>
    <n v="6258104.4924681634"/>
    <n v="892702010"/>
    <n v="965822617"/>
    <n v="34491364.980835587"/>
    <n v="0.76382129167570934"/>
    <n v="0.32878963846583098"/>
    <n v="0.44361837156311285"/>
    <n v="5.0065741422493266"/>
    <n v="7.0109458044035264"/>
    <n v="8.9853711719405709"/>
  </r>
  <r>
    <x v="18"/>
    <s v="Public Sector Banks"/>
    <x v="10"/>
    <n v="11295428"/>
    <n v="86833"/>
    <n v="32828658"/>
    <n v="3399.4714795999998"/>
    <n v="1250135.7481306"/>
    <n v="294579425"/>
    <n v="188565861"/>
    <n v="109721320"/>
    <n v="9579249.4457842"/>
    <n v="1925714.7637131999"/>
    <n v="32915491"/>
    <n v="1253535.2196102"/>
    <n v="298287181"/>
    <n v="11504964.2094974"/>
    <n v="3.8083442826667847E-2"/>
    <n v="0.11097722189988729"/>
    <n v="2.9140543412786131"/>
    <n v="3.8570092656772269E-2"/>
    <n v="3.905555932664815E-2"/>
    <n v="1.012586608857696"/>
    <n v="60113014"/>
    <n v="166721905"/>
    <n v="6258104.4924681634"/>
    <n v="892702010"/>
    <n v="965822617"/>
    <n v="34491364.980835587"/>
    <n v="18.790320511961021"/>
    <n v="20.03058947192191"/>
    <n v="19.742751259949916"/>
    <n v="32.998629072202938"/>
    <n v="33.356071051087412"/>
    <n v="30.884261328081944"/>
  </r>
  <r>
    <x v="19"/>
    <s v="Private Sector Banks"/>
    <x v="10"/>
    <n v="6884437"/>
    <n v="29128"/>
    <n v="14579124"/>
    <n v="1483.3875990000001"/>
    <n v="536595.88575000002"/>
    <n v="23000831"/>
    <n v="22948629"/>
    <n v="22553765"/>
    <n v="1327105.9175894"/>
    <n v="488650.71113949997"/>
    <n v="14608252"/>
    <n v="538079.27334900002"/>
    <n v="45502394"/>
    <n v="1815756.6287288999"/>
    <n v="3.6833926013119161E-2"/>
    <n v="7.8158791103615302E-2"/>
    <n v="2.1219239859410437"/>
    <n v="3.990463949498789E-2"/>
    <n v="7.8943088131420119E-2"/>
    <n v="1.9782934799181822"/>
    <n v="60113014"/>
    <n v="166721905"/>
    <n v="6258104.4924681634"/>
    <n v="892702010"/>
    <n v="965822617"/>
    <n v="34491364.980835587"/>
    <n v="11.452490137992415"/>
    <n v="8.5981190310356155"/>
    <n v="8.7620471946982619"/>
    <n v="2.5765407428622233"/>
    <n v="5.2643803158784452"/>
    <n v="4.711257864444895"/>
  </r>
  <r>
    <x v="20"/>
    <s v="Private Sector Banks"/>
    <x v="10"/>
    <n v="0"/>
    <n v="0"/>
    <n v="0"/>
    <n v="0"/>
    <n v="0"/>
    <n v="4223291"/>
    <n v="2509230"/>
    <n v="1114199"/>
    <n v="105445.69385"/>
    <n v="21657.836199000001"/>
    <n v="0"/>
    <n v="0"/>
    <n v="3623429"/>
    <n v="127103.53004899999"/>
    <n v="0"/>
    <n v="0"/>
    <n v="0"/>
    <n v="3.5078244957745822E-2"/>
    <n v="3.0095849433297395E-2"/>
    <n v="0.85796337500778419"/>
    <n v="60113014"/>
    <n v="166721905"/>
    <n v="6258104.4924681634"/>
    <n v="892702010"/>
    <n v="965822617"/>
    <n v="34491364.980835587"/>
    <n v="0"/>
    <n v="0"/>
    <n v="0"/>
    <n v="0.47309079095721984"/>
    <n v="0.36850826321203128"/>
    <n v="0.37516505994185056"/>
  </r>
  <r>
    <x v="21"/>
    <s v="Private Sector Banks"/>
    <x v="10"/>
    <n v="0"/>
    <n v="0"/>
    <n v="0"/>
    <n v="0"/>
    <n v="0"/>
    <n v="753606"/>
    <n v="459545"/>
    <n v="290352"/>
    <n v="20006.2934886"/>
    <n v="4418.3619896999999"/>
    <n v="0"/>
    <n v="0"/>
    <n v="749897"/>
    <n v="24424.655478299999"/>
    <n v="0"/>
    <n v="0"/>
    <n v="0"/>
    <n v="3.2570680344500641E-2"/>
    <n v="3.2410378205985621E-2"/>
    <n v="0.99507833005575863"/>
    <n v="60113014"/>
    <n v="166721905"/>
    <n v="6258104.4924681634"/>
    <n v="892702010"/>
    <n v="965822617"/>
    <n v="34491364.980835587"/>
    <n v="0"/>
    <n v="0"/>
    <n v="0"/>
    <n v="8.4418539619956726E-2"/>
    <n v="7.0813826857449844E-2"/>
    <n v="7.7643346386865569E-2"/>
  </r>
  <r>
    <x v="22"/>
    <s v="Private Sector Banks"/>
    <x v="10"/>
    <n v="4560"/>
    <n v="15"/>
    <n v="3801"/>
    <n v="0.45300000000000001"/>
    <n v="73.528188900000004"/>
    <n v="2218163"/>
    <n v="2371827"/>
    <n v="1263660"/>
    <n v="113768.9506424"/>
    <n v="19924.5493236"/>
    <n v="3816"/>
    <n v="73.981188900000006"/>
    <n v="3635487"/>
    <n v="133693.499966"/>
    <n v="1.9387104009433963E-2"/>
    <n v="1.6223944934210529E-2"/>
    <n v="0.83684210526315794"/>
    <n v="3.6774577922022551E-2"/>
    <n v="6.0272171146124071E-2"/>
    <n v="1.6389629616939783"/>
    <n v="60113014"/>
    <n v="166721905"/>
    <n v="6258104.4924681634"/>
    <n v="892702010"/>
    <n v="965822617"/>
    <n v="34491364.980835587"/>
    <n v="7.5857118060990922E-3"/>
    <n v="1.1821660854183375E-3"/>
    <n v="2.2888414092917184E-3"/>
    <n v="0.2484774286550559"/>
    <n v="0.387614407374959"/>
    <n v="0.37641352935929434"/>
  </r>
  <r>
    <x v="23"/>
    <s v="Private Sector Banks"/>
    <x v="10"/>
    <n v="5994"/>
    <n v="333"/>
    <n v="16561"/>
    <n v="20.50882"/>
    <n v="466.70335439999997"/>
    <n v="782028"/>
    <n v="389675"/>
    <n v="430392"/>
    <n v="22482.65969"/>
    <n v="10354.305048099999"/>
    <n v="16894"/>
    <n v="487.21217439999998"/>
    <n v="820067"/>
    <n v="32836.964738099996"/>
    <n v="2.8839361572155792E-2"/>
    <n v="8.1283312379045708E-2"/>
    <n v="2.8184851518184852"/>
    <n v="4.0041807240262073E-2"/>
    <n v="4.1989500041047116E-2"/>
    <n v="1.0486414808676927"/>
    <n v="60113014"/>
    <n v="166721905"/>
    <n v="6258104.4924681634"/>
    <n v="892702010"/>
    <n v="965822617"/>
    <n v="34491364.980835587"/>
    <n v="9.9712185451223592E-3"/>
    <n v="7.7852994462840313E-3"/>
    <n v="1.0133041606020517E-2"/>
    <n v="8.7602356804371936E-2"/>
    <n v="9.5203436443716205E-2"/>
    <n v="8.4908655643958691E-2"/>
  </r>
  <r>
    <x v="24"/>
    <s v="Private Sector Banks"/>
    <x v="10"/>
    <n v="5981"/>
    <n v="551"/>
    <n v="19143"/>
    <n v="8.9697096999999992"/>
    <n v="389.71895039999998"/>
    <n v="516560"/>
    <n v="508730"/>
    <n v="294694"/>
    <n v="17451.228831700002"/>
    <n v="4406.5116867000015"/>
    <n v="19694"/>
    <n v="398.68866009999999"/>
    <n v="803424"/>
    <n v="21857.740518400002"/>
    <n v="2.0244168787447954E-2"/>
    <n v="6.6659197475338577E-2"/>
    <n v="3.2927604079585353"/>
    <n v="2.7205735101764449E-2"/>
    <n v="4.2314040030974137E-2"/>
    <n v="1.555335295028651"/>
    <n v="60113014"/>
    <n v="166721905"/>
    <n v="6258104.4924681634"/>
    <n v="892702010"/>
    <n v="965822617"/>
    <n v="34491364.980835587"/>
    <n v="9.9495926123418128E-3"/>
    <n v="6.3707574806370687E-3"/>
    <n v="1.1812484988100395E-2"/>
    <n v="5.7864773935033482E-2"/>
    <n v="6.3371630930074252E-2"/>
    <n v="8.3185461373390057E-2"/>
  </r>
  <r>
    <x v="25"/>
    <s v="Private Sector Banks"/>
    <x v="10"/>
    <n v="0"/>
    <n v="0"/>
    <n v="0"/>
    <n v="0"/>
    <n v="0"/>
    <n v="8263538"/>
    <n v="7661576"/>
    <n v="5774988"/>
    <n v="372315.83224000002"/>
    <n v="94745.479349999994"/>
    <n v="0"/>
    <n v="0"/>
    <n v="13436564"/>
    <n v="467061.31159"/>
    <n v="0"/>
    <n v="0"/>
    <n v="0"/>
    <n v="3.4760472364065695E-2"/>
    <n v="5.6520743486627639E-2"/>
    <n v="1.6260061973454953"/>
    <n v="60113014"/>
    <n v="166721905"/>
    <n v="6258104.4924681634"/>
    <n v="892702010"/>
    <n v="965822617"/>
    <n v="34491364.980835587"/>
    <n v="0"/>
    <n v="0"/>
    <n v="0"/>
    <n v="0.92567709128379805"/>
    <n v="1.3541398313737742"/>
    <n v="1.391204115900301"/>
  </r>
  <r>
    <x v="26"/>
    <s v="Private Sector Banks"/>
    <x v="10"/>
    <n v="15386822"/>
    <n v="128750"/>
    <n v="47641184"/>
    <n v="7944.048149100001"/>
    <n v="1912292.0169440003"/>
    <n v="34932317"/>
    <n v="36590465"/>
    <n v="43692916"/>
    <n v="2079803.1572149999"/>
    <n v="900242.00214610004"/>
    <n v="47769934"/>
    <n v="1920236.0650931003"/>
    <n v="80283381"/>
    <n v="2980045.1593610998"/>
    <n v="4.0197586730873446E-2"/>
    <n v="0.12479744453358207"/>
    <n v="3.1046004171621666"/>
    <n v="3.7119078970541862E-2"/>
    <n v="8.5309118183059543E-2"/>
    <n v="2.2982552517200618"/>
    <n v="60113014"/>
    <n v="166721905"/>
    <n v="6258104.4924681634"/>
    <n v="892702010"/>
    <n v="965822617"/>
    <n v="34491364.980835587"/>
    <n v="25.596490636786239"/>
    <n v="30.683988536851185"/>
    <n v="28.652464113818755"/>
    <n v="3.9130994003250872"/>
    <n v="8.6399745588987269"/>
    <n v="8.3124353879155439"/>
  </r>
  <r>
    <x v="27"/>
    <s v="Private Sector Banks"/>
    <x v="10"/>
    <n v="9710535"/>
    <n v="29530"/>
    <n v="26898356"/>
    <n v="1487.5511751999998"/>
    <n v="877768.10575351177"/>
    <n v="47750539"/>
    <n v="26692363"/>
    <n v="30371735"/>
    <n v="1556087.5564300001"/>
    <n v="658433.74586710637"/>
    <n v="26927886"/>
    <n v="879255.6569287118"/>
    <n v="57064098"/>
    <n v="2214521.3022971065"/>
    <n v="3.2652234821876167E-2"/>
    <n v="9.0546572040439768E-2"/>
    <n v="2.7730589509228896"/>
    <n v="3.8807610737965341E-2"/>
    <n v="4.6376885971844348E-2"/>
    <n v="1.1950461543481217"/>
    <n v="60113014"/>
    <n v="166721905"/>
    <n v="6258104.4924681634"/>
    <n v="892702010"/>
    <n v="965822617"/>
    <n v="34491364.980835587"/>
    <n v="16.15379824408738"/>
    <n v="14.049871778058758"/>
    <n v="16.151378548607635"/>
    <n v="5.3489897485500233"/>
    <n v="6.4205093174119359"/>
    <n v="5.9083414485829957"/>
  </r>
  <r>
    <x v="17"/>
    <s v="Public Sector Banks"/>
    <x v="10"/>
    <n v="36893"/>
    <n v="413"/>
    <n v="108823"/>
    <n v="22.28"/>
    <n v="3056.0793491000313"/>
    <n v="13013281"/>
    <n v="7589193"/>
    <n v="5004421"/>
    <n v="372109.20535949996"/>
    <n v="86471.063674700068"/>
    <n v="109236"/>
    <n v="3078.3593491000315"/>
    <n v="12593614"/>
    <n v="458580.2690342"/>
    <n v="2.8180813551393603E-2"/>
    <n v="8.3440201368824213E-2"/>
    <n v="2.9608868891117557"/>
    <n v="3.6413714842633733E-2"/>
    <n v="3.5239404192854977E-2"/>
    <n v="0.96775086928500198"/>
    <n v="60113014"/>
    <n v="166721905"/>
    <n v="6258104.4924681634"/>
    <n v="892702010"/>
    <n v="965822617"/>
    <n v="34491364.980835587"/>
    <n v="6.1372733697897766E-2"/>
    <n v="4.9189964034715934E-2"/>
    <n v="6.5519884744599091E-2"/>
    <n v="1.4577407527064938"/>
    <n v="1.3295509449655027"/>
    <n v="1.3039261846153267"/>
  </r>
  <r>
    <x v="28"/>
    <s v="Private Sector Banks"/>
    <x v="10"/>
    <n v="41936"/>
    <n v="196"/>
    <n v="184211"/>
    <n v="3.0739999999999998"/>
    <n v="5461.1704274000003"/>
    <n v="2578383"/>
    <n v="2514457"/>
    <n v="1806155"/>
    <n v="98679.520090000005"/>
    <n v="26965.874856800005"/>
    <n v="184407"/>
    <n v="5464.2444273999999"/>
    <n v="4320612"/>
    <n v="125645.39494680001"/>
    <n v="2.963143713308063E-2"/>
    <n v="0.13029960958126668"/>
    <n v="4.3973435711560471"/>
    <n v="2.9080462431433328E-2"/>
    <n v="4.8730306919802062E-2"/>
    <n v="1.6757060529797163"/>
    <n v="60113014"/>
    <n v="166721905"/>
    <n v="6258104.4924681634"/>
    <n v="892702010"/>
    <n v="965822617"/>
    <n v="34491364.980835587"/>
    <n v="6.9761932083458669E-2"/>
    <n v="8.7314688241086402E-2"/>
    <n v="0.11060754134257283"/>
    <n v="0.28882907970600402"/>
    <n v="0.36428072654304133"/>
    <n v="0.44735046828997588"/>
  </r>
  <r>
    <x v="29"/>
    <s v="Private Sector Banks"/>
    <x v="10"/>
    <n v="1481934"/>
    <n v="14032"/>
    <n v="3774224"/>
    <n v="728.86563000000001"/>
    <n v="272931.94036000001"/>
    <n v="6224601"/>
    <n v="4075280"/>
    <n v="2796769"/>
    <n v="186769.59892019999"/>
    <n v="55856.79507"/>
    <n v="3788256"/>
    <n v="273660.80599000002"/>
    <n v="6872049"/>
    <n v="242626.39399019998"/>
    <n v="7.2239258907001017E-2"/>
    <n v="0.18466463822950283"/>
    <n v="2.5562919806145215"/>
    <n v="3.5306266586603206E-2"/>
    <n v="3.8978625937662506E-2"/>
    <n v="1.1040143777890341"/>
    <n v="60113014"/>
    <n v="166721905"/>
    <n v="6258104.4924681634"/>
    <n v="892702010"/>
    <n v="965822617"/>
    <n v="34491364.980835587"/>
    <n v="2.4652465437850113"/>
    <n v="4.3729024710175404"/>
    <n v="2.2722005245801382"/>
    <n v="0.6972764629487056"/>
    <n v="0.70344097464687261"/>
    <n v="0.71152289033629035"/>
  </r>
  <r>
    <x v="30"/>
    <s v="Private Sector Banks"/>
    <x v="10"/>
    <n v="80796"/>
    <n v="5263"/>
    <n v="292730"/>
    <n v="215.59700000000001"/>
    <n v="10432.370024000002"/>
    <n v="4437204"/>
    <n v="5793371"/>
    <n v="3910126"/>
    <n v="322839.80002999998"/>
    <n v="37107.115820899999"/>
    <n v="297993"/>
    <n v="10647.967024000001"/>
    <n v="9703497"/>
    <n v="359946.9158509"/>
    <n v="3.5732272315121501E-2"/>
    <n v="0.13178829427199368"/>
    <n v="3.6882147631070845"/>
    <n v="3.709455630798876E-2"/>
    <n v="8.1120208998932658E-2"/>
    <n v="2.1868494213923904"/>
    <n v="60113014"/>
    <n v="166721905"/>
    <n v="6258104.4924681634"/>
    <n v="892702010"/>
    <n v="965822617"/>
    <n v="34491364.980835587"/>
    <n v="0.13440683576438206"/>
    <n v="0.17014683977896475"/>
    <n v="0.17873656134147459"/>
    <n v="0.49705321039884293"/>
    <n v="1.0435855932373133"/>
    <n v="1.0046872820332804"/>
  </r>
  <r>
    <x v="31"/>
    <s v="Private Sector Banks"/>
    <x v="10"/>
    <n v="0"/>
    <n v="0"/>
    <n v="0"/>
    <n v="0"/>
    <n v="0"/>
    <n v="5034027"/>
    <n v="4264204"/>
    <n v="3098832"/>
    <n v="177450.81919000001"/>
    <n v="39888.04853"/>
    <n v="0"/>
    <n v="0"/>
    <n v="7363036"/>
    <n v="217338.86772000001"/>
    <n v="0"/>
    <n v="0"/>
    <n v="0"/>
    <n v="2.9517561467851033E-2"/>
    <n v="4.317395749367256E-2"/>
    <n v="1.4626532595077459"/>
    <n v="60113014"/>
    <n v="166721905"/>
    <n v="6258104.4924681634"/>
    <n v="892702010"/>
    <n v="965822617"/>
    <n v="34491364.980835587"/>
    <n v="0"/>
    <n v="0"/>
    <n v="0"/>
    <n v="0.56390900251249576"/>
    <n v="0.63012544687854433"/>
    <n v="0.76235903678366645"/>
  </r>
  <r>
    <x v="32"/>
    <s v="Private Sector Banks"/>
    <x v="10"/>
    <n v="2703"/>
    <n v="83"/>
    <n v="8054"/>
    <n v="3.0096620000000001"/>
    <n v="642.09119859999998"/>
    <n v="4218586"/>
    <n v="5024119"/>
    <n v="2772048"/>
    <n v="239200.35079999999"/>
    <n v="49437.4469971"/>
    <n v="8137"/>
    <n v="645.10086060000003"/>
    <n v="7796167"/>
    <n v="288637.79779709998"/>
    <n v="7.927993862602925E-2"/>
    <n v="0.2386610657047725"/>
    <n v="3.0103588605253422"/>
    <n v="3.70230393726943E-2"/>
    <n v="6.8420508150622034E-2"/>
    <n v="1.8480521672427681"/>
    <n v="60113014"/>
    <n v="166721905"/>
    <n v="6258104.4924681634"/>
    <n v="892702010"/>
    <n v="965822617"/>
    <n v="34491364.980835587"/>
    <n v="4.4965304850626856E-3"/>
    <n v="1.0308246872138367E-2"/>
    <n v="4.8805824285657008E-3"/>
    <n v="0.47256373938264123"/>
    <n v="0.83684075117779655"/>
    <n v="0.80720484929377045"/>
  </r>
  <r>
    <x v="33"/>
    <s v="Private Sector Banks"/>
    <x v="10"/>
    <n v="2331935"/>
    <n v="11531"/>
    <n v="4535716"/>
    <n v="551.45471469999995"/>
    <n v="155375.00067850002"/>
    <n v="16492962"/>
    <n v="8061838"/>
    <n v="10050441"/>
    <n v="359452.66797590005"/>
    <n v="192705.5985197007"/>
    <n v="4547247"/>
    <n v="155926.45539320001"/>
    <n v="18112279"/>
    <n v="552158.26649560081"/>
    <n v="3.4290298150331404E-2"/>
    <n v="6.6865695395969441E-2"/>
    <n v="1.9499887432539929"/>
    <n v="3.0485300413912616E-2"/>
    <n v="3.3478417430149954E-2"/>
    <n v="1.098182303457681"/>
    <n v="60113014"/>
    <n v="166721905"/>
    <n v="6258104.4924681634"/>
    <n v="892702010"/>
    <n v="965822617"/>
    <n v="34491364.980835587"/>
    <n v="3.8792515045078257"/>
    <n v="2.4915923916077571"/>
    <n v="2.7274442431544914"/>
    <n v="1.8475327505983772"/>
    <n v="1.6008594232278024"/>
    <n v="1.8753214804867218"/>
  </r>
  <r>
    <x v="34"/>
    <s v="Private Sector Banks"/>
    <x v="10"/>
    <n v="2858282"/>
    <n v="42222"/>
    <n v="7674365"/>
    <n v="1537.0024781"/>
    <n v="281222.42850169999"/>
    <n v="1154528"/>
    <n v="635585"/>
    <n v="560573"/>
    <n v="28752.337610999999"/>
    <n v="9525.8591740000011"/>
    <n v="7716587"/>
    <n v="282759.4309798"/>
    <n v="1196158"/>
    <n v="38278.196785"/>
    <n v="3.6643069141811008E-2"/>
    <n v="9.8926358903635117E-2"/>
    <n v="2.6997290680205803"/>
    <n v="3.2000953707620565E-2"/>
    <n v="3.315484491064747E-2"/>
    <n v="1.0360580254441643"/>
    <n v="60113014"/>
    <n v="166721905"/>
    <n v="6258104.4924681634"/>
    <n v="892702010"/>
    <n v="965822617"/>
    <n v="34491364.980835587"/>
    <n v="4.7548472615264306"/>
    <n v="4.51829194159526"/>
    <n v="4.6284182033548618"/>
    <n v="0.12932960686399708"/>
    <n v="0.11097907202648688"/>
    <n v="0.12384862178061834"/>
  </r>
  <r>
    <x v="35"/>
    <s v="Private Sector Banks"/>
    <x v="10"/>
    <n v="0"/>
    <n v="0"/>
    <n v="0"/>
    <n v="0"/>
    <n v="0"/>
    <n v="3396452"/>
    <n v="2883482"/>
    <n v="2234944"/>
    <n v="125267.41588670001"/>
    <n v="36340.862893699996"/>
    <n v="0"/>
    <n v="0"/>
    <n v="5118426"/>
    <n v="161608.2787804"/>
    <n v="0"/>
    <n v="0"/>
    <n v="0"/>
    <n v="3.1573823433297656E-2"/>
    <n v="4.7581499394191352E-2"/>
    <n v="1.50699200224234"/>
    <n v="60113014"/>
    <n v="166721905"/>
    <n v="6258104.4924681634"/>
    <n v="892702010"/>
    <n v="965822617"/>
    <n v="34491364.980835587"/>
    <n v="0"/>
    <n v="0"/>
    <n v="0"/>
    <n v="0.38046872998527248"/>
    <n v="0.46854706640399496"/>
    <n v="0.52995507766205063"/>
  </r>
  <r>
    <x v="36"/>
    <s v="Private Sector Banks"/>
    <x v="10"/>
    <n v="32894"/>
    <n v="2190"/>
    <n v="63523"/>
    <n v="83.12"/>
    <n v="2483.5174830000001"/>
    <n v="1885783"/>
    <n v="5482283"/>
    <n v="793312"/>
    <n v="239279.05843"/>
    <n v="14132.021722699999"/>
    <n v="65713"/>
    <n v="2566.637483"/>
    <n v="6275595"/>
    <n v="253411.08015270001"/>
    <n v="3.9058291099173678E-2"/>
    <n v="7.8027527299811508E-2"/>
    <n v="1.997719948926856"/>
    <n v="4.0380406981760299E-2"/>
    <n v="0.13437976700007373"/>
    <n v="3.3278457807711703"/>
    <n v="60113014"/>
    <n v="166721905"/>
    <n v="6258104.4924681634"/>
    <n v="892702010"/>
    <n v="965822617"/>
    <n v="34491364.980835587"/>
    <n v="5.4720264067943759E-2"/>
    <n v="4.1013017377530742E-2"/>
    <n v="3.9414736773791065E-2"/>
    <n v="0.21124439946091306"/>
    <n v="0.734708760565152"/>
    <n v="0.64976682980286848"/>
  </r>
  <r>
    <x v="37"/>
    <s v="Private Sector Banks"/>
    <x v="10"/>
    <n v="0"/>
    <n v="0"/>
    <n v="0"/>
    <n v="0"/>
    <n v="0"/>
    <n v="1486473"/>
    <n v="674145"/>
    <n v="255603"/>
    <n v="33257.306564899998"/>
    <n v="4410.4149881000003"/>
    <n v="0"/>
    <n v="0"/>
    <n v="929748"/>
    <n v="37667.721552999996"/>
    <n v="0"/>
    <n v="0"/>
    <n v="0"/>
    <n v="4.0513904362257297E-2"/>
    <n v="2.5340333496134806E-2"/>
    <n v="0.62547251110514623"/>
    <n v="60113014"/>
    <n v="166721905"/>
    <n v="6258104.4924681634"/>
    <n v="892702010"/>
    <n v="965822617"/>
    <n v="34491364.980835587"/>
    <n v="0"/>
    <n v="0"/>
    <n v="0"/>
    <n v="0.16651390759162735"/>
    <n v="0.10920913560228564"/>
    <n v="9.6264881732418567E-2"/>
  </r>
  <r>
    <x v="38"/>
    <s v="Private Sector Banks"/>
    <x v="10"/>
    <n v="841129"/>
    <n v="8651"/>
    <n v="1695257"/>
    <n v="369.96944539999998"/>
    <n v="54603.167945900001"/>
    <n v="3142367"/>
    <n v="1974230"/>
    <n v="2083538"/>
    <n v="92922.673320000002"/>
    <n v="40086.048754702344"/>
    <n v="1703908"/>
    <n v="54973.137391299999"/>
    <n v="4057768"/>
    <n v="133008.72207470235"/>
    <n v="3.2262972761029352E-2"/>
    <n v="6.5356369107830076E-2"/>
    <n v="2.0257392147934503"/>
    <n v="3.2778789244407851E-2"/>
    <n v="4.2327558198868034E-2"/>
    <n v="1.2913093855682676"/>
    <n v="60113014"/>
    <n v="166721905"/>
    <n v="6258104.4924681634"/>
    <n v="892702010"/>
    <n v="965822617"/>
    <n v="34491364.980835587"/>
    <n v="1.3992460933667374"/>
    <n v="0.87843112011731339"/>
    <n v="1.022006076526057"/>
    <n v="0.35200626466607821"/>
    <n v="0.38562904700526029"/>
    <n v="0.42013594717879754"/>
  </r>
  <r>
    <x v="39"/>
    <s v="Foreign Banks"/>
    <x v="10"/>
    <n v="1612527"/>
    <n v="1380"/>
    <n v="4379285"/>
    <n v="111.34687635000002"/>
    <n v="252075.75081270005"/>
    <n v="0"/>
    <n v="0"/>
    <n v="0"/>
    <n v="0"/>
    <n v="0"/>
    <n v="4380665"/>
    <n v="252187.09768905005"/>
    <n v="0"/>
    <n v="0"/>
    <n v="5.7568222561882737E-2"/>
    <n v="0.15639248067725381"/>
    <n v="2.7166459848424243"/>
    <n v="0"/>
    <n v="0"/>
    <n v="0"/>
    <n v="60113014"/>
    <n v="166721905"/>
    <n v="6258104.4924681634"/>
    <n v="892702010"/>
    <n v="965822617"/>
    <n v="34491364.980835587"/>
    <n v="2.6824923468319191"/>
    <n v="4.0297680870072661"/>
    <n v="2.6275281583424808"/>
    <n v="0"/>
    <n v="0"/>
    <n v="0"/>
  </r>
  <r>
    <x v="40"/>
    <s v="Foreign Banks"/>
    <x v="10"/>
    <n v="26357"/>
    <n v="10"/>
    <n v="15421"/>
    <n v="0.98"/>
    <n v="839.59223900000006"/>
    <n v="0"/>
    <n v="0"/>
    <n v="0"/>
    <n v="0"/>
    <n v="0"/>
    <n v="15431"/>
    <n v="840.57223900000008"/>
    <n v="0"/>
    <n v="0"/>
    <n v="5.4472959561920817E-2"/>
    <n v="3.1891802519254851E-2"/>
    <n v="0.58546116781120761"/>
    <n v="0"/>
    <n v="0"/>
    <n v="0"/>
    <n v="60113014"/>
    <n v="166721905"/>
    <n v="6258104.4924681634"/>
    <n v="892702010"/>
    <n v="965822617"/>
    <n v="34491364.980835587"/>
    <n v="4.3845746945910917E-2"/>
    <n v="1.3431738636062352E-2"/>
    <n v="9.2555324388837804E-3"/>
    <n v="0"/>
    <n v="0"/>
    <n v="0"/>
  </r>
  <r>
    <x v="41"/>
    <s v="Foreign Banks"/>
    <x v="10"/>
    <n v="0"/>
    <n v="0"/>
    <n v="0"/>
    <n v="0"/>
    <n v="0"/>
    <n v="2170"/>
    <n v="97"/>
    <n v="143"/>
    <n v="7.8137913000000001"/>
    <n v="4.4752629000000006"/>
    <n v="0"/>
    <n v="0"/>
    <n v="240"/>
    <n v="12.289054200000001"/>
    <n v="0"/>
    <n v="0"/>
    <n v="0"/>
    <n v="5.1204392500000001E-2"/>
    <n v="5.6631586175115208E-3"/>
    <n v="0.11059907834101383"/>
    <n v="60113014"/>
    <n v="166721905"/>
    <n v="6258104.4924681634"/>
    <n v="892702010"/>
    <n v="965822617"/>
    <n v="34491364.980835587"/>
    <n v="0"/>
    <n v="0"/>
    <n v="0"/>
    <n v="2.4308223524667543E-4"/>
    <n v="3.5629364644826785E-5"/>
    <n v="2.4849283478728063E-5"/>
  </r>
  <r>
    <x v="42"/>
    <s v="Foreign Banks"/>
    <x v="10"/>
    <n v="2731766"/>
    <n v="15041"/>
    <n v="12802435"/>
    <n v="861.72"/>
    <n v="362242.67819490004"/>
    <n v="1669941"/>
    <n v="1278982"/>
    <n v="2772791"/>
    <n v="64817.780144999997"/>
    <n v="57051.580098099992"/>
    <n v="12817476"/>
    <n v="363104.39819490002"/>
    <n v="4051773"/>
    <n v="121869.36024309999"/>
    <n v="2.832885337135798E-2"/>
    <n v="0.13291929037659156"/>
    <n v="4.6920109555503657"/>
    <n v="3.0078032565768117E-2"/>
    <n v="7.2978243089486389E-2"/>
    <n v="2.4262970967237765"/>
    <n v="60113014"/>
    <n v="166721905"/>
    <n v="6258104.4924681634"/>
    <n v="892702010"/>
    <n v="965822617"/>
    <n v="34491364.980835587"/>
    <n v="4.5443836837061609"/>
    <n v="5.8021466185473285"/>
    <n v="7.6879375868455915"/>
    <n v="0.18706589447468591"/>
    <n v="0.35333295829496503"/>
    <n v="0.41951523278523511"/>
  </r>
  <r>
    <x v="43"/>
    <s v="Foreign Banks"/>
    <x v="10"/>
    <n v="0"/>
    <n v="0"/>
    <n v="0"/>
    <n v="0"/>
    <n v="0"/>
    <n v="1057960"/>
    <n v="764546"/>
    <n v="1092832"/>
    <n v="24553.446269699998"/>
    <n v="12666.830286399998"/>
    <n v="0"/>
    <n v="0"/>
    <n v="1857378"/>
    <n v="37220.276556099998"/>
    <n v="0"/>
    <n v="0"/>
    <n v="0"/>
    <n v="2.0039150111662785E-2"/>
    <n v="3.5181175617320121E-2"/>
    <n v="1.7556221407236567"/>
    <n v="60113014"/>
    <n v="166721905"/>
    <n v="6258104.4924681634"/>
    <n v="892702010"/>
    <n v="965822617"/>
    <n v="34491364.980835587"/>
    <n v="0"/>
    <n v="0"/>
    <n v="0"/>
    <n v="0.1185121113371303"/>
    <n v="0.10791186888886732"/>
    <n v="0.19231046853813738"/>
  </r>
  <r>
    <x v="44"/>
    <s v="Foreign Banks"/>
    <x v="10"/>
    <n v="0"/>
    <n v="0"/>
    <n v="0"/>
    <n v="0"/>
    <n v="0"/>
    <n v="122882"/>
    <n v="57441"/>
    <n v="133523"/>
    <n v="3187.3115058000012"/>
    <n v="2733.9168997999723"/>
    <n v="0"/>
    <n v="0"/>
    <n v="190964"/>
    <n v="5921.2284055999735"/>
    <n v="0"/>
    <n v="0"/>
    <n v="0"/>
    <n v="3.1007040099704519E-2"/>
    <n v="4.8186295841538822E-2"/>
    <n v="1.5540437167363812"/>
    <n v="60113014"/>
    <n v="166721905"/>
    <n v="6258104.4924681634"/>
    <n v="892702010"/>
    <n v="965822617"/>
    <n v="34491364.980835587"/>
    <n v="0"/>
    <n v="0"/>
    <n v="0"/>
    <n v="1.3765175682756668E-2"/>
    <n v="1.7167277690778495E-2"/>
    <n v="1.9772160709299273E-2"/>
  </r>
  <r>
    <x v="45"/>
    <s v="Foreign Banks"/>
    <x v="10"/>
    <n v="865581"/>
    <n v="1906"/>
    <n v="1571553"/>
    <n v="138.8226267"/>
    <n v="60669.102927000371"/>
    <n v="478303"/>
    <n v="289790"/>
    <n v="440518"/>
    <n v="16651.808940799998"/>
    <n v="10102.254839799998"/>
    <n v="1573459"/>
    <n v="60807.92555370037"/>
    <n v="730308"/>
    <n v="26754.063780599994"/>
    <n v="3.8646018455962543E-2"/>
    <n v="7.0250993903170675E-2"/>
    <n v="1.8178067679396845"/>
    <n v="3.6633945925006975E-2"/>
    <n v="5.5935387778458412E-2"/>
    <n v="1.5268731327213085"/>
    <n v="60113014"/>
    <n v="166721905"/>
    <n v="6258104.4924681634"/>
    <n v="892702010"/>
    <n v="965822617"/>
    <n v="34491364.980835587"/>
    <n v="1.4399228093936531"/>
    <n v="0.97166683021807532"/>
    <n v="0.94376260875857909"/>
    <n v="5.3579245329580923E-2"/>
    <n v="7.7567425340995741E-2"/>
    <n v="7.5615127161595561E-2"/>
  </r>
  <r>
    <x v="46"/>
    <s v="Foreign Banks"/>
    <x v="10"/>
    <n v="1437793"/>
    <n v="3483"/>
    <n v="3165878"/>
    <n v="194.53795"/>
    <n v="90345.475210000004"/>
    <n v="1002863"/>
    <n v="1138737"/>
    <n v="1874066"/>
    <n v="49579.457799999996"/>
    <n v="34146.845580000001"/>
    <n v="3169361"/>
    <n v="90540.013160000002"/>
    <n v="3012803"/>
    <n v="83726.303379999998"/>
    <n v="2.8567276861171699E-2"/>
    <n v="6.2971521742003198E-2"/>
    <n v="2.2043235709173712"/>
    <n v="2.7790168617065236E-2"/>
    <n v="8.3487279299365919E-2"/>
    <n v="3.0042019697605755"/>
    <n v="60113014"/>
    <n v="166721905"/>
    <n v="6258104.4924681634"/>
    <n v="892702010"/>
    <n v="965822617"/>
    <n v="34491364.980835587"/>
    <n v="2.3918165207953139"/>
    <n v="1.446764164276386"/>
    <n v="1.9009865560257364"/>
    <n v="0.11234017497059293"/>
    <n v="0.24274569425281017"/>
    <n v="0.31194164921900974"/>
  </r>
  <r>
    <x v="48"/>
    <s v="Payment Banks"/>
    <x v="10"/>
    <n v="0"/>
    <n v="0"/>
    <n v="0"/>
    <n v="0"/>
    <n v="0"/>
    <n v="2313604"/>
    <n v="0"/>
    <n v="428662"/>
    <n v="0"/>
    <n v="2504.2214426999999"/>
    <n v="0"/>
    <n v="0"/>
    <n v="428662"/>
    <n v="2504.2214426999999"/>
    <n v="0"/>
    <n v="0"/>
    <n v="0"/>
    <n v="5.8419487677937396E-3"/>
    <n v="1.0823898310601122E-3"/>
    <n v="0.18527889820384127"/>
    <n v="60113014"/>
    <n v="166721905"/>
    <n v="6258104.4924681634"/>
    <n v="892702010"/>
    <n v="965822617"/>
    <n v="34491364.980835587"/>
    <n v="0"/>
    <n v="0"/>
    <n v="0"/>
    <n v="0.25916867824684298"/>
    <n v="7.2604300934202481E-3"/>
    <n v="4.4383098143993868E-2"/>
  </r>
  <r>
    <x v="49"/>
    <s v="Payment Banks"/>
    <x v="10"/>
    <n v="0"/>
    <n v="0"/>
    <n v="0"/>
    <n v="0"/>
    <n v="0"/>
    <n v="1801893"/>
    <n v="456976"/>
    <n v="143853"/>
    <n v="13804.935240000001"/>
    <n v="1787.6264349"/>
    <n v="0"/>
    <n v="0"/>
    <n v="600829"/>
    <n v="15592.5616749"/>
    <n v="0"/>
    <n v="0"/>
    <n v="0"/>
    <n v="2.5951746128931859E-2"/>
    <n v="8.6534337360209511E-3"/>
    <n v="0.33344321777153252"/>
    <n v="60113014"/>
    <n v="166721905"/>
    <n v="6258104.4924681634"/>
    <n v="892702010"/>
    <n v="965822617"/>
    <n v="34491364.980835587"/>
    <n v="0"/>
    <n v="0"/>
    <n v="0"/>
    <n v="0.20184708668909573"/>
    <n v="4.5207145856836002E-2"/>
    <n v="6.2209042263502927E-2"/>
  </r>
  <r>
    <x v="50"/>
    <s v="Payment Banks"/>
    <x v="10"/>
    <n v="0"/>
    <n v="0"/>
    <n v="0"/>
    <n v="0"/>
    <n v="0"/>
    <n v="1157"/>
    <n v="0"/>
    <n v="42"/>
    <n v="0"/>
    <n v="0.26784469999999999"/>
    <n v="0"/>
    <n v="0"/>
    <n v="42"/>
    <n v="0.26784469999999999"/>
    <n v="0"/>
    <n v="0"/>
    <n v="0"/>
    <n v="6.3772547619047621E-3"/>
    <n v="2.3149930855661193E-4"/>
    <n v="3.6300777873811585E-2"/>
    <n v="60113014"/>
    <n v="166721905"/>
    <n v="6258104.4924681634"/>
    <n v="892702010"/>
    <n v="965822617"/>
    <n v="34491364.980835587"/>
    <n v="0"/>
    <n v="0"/>
    <n v="0"/>
    <n v="1.2960651897714445E-4"/>
    <n v="7.7655581374881028E-7"/>
    <n v="4.3486246087774107E-6"/>
  </r>
  <r>
    <x v="51"/>
    <s v="Payment Banks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113014"/>
    <n v="166721905"/>
    <n v="6258104.4924681634"/>
    <n v="892702010"/>
    <n v="965822617"/>
    <n v="34491364.980835587"/>
    <n v="0"/>
    <n v="0"/>
    <n v="0"/>
    <n v="0"/>
    <n v="0"/>
    <n v="0"/>
  </r>
  <r>
    <x v="52"/>
    <s v="Payment Banks"/>
    <x v="10"/>
    <n v="0"/>
    <n v="0"/>
    <n v="0"/>
    <n v="0"/>
    <n v="0"/>
    <n v="101487"/>
    <n v="1357"/>
    <n v="19878"/>
    <n v="40.552432400000001"/>
    <n v="90.516080599999981"/>
    <n v="0"/>
    <n v="0"/>
    <n v="21235"/>
    <n v="131.068513"/>
    <n v="0"/>
    <n v="0"/>
    <n v="0"/>
    <n v="6.172286931951966E-3"/>
    <n v="1.2914808103500941E-3"/>
    <n v="0.20923862169538957"/>
    <n v="60113014"/>
    <n v="166721905"/>
    <n v="6258104.4924681634"/>
    <n v="892702010"/>
    <n v="965822617"/>
    <n v="34491364.980835587"/>
    <n v="0"/>
    <n v="0"/>
    <n v="0"/>
    <n v="1.1368519266580345E-2"/>
    <n v="3.800038446516266E-4"/>
    <n v="2.1986438944616264E-3"/>
  </r>
  <r>
    <x v="53"/>
    <s v="Payment Banks"/>
    <x v="10"/>
    <n v="0"/>
    <n v="0"/>
    <n v="0"/>
    <n v="0"/>
    <n v="0"/>
    <n v="61709416"/>
    <n v="1634047"/>
    <n v="2370245"/>
    <n v="53165.632469999997"/>
    <n v="23346.876840000001"/>
    <n v="0"/>
    <n v="0"/>
    <n v="4004292"/>
    <n v="76512.509309999994"/>
    <n v="0"/>
    <n v="0"/>
    <n v="0"/>
    <n v="1.9107624846040196E-2"/>
    <n v="1.2398838665075033E-3"/>
    <n v="6.4889481371854171E-2"/>
    <n v="60113014"/>
    <n v="166721905"/>
    <n v="6258104.4924681634"/>
    <n v="892702010"/>
    <n v="965822617"/>
    <n v="34491364.980835587"/>
    <n v="0"/>
    <n v="0"/>
    <n v="0"/>
    <n v="6.9126556576253257"/>
    <n v="0.22183091145425121"/>
    <n v="0.41459911266501226"/>
  </r>
  <r>
    <x v="54"/>
    <s v="Small Finance Banks"/>
    <x v="10"/>
    <n v="26"/>
    <n v="3"/>
    <n v="100"/>
    <n v="3.3000000000000002E-2"/>
    <n v="1.2472926000000002"/>
    <n v="1412877"/>
    <n v="618403"/>
    <n v="356202"/>
    <n v="41121.477958599993"/>
    <n v="8894.4028576000001"/>
    <n v="103"/>
    <n v="1.2802926000000001"/>
    <n v="974605"/>
    <n v="50015.880816199991"/>
    <n v="1.2430025242718449E-2"/>
    <n v="4.9242023076923082E-2"/>
    <n v="3.9615384615384617"/>
    <n v="5.131913012574324E-2"/>
    <n v="3.5400024783615272E-2"/>
    <n v="0.68980173079468343"/>
    <n v="60113014"/>
    <n v="166721905"/>
    <n v="6258104.4924681634"/>
    <n v="892702010"/>
    <n v="965822617"/>
    <n v="34491364.980835587"/>
    <n v="4.3251865561091317E-5"/>
    <n v="2.045815312832943E-5"/>
    <n v="6.177952441222406E-5"/>
    <n v="0.15826972317447791"/>
    <n v="0.14500986216112433"/>
    <n v="0.10090931635327401"/>
  </r>
  <r>
    <x v="55"/>
    <s v="Small Finance Banks"/>
    <x v="10"/>
    <n v="0"/>
    <n v="0"/>
    <n v="0"/>
    <n v="0"/>
    <n v="0"/>
    <n v="142282"/>
    <n v="99726"/>
    <n v="71140"/>
    <n v="5246.7899299999999"/>
    <n v="1414.4930646"/>
    <n v="0"/>
    <n v="0"/>
    <n v="170866"/>
    <n v="6661.2829946000002"/>
    <n v="0"/>
    <n v="0"/>
    <n v="0"/>
    <n v="3.8985421292708905E-2"/>
    <n v="4.6817468088725209E-2"/>
    <n v="1.2008968105593119"/>
    <n v="60113014"/>
    <n v="166721905"/>
    <n v="6258104.4924681634"/>
    <n v="892702010"/>
    <n v="965822617"/>
    <n v="34491364.980835587"/>
    <n v="0"/>
    <n v="0"/>
    <n v="0"/>
    <n v="1.5938353269754596E-2"/>
    <n v="1.9312900484805991E-2"/>
    <n v="1.7691240295318121E-2"/>
  </r>
  <r>
    <x v="56"/>
    <s v="Small Finance Banks"/>
    <x v="10"/>
    <n v="0"/>
    <n v="0"/>
    <n v="0"/>
    <n v="0"/>
    <n v="0"/>
    <n v="2451189"/>
    <n v="520444"/>
    <n v="62632"/>
    <n v="22413.8021596"/>
    <n v="684.56971759999988"/>
    <n v="0"/>
    <n v="0"/>
    <n v="583076"/>
    <n v="23098.371877199999"/>
    <n v="0"/>
    <n v="0"/>
    <n v="0"/>
    <n v="3.9614684667521903E-2"/>
    <n v="9.4233336871208211E-3"/>
    <n v="0.23787476200325638"/>
    <n v="60113014"/>
    <n v="166721905"/>
    <n v="6258104.4924681634"/>
    <n v="892702010"/>
    <n v="965822617"/>
    <n v="34491364.980835587"/>
    <n v="0"/>
    <n v="0"/>
    <n v="0"/>
    <n v="0.27458087609772491"/>
    <n v="6.6968564132020084E-2"/>
    <n v="6.0370920056845183E-2"/>
  </r>
  <r>
    <x v="57"/>
    <s v="Small Finance Banks"/>
    <x v="10"/>
    <n v="0"/>
    <n v="0"/>
    <n v="0"/>
    <n v="0"/>
    <n v="0"/>
    <n v="968096"/>
    <n v="842240"/>
    <n v="209218"/>
    <n v="21191.275000000001"/>
    <n v="4171.4954386999998"/>
    <n v="0"/>
    <n v="0"/>
    <n v="1051458"/>
    <n v="25362.770438700001"/>
    <n v="0"/>
    <n v="0"/>
    <n v="0"/>
    <n v="2.4121525004993066E-2"/>
    <n v="2.6198610921540841E-2"/>
    <n v="1.0861092288368095"/>
    <n v="60113014"/>
    <n v="166721905"/>
    <n v="6258104.4924681634"/>
    <n v="892702010"/>
    <n v="965822617"/>
    <n v="34491364.980835587"/>
    <n v="0"/>
    <n v="0"/>
    <n v="0"/>
    <n v="0.1084455942918735"/>
    <n v="7.3533681409223145E-2"/>
    <n v="0.10886657461656854"/>
  </r>
  <r>
    <x v="58"/>
    <s v="Small Finance Banks"/>
    <x v="10"/>
    <n v="0"/>
    <n v="0"/>
    <n v="0"/>
    <n v="0"/>
    <n v="0"/>
    <n v="3438300"/>
    <n v="778017"/>
    <n v="204060"/>
    <n v="40798.66648"/>
    <n v="1859.364294"/>
    <n v="0"/>
    <n v="0"/>
    <n v="982077"/>
    <n v="42658.030773999999"/>
    <n v="0"/>
    <n v="0"/>
    <n v="0"/>
    <n v="4.3436543951238041E-2"/>
    <n v="1.24067215699619E-2"/>
    <n v="0.28562865369514007"/>
    <n v="60113014"/>
    <n v="166721905"/>
    <n v="6258104.4924681634"/>
    <n v="892702010"/>
    <n v="965822617"/>
    <n v="34491364.980835587"/>
    <n v="0"/>
    <n v="0"/>
    <n v="0"/>
    <n v="0.38515652048324611"/>
    <n v="0.12367742128414475"/>
    <n v="0.10168295737891174"/>
  </r>
  <r>
    <x v="59"/>
    <s v="Small Finance Banks"/>
    <x v="10"/>
    <n v="0"/>
    <n v="0"/>
    <n v="0"/>
    <n v="0"/>
    <n v="0"/>
    <n v="1624349"/>
    <n v="353710"/>
    <n v="95486"/>
    <n v="16390.7745"/>
    <n v="1132.2751628000001"/>
    <n v="0"/>
    <n v="0"/>
    <n v="449196"/>
    <n v="17523.0496628"/>
    <n v="0"/>
    <n v="0"/>
    <n v="0"/>
    <n v="3.9009807885199331E-2"/>
    <n v="1.0787736910479214E-2"/>
    <n v="0.27653909350761441"/>
    <n v="60113014"/>
    <n v="166721905"/>
    <n v="6258104.4924681634"/>
    <n v="892702010"/>
    <n v="965822617"/>
    <n v="34491364.980835587"/>
    <n v="0"/>
    <n v="0"/>
    <n v="0"/>
    <n v="0.18195870310631429"/>
    <n v="5.0804164093060163E-2"/>
    <n v="4.6509161422961375E-2"/>
  </r>
  <r>
    <x v="60"/>
    <s v="Small Finance Banks"/>
    <x v="10"/>
    <n v="0"/>
    <n v="0"/>
    <n v="0"/>
    <n v="0"/>
    <n v="0"/>
    <n v="218520"/>
    <n v="28331"/>
    <n v="18277"/>
    <n v="1061.99811"/>
    <n v="200.3331484"/>
    <n v="0"/>
    <n v="0"/>
    <n v="46608"/>
    <n v="1262.3312584"/>
    <n v="0"/>
    <n v="0"/>
    <n v="0"/>
    <n v="2.7084003999313423E-2"/>
    <n v="5.7767310012813477E-3"/>
    <n v="0.21328940142778693"/>
    <n v="60113014"/>
    <n v="166721905"/>
    <n v="6258104.4924681634"/>
    <n v="892702010"/>
    <n v="965822617"/>
    <n v="34491364.980835587"/>
    <n v="0"/>
    <n v="0"/>
    <n v="0"/>
    <n v="2.4478493108803463E-2"/>
    <n v="3.6598472084285105E-3"/>
    <n v="4.8257308515689892E-3"/>
  </r>
  <r>
    <x v="61"/>
    <s v="Small Finance Banks"/>
    <x v="10"/>
    <n v="0"/>
    <n v="0"/>
    <n v="0"/>
    <n v="0"/>
    <n v="0"/>
    <n v="133317"/>
    <n v="50371"/>
    <n v="34937"/>
    <n v="1815.72828"/>
    <n v="504.88271140000001"/>
    <n v="0"/>
    <n v="0"/>
    <n v="85308"/>
    <n v="2320.6109913999999"/>
    <n v="0"/>
    <n v="0"/>
    <n v="0"/>
    <n v="2.7202735867679465E-2"/>
    <n v="1.740671475805786E-2"/>
    <n v="0.63988838632732514"/>
    <n v="60113014"/>
    <n v="166721905"/>
    <n v="6258104.4924681634"/>
    <n v="892702010"/>
    <n v="965822617"/>
    <n v="34491364.980835587"/>
    <n v="0"/>
    <n v="0"/>
    <n v="0"/>
    <n v="1.4934098781742408E-2"/>
    <n v="6.7280926477957578E-3"/>
    <n v="8.8326778125138901E-3"/>
  </r>
  <r>
    <x v="62"/>
    <s v="Small Finance Banks"/>
    <x v="10"/>
    <n v="0"/>
    <n v="0"/>
    <n v="0"/>
    <n v="0"/>
    <n v="0"/>
    <n v="5706954"/>
    <n v="1679321"/>
    <n v="428614"/>
    <n v="63740.971437299995"/>
    <n v="5865.8010738000003"/>
    <n v="0"/>
    <n v="0"/>
    <n v="2107935"/>
    <n v="69606.772511099989"/>
    <n v="0"/>
    <n v="0"/>
    <n v="0"/>
    <n v="3.3021308774274345E-2"/>
    <n v="1.2196834337739534E-2"/>
    <n v="0.36936253560130328"/>
    <n v="60113014"/>
    <n v="166721905"/>
    <n v="6258104.4924681634"/>
    <n v="892702010"/>
    <n v="965822617"/>
    <n v="34491364.980835587"/>
    <n v="0"/>
    <n v="0"/>
    <n v="0"/>
    <n v="0.63928992385712224"/>
    <n v="0.20180927182724009"/>
    <n v="0.21825280987388598"/>
  </r>
  <r>
    <x v="63"/>
    <s v="Small Finance Banks"/>
    <x v="10"/>
    <n v="0"/>
    <n v="0"/>
    <n v="0"/>
    <n v="0"/>
    <n v="0"/>
    <n v="568347"/>
    <n v="134605"/>
    <n v="55118"/>
    <n v="5119.4016301000001"/>
    <n v="723.43272839999827"/>
    <n v="0"/>
    <n v="0"/>
    <n v="189723"/>
    <n v="5842.8343584999984"/>
    <n v="0"/>
    <n v="0"/>
    <n v="0"/>
    <n v="3.0796658067287562E-2"/>
    <n v="1.0280399753143763E-2"/>
    <n v="0.3338154331772667"/>
    <n v="60113014"/>
    <n v="166721905"/>
    <n v="6258104.4924681634"/>
    <n v="892702010"/>
    <n v="965822617"/>
    <n v="34491364.980835587"/>
    <n v="0"/>
    <n v="0"/>
    <n v="0"/>
    <n v="6.3665925878222229E-2"/>
    <n v="1.693999168124094E-2"/>
    <n v="1.9643669205978015E-2"/>
  </r>
  <r>
    <x v="2"/>
    <s v="Public Sector Banks"/>
    <x v="11"/>
    <n v="543093"/>
    <n v="8704"/>
    <n v="1211970"/>
    <n v="389.53500000000003"/>
    <n v="33741.882804500005"/>
    <n v="63291645"/>
    <n v="27643906"/>
    <n v="16392607"/>
    <n v="1248189.2551899999"/>
    <n v="252453.14628310001"/>
    <n v="1220674"/>
    <n v="34131.417804500008"/>
    <n v="44036513"/>
    <n v="1500642.4014730998"/>
    <n v="2.7961124595510357E-2"/>
    <n v="6.2846359287451706E-2"/>
    <n v="2.2476334624088325"/>
    <n v="3.4077230444497272E-2"/>
    <n v="2.3709960476980804E-2"/>
    <n v="0.69577134549117814"/>
    <n v="60397171"/>
    <n v="174709995"/>
    <n v="6384725.4254167015"/>
    <n v="885659754"/>
    <n v="962717081"/>
    <n v="33559847.800299786"/>
    <n v="0.89920271265685603"/>
    <n v="0.5345792579995311"/>
    <n v="0.69868584221526653"/>
    <n v="7.1462708691626968"/>
    <n v="4.4715411416725637"/>
    <n v="4.5741904728913809"/>
  </r>
  <r>
    <x v="3"/>
    <s v="Public Sector Banks"/>
    <x v="11"/>
    <n v="168609"/>
    <n v="11939"/>
    <n v="403847"/>
    <n v="692.61428219999993"/>
    <n v="9743.7841740000003"/>
    <n v="40492994"/>
    <n v="19264181"/>
    <n v="10233198"/>
    <n v="727818.02408399992"/>
    <n v="135830.21264529999"/>
    <n v="415786"/>
    <n v="10436.398456200001"/>
    <n v="29497379"/>
    <n v="863648.23672929988"/>
    <n v="2.5100408518324333E-2"/>
    <n v="6.1897042602708043E-2"/>
    <n v="2.4659774982355627"/>
    <n v="2.927881276262884E-2"/>
    <n v="2.1328337359526932E-2"/>
    <n v="0.72845635963594102"/>
    <n v="60397171"/>
    <n v="174709995"/>
    <n v="6384725.4254167015"/>
    <n v="885659754"/>
    <n v="962717081"/>
    <n v="33559847.800299786"/>
    <n v="0.27916704906592399"/>
    <n v="0.16345884530373309"/>
    <n v="0.23798638423634549"/>
    <n v="4.5720711387321318"/>
    <n v="2.5734569532868532"/>
    <n v="3.0639717090466787"/>
  </r>
  <r>
    <x v="4"/>
    <s v="Public Sector Banks"/>
    <x v="11"/>
    <n v="9671"/>
    <n v="89"/>
    <n v="5197"/>
    <n v="4.4539999999999997"/>
    <n v="159.56528"/>
    <n v="9027748"/>
    <n v="7213453"/>
    <n v="4760388"/>
    <n v="295135.61590019998"/>
    <n v="62440.323969999998"/>
    <n v="5286"/>
    <n v="164.01928000000001"/>
    <n v="11973841"/>
    <n v="357575.9398702"/>
    <n v="3.1028997351494517E-2"/>
    <n v="1.6959909006307519E-2"/>
    <n v="0.54658256643573566"/>
    <n v="2.9863094045611598E-2"/>
    <n v="3.9608542448260627E-2"/>
    <n v="1.3263375317964126"/>
    <n v="60397171"/>
    <n v="174709995"/>
    <n v="6384725.4254167015"/>
    <n v="885659754"/>
    <n v="962717081"/>
    <n v="33559847.800299786"/>
    <n v="1.6012339385896072E-2"/>
    <n v="2.5689323983622242E-3"/>
    <n v="3.0255853421551526E-3"/>
    <n v="1.0193246288122515"/>
    <n v="1.0654873704969718"/>
    <n v="1.243754913703458"/>
  </r>
  <r>
    <x v="5"/>
    <s v="Public Sector Banks"/>
    <x v="11"/>
    <n v="735570"/>
    <n v="51820"/>
    <n v="968642"/>
    <n v="2369.6408927000002"/>
    <n v="24125.068804099999"/>
    <n v="38814447"/>
    <n v="30943747"/>
    <n v="14715844"/>
    <n v="1340434.3322922001"/>
    <n v="230150.28244939999"/>
    <n v="1020462"/>
    <n v="26494.709696800001"/>
    <n v="45659591"/>
    <n v="1570584.6147416001"/>
    <n v="2.5963445671470374E-2"/>
    <n v="3.6019290749758688E-2"/>
    <n v="1.3873078021126473"/>
    <n v="3.439769346032031E-2"/>
    <n v="4.0463918363737091E-2"/>
    <n v="1.1763555719343368"/>
    <n v="60397171"/>
    <n v="174709995"/>
    <n v="6384725.4254167015"/>
    <n v="885659754"/>
    <n v="962717081"/>
    <n v="33559847.800299786"/>
    <n v="1.2178881689673842"/>
    <n v="0.41497022865428568"/>
    <n v="0.58408907858992265"/>
    <n v="4.3825460990745215"/>
    <n v="4.6799515423534501"/>
    <n v="4.7427839290617095"/>
  </r>
  <r>
    <x v="6"/>
    <s v="Public Sector Banks"/>
    <x v="11"/>
    <n v="0"/>
    <n v="0"/>
    <n v="0"/>
    <n v="0"/>
    <n v="0"/>
    <n v="25937789"/>
    <n v="10991472"/>
    <n v="5957292"/>
    <n v="490838.67025000002"/>
    <n v="93521.522230000002"/>
    <n v="0"/>
    <n v="0"/>
    <n v="16948764"/>
    <n v="584360.19247999997"/>
    <n v="0"/>
    <n v="0"/>
    <n v="0"/>
    <n v="3.4478041730948636E-2"/>
    <n v="2.2529298564345632E-2"/>
    <n v="0.65343904216353987"/>
    <n v="60397171"/>
    <n v="174709995"/>
    <n v="6384725.4254167015"/>
    <n v="885659754"/>
    <n v="962717081"/>
    <n v="33559847.800299786"/>
    <n v="0"/>
    <n v="0"/>
    <n v="0"/>
    <n v="2.9286403591056707"/>
    <n v="1.7412480412821776"/>
    <n v="1.7605134815303023"/>
  </r>
  <r>
    <x v="8"/>
    <s v="Public Sector Banks"/>
    <x v="11"/>
    <n v="105257"/>
    <n v="3172"/>
    <n v="174097"/>
    <n v="195.82234"/>
    <n v="4367.6206099999999"/>
    <n v="23447077"/>
    <n v="21630662"/>
    <n v="11193304"/>
    <n v="962577.02437449992"/>
    <n v="159854.16784790001"/>
    <n v="177269"/>
    <n v="4563.4429499999997"/>
    <n v="32823966"/>
    <n v="1122431.1922223999"/>
    <n v="2.574303995622472E-2"/>
    <n v="4.3355244306791947E-2"/>
    <n v="1.684154023010346"/>
    <n v="3.4195477542914826E-2"/>
    <n v="4.7870836617391575E-2"/>
    <n v="1.39991718370695"/>
    <n v="60397171"/>
    <n v="174709995"/>
    <n v="6384725.4254167015"/>
    <n v="885659754"/>
    <n v="962717081"/>
    <n v="33559847.800299786"/>
    <n v="0.17427471892681862"/>
    <n v="7.1474380587042474E-2"/>
    <n v="0.10146471585669727"/>
    <n v="2.6474136251651332"/>
    <n v="3.3445658004812922"/>
    <n v="3.409513204637947"/>
  </r>
  <r>
    <x v="9"/>
    <s v="Public Sector Banks"/>
    <x v="11"/>
    <n v="60740"/>
    <n v="576"/>
    <n v="78058"/>
    <n v="25.006"/>
    <n v="1543.9880700000001"/>
    <n v="18835561"/>
    <n v="13589417"/>
    <n v="5457424"/>
    <n v="564984.23899999994"/>
    <n v="82701.76728"/>
    <n v="78634"/>
    <n v="1568.9940700000002"/>
    <n v="19046841"/>
    <n v="647686.00627999997"/>
    <n v="1.9953125492789381E-2"/>
    <n v="2.5831314948962795E-2"/>
    <n v="1.2945999341455383"/>
    <n v="3.4004904345030229E-2"/>
    <n v="3.4386340087242423E-2"/>
    <n v="1.0112170802876537"/>
    <n v="60397171"/>
    <n v="174709995"/>
    <n v="6384725.4254167015"/>
    <n v="885659754"/>
    <n v="962717081"/>
    <n v="33559847.800299786"/>
    <n v="0.10056762426836184"/>
    <n v="2.4574182372104108E-2"/>
    <n v="4.5008300755775305E-2"/>
    <n v="2.1267265352107216"/>
    <n v="1.9299432170673143"/>
    <n v="1.9784463552070288"/>
  </r>
  <r>
    <x v="11"/>
    <s v="Public Sector Banks"/>
    <x v="11"/>
    <n v="0"/>
    <n v="0"/>
    <n v="0"/>
    <n v="0"/>
    <n v="0"/>
    <n v="3081119"/>
    <n v="1900827"/>
    <n v="953759"/>
    <n v="81541.123999999996"/>
    <n v="15984.3507887"/>
    <n v="0"/>
    <n v="0"/>
    <n v="2854586"/>
    <n v="97525.474788699998"/>
    <n v="0"/>
    <n v="0"/>
    <n v="0"/>
    <n v="3.4164489978126426E-2"/>
    <n v="3.165261542598647E-2"/>
    <n v="0.92647703642734991"/>
    <n v="60397171"/>
    <n v="174709995"/>
    <n v="6384725.4254167015"/>
    <n v="885659754"/>
    <n v="962717081"/>
    <n v="33559847.800299786"/>
    <n v="0"/>
    <n v="0"/>
    <n v="0"/>
    <n v="0.34788969308861695"/>
    <n v="0.29060165996291804"/>
    <n v="0.29651348836927927"/>
  </r>
  <r>
    <x v="12"/>
    <s v="Public Sector Banks"/>
    <x v="11"/>
    <n v="363873"/>
    <n v="3871"/>
    <n v="579244"/>
    <n v="116.9171865"/>
    <n v="13755.438972399999"/>
    <n v="43402879"/>
    <n v="38699163"/>
    <n v="15429855"/>
    <n v="1603458.5140201"/>
    <n v="268946.53835619998"/>
    <n v="583115"/>
    <n v="13872.3561589"/>
    <n v="54129018"/>
    <n v="1872405.0523763001"/>
    <n v="2.379008627612049E-2"/>
    <n v="3.8124170133260783E-2"/>
    <n v="1.6025234078923141"/>
    <n v="3.4591520806387069E-2"/>
    <n v="4.3140111797106827E-2"/>
    <n v="1.2471296662140776"/>
    <n v="60397171"/>
    <n v="174709995"/>
    <n v="6384725.4254167015"/>
    <n v="885659754"/>
    <n v="962717081"/>
    <n v="33559847.800299786"/>
    <n v="0.60246695991770871"/>
    <n v="0.2172741227629944"/>
    <n v="0.33376167173492277"/>
    <n v="4.9006267704922717"/>
    <n v="5.5793013827660269"/>
    <n v="5.6225259807143697"/>
  </r>
  <r>
    <x v="14"/>
    <s v="Public Sector Banks"/>
    <x v="11"/>
    <n v="0"/>
    <n v="0"/>
    <n v="0"/>
    <n v="0"/>
    <n v="0"/>
    <n v="9715947"/>
    <n v="6364617"/>
    <n v="3562048"/>
    <n v="271308.94733"/>
    <n v="54775.976269999999"/>
    <n v="0"/>
    <n v="0"/>
    <n v="9926665"/>
    <n v="326084.92359999998"/>
    <n v="0"/>
    <n v="0"/>
    <n v="0"/>
    <n v="3.2849393386399153E-2"/>
    <n v="3.3561826098886707E-2"/>
    <n v="1.0216878498822606"/>
    <n v="60397171"/>
    <n v="174709995"/>
    <n v="6384725.4254167015"/>
    <n v="885659754"/>
    <n v="962717081"/>
    <n v="33559847.800299786"/>
    <n v="0"/>
    <n v="0"/>
    <n v="0"/>
    <n v="1.0970293000352367"/>
    <n v="0.97165197393144054"/>
    <n v="1.031109263137713"/>
  </r>
  <r>
    <x v="15"/>
    <s v="Public Sector Banks"/>
    <x v="11"/>
    <n v="460728"/>
    <n v="11612"/>
    <n v="847582"/>
    <n v="569.60374939999997"/>
    <n v="22442.291647499998"/>
    <n v="43607630"/>
    <n v="46613412"/>
    <n v="26248201"/>
    <n v="1430874.4685022"/>
    <n v="412142.14533690002"/>
    <n v="859194"/>
    <n v="23011.895396899999"/>
    <n v="72861613"/>
    <n v="1843016.6138391001"/>
    <n v="2.6783119291917772E-2"/>
    <n v="4.9946813297433626E-2"/>
    <n v="1.8648616971401781"/>
    <n v="2.5294754507275322E-2"/>
    <n v="4.2263627118444641E-2"/>
    <n v="1.670845514878933"/>
    <n v="60397171"/>
    <n v="174709995"/>
    <n v="6384725.4254167015"/>
    <n v="885659754"/>
    <n v="962717081"/>
    <n v="33559847.800299786"/>
    <n v="0.76283043124652317"/>
    <n v="0.36042106533341051"/>
    <n v="0.4917829686847624"/>
    <n v="4.9237452422389287"/>
    <n v="5.4917311449268151"/>
    <n v="7.5683307627944743"/>
  </r>
  <r>
    <x v="18"/>
    <s v="Public Sector Banks"/>
    <x v="11"/>
    <n v="11490041"/>
    <n v="92486"/>
    <n v="33745890"/>
    <n v="3569.4504999999999"/>
    <n v="1213406.6534899999"/>
    <n v="294528525"/>
    <n v="192388076"/>
    <n v="112916097"/>
    <n v="9625769.0744770989"/>
    <n v="1840951.1345599999"/>
    <n v="33838376"/>
    <n v="1216976.10399"/>
    <n v="305304173"/>
    <n v="11466720.209037099"/>
    <n v="3.5964376777124295E-2"/>
    <n v="0.10591573206657835"/>
    <n v="2.9450178637308606"/>
    <n v="3.7558347455136483E-2"/>
    <n v="3.8932460647188923E-2"/>
    <n v="1.0365860929769026"/>
    <n v="60397171"/>
    <n v="174709995"/>
    <n v="6384725.4254167015"/>
    <n v="885659754"/>
    <n v="962717081"/>
    <n v="33559847.800299786"/>
    <n v="19.024137736517492"/>
    <n v="19.060742990534688"/>
    <n v="19.368311469529836"/>
    <n v="33.255268027003517"/>
    <n v="34.167974411775099"/>
    <n v="31.712761622851065"/>
  </r>
  <r>
    <x v="19"/>
    <s v="Private Sector Banks"/>
    <x v="11"/>
    <n v="6872099"/>
    <n v="34435"/>
    <n v="14795615"/>
    <n v="1722.2100662"/>
    <n v="519772.87807999999"/>
    <n v="23143406"/>
    <n v="22912024"/>
    <n v="22237195"/>
    <n v="1319532.0453013999"/>
    <n v="445692.13147779985"/>
    <n v="14830050"/>
    <n v="521495.0881462"/>
    <n v="45149219"/>
    <n v="1765224.1767791999"/>
    <n v="3.5164755894025984E-2"/>
    <n v="7.5885852073172985E-2"/>
    <n v="2.1580087830515828"/>
    <n v="3.9097557297263545E-2"/>
    <n v="7.6273309848135573E-2"/>
    <n v="1.9508459126543432"/>
    <n v="60397171"/>
    <n v="174709995"/>
    <n v="6384725.4254167015"/>
    <n v="885659754"/>
    <n v="962717081"/>
    <n v="33559847.800299786"/>
    <n v="11.378180279337919"/>
    <n v="8.1678545810317988"/>
    <n v="8.4883809881626977"/>
    <n v="2.6131260786633872"/>
    <n v="5.2599290297241197"/>
    <n v="4.6897702233663807"/>
  </r>
  <r>
    <x v="20"/>
    <s v="Private Sector Banks"/>
    <x v="11"/>
    <n v="0"/>
    <n v="0"/>
    <n v="0"/>
    <n v="0"/>
    <n v="0"/>
    <n v="4325881"/>
    <n v="2582941"/>
    <n v="1138751"/>
    <n v="108066.75537"/>
    <n v="21734.138987099999"/>
    <n v="0"/>
    <n v="0"/>
    <n v="3721692"/>
    <n v="129800.8943571"/>
    <n v="0"/>
    <n v="0"/>
    <n v="0"/>
    <n v="3.4876850195314391E-2"/>
    <n v="3.0005655346760578E-2"/>
    <n v="0.86033157176538144"/>
    <n v="60397171"/>
    <n v="174709995"/>
    <n v="6384725.4254167015"/>
    <n v="885659754"/>
    <n v="962717081"/>
    <n v="33559847.800299786"/>
    <n v="0"/>
    <n v="0"/>
    <n v="0"/>
    <n v="0.48843599141347005"/>
    <n v="0.38677438327339642"/>
    <n v="0.38658210947438254"/>
  </r>
  <r>
    <x v="21"/>
    <s v="Private Sector Banks"/>
    <x v="11"/>
    <n v="0"/>
    <n v="0"/>
    <n v="0"/>
    <n v="0"/>
    <n v="0"/>
    <n v="771240"/>
    <n v="493978"/>
    <n v="310622"/>
    <n v="21415.2495313"/>
    <n v="4786.0878700000003"/>
    <n v="0"/>
    <n v="0"/>
    <n v="804600"/>
    <n v="26201.337401299999"/>
    <n v="0"/>
    <n v="0"/>
    <n v="0"/>
    <n v="3.2564426300397714E-2"/>
    <n v="3.3973001142705253E-2"/>
    <n v="1.0432550178932627"/>
    <n v="60397171"/>
    <n v="174709995"/>
    <n v="6384725.4254167015"/>
    <n v="885659754"/>
    <n v="962717081"/>
    <n v="33559847.800299786"/>
    <n v="0"/>
    <n v="0"/>
    <n v="0"/>
    <n v="8.7080845270067445E-2"/>
    <n v="7.8073469096799492E-2"/>
    <n v="8.3575955582323364E-2"/>
  </r>
  <r>
    <x v="22"/>
    <s v="Private Sector Banks"/>
    <x v="11"/>
    <n v="4409"/>
    <n v="24"/>
    <n v="3532"/>
    <n v="0.8"/>
    <n v="71.8025801"/>
    <n v="2244067"/>
    <n v="2439964"/>
    <n v="1247506"/>
    <n v="114830.79473569999"/>
    <n v="19065.936591199999"/>
    <n v="3556"/>
    <n v="72.602580099999997"/>
    <n v="3687470"/>
    <n v="133896.73132689999"/>
    <n v="2.0416923537682787E-2"/>
    <n v="1.6466904082558402E-2"/>
    <n v="0.8065320934452257"/>
    <n v="3.6311273400705626E-2"/>
    <n v="5.9666993599968264E-2"/>
    <n v="1.6432085138277956"/>
    <n v="60397171"/>
    <n v="174709995"/>
    <n v="6384725.4254167015"/>
    <n v="885659754"/>
    <n v="962717081"/>
    <n v="33559847.800299786"/>
    <n v="7.3000107902404902E-3"/>
    <n v="1.1371292461689777E-3"/>
    <n v="2.0353729619189791E-3"/>
    <n v="0.25337800321905563"/>
    <n v="0.39897895879523004"/>
    <n v="0.38302737873620424"/>
  </r>
  <r>
    <x v="23"/>
    <s v="Private Sector Banks"/>
    <x v="11"/>
    <n v="5806"/>
    <n v="353"/>
    <n v="16397"/>
    <n v="21.502980000000001"/>
    <n v="418.83539999999999"/>
    <n v="785309"/>
    <n v="399173"/>
    <n v="447486"/>
    <n v="22785.79277"/>
    <n v="10717.00763"/>
    <n v="16750"/>
    <n v="440.33837999999997"/>
    <n v="846659"/>
    <n v="33502.8004"/>
    <n v="2.6288858507462685E-2"/>
    <n v="7.5841953151911806E-2"/>
    <n v="2.8849466069583189"/>
    <n v="3.9570595009324888E-2"/>
    <n v="4.2661933582831726E-2"/>
    <n v="1.0781221149891316"/>
    <n v="60397171"/>
    <n v="174709995"/>
    <n v="6384725.4254167015"/>
    <n v="885659754"/>
    <n v="962717081"/>
    <n v="33559847.800299786"/>
    <n v="9.6130330342790397E-3"/>
    <n v="6.8967473252189403E-3"/>
    <n v="9.5873163982404096E-3"/>
    <n v="8.8669378556858303E-2"/>
    <n v="9.983001293498335E-2"/>
    <n v="8.7944736486918113E-2"/>
  </r>
  <r>
    <x v="24"/>
    <s v="Private Sector Banks"/>
    <x v="11"/>
    <n v="5972"/>
    <n v="627"/>
    <n v="20032"/>
    <n v="9.5489997999999989"/>
    <n v="411.36320420000004"/>
    <n v="523498"/>
    <n v="531509"/>
    <n v="293030"/>
    <n v="18272.071053199998"/>
    <n v="4461.0834935000003"/>
    <n v="20659"/>
    <n v="420.91220400000003"/>
    <n v="824539"/>
    <n v="22733.154546699996"/>
    <n v="2.0374277748196914E-2"/>
    <n v="7.0480945077026125E-2"/>
    <n v="3.459310113864702"/>
    <n v="2.7570745042623811E-2"/>
    <n v="4.3425485000324733E-2"/>
    <n v="1.5750566382297544"/>
    <n v="60397171"/>
    <n v="174709995"/>
    <n v="6384725.4254167015"/>
    <n v="885659754"/>
    <n v="962717081"/>
    <n v="33559847.800299786"/>
    <n v="9.8878803445942853E-3"/>
    <n v="6.5924871620071128E-3"/>
    <n v="1.1824738475895441E-2"/>
    <n v="5.9108252083903544E-2"/>
    <n v="6.7739146738612213E-2"/>
    <n v="8.5647072880802033E-2"/>
  </r>
  <r>
    <x v="25"/>
    <s v="Private Sector Banks"/>
    <x v="11"/>
    <n v="0"/>
    <n v="0"/>
    <n v="0"/>
    <n v="0"/>
    <n v="0"/>
    <n v="8343549"/>
    <n v="8253718"/>
    <n v="6298922"/>
    <n v="396124.76114999998"/>
    <n v="105693.76274999999"/>
    <n v="0"/>
    <n v="0"/>
    <n v="14552640"/>
    <n v="501818.52389999997"/>
    <n v="0"/>
    <n v="0"/>
    <n v="0"/>
    <n v="3.4482988921597728E-2"/>
    <n v="6.0144492936998389E-2"/>
    <n v="1.7441786462810969"/>
    <n v="60397171"/>
    <n v="174709995"/>
    <n v="6384725.4254167015"/>
    <n v="885659754"/>
    <n v="962717081"/>
    <n v="33559847.800299786"/>
    <n v="0"/>
    <n v="0"/>
    <n v="0"/>
    <n v="0.94207159829913645"/>
    <n v="1.4952943972991359"/>
    <n v="1.5116216682146932"/>
  </r>
  <r>
    <x v="26"/>
    <s v="Private Sector Banks"/>
    <x v="11"/>
    <n v="15308843"/>
    <n v="131014"/>
    <n v="50262404"/>
    <n v="8165.16554"/>
    <n v="1964923.5907699999"/>
    <n v="35499961"/>
    <n v="37009305"/>
    <n v="44887441"/>
    <n v="2082163.26972"/>
    <n v="898608.28382000001"/>
    <n v="50393418"/>
    <n v="1973088.7563099999"/>
    <n v="81896746"/>
    <n v="2980771.5535399998"/>
    <n v="3.9153699721459656E-2"/>
    <n v="0.12888555694966627"/>
    <n v="3.29178488537638"/>
    <n v="3.639670315521449E-2"/>
    <n v="8.3965488118141876E-2"/>
    <n v="2.3069531259485045"/>
    <n v="60397171"/>
    <n v="174709995"/>
    <n v="6384725.4254167015"/>
    <n v="885659754"/>
    <n v="962717081"/>
    <n v="33559847.800299786"/>
    <n v="25.346953750532453"/>
    <n v="30.903267170353303"/>
    <n v="28.844038373419906"/>
    <n v="4.0083068966008364"/>
    <n v="8.8819579018274712"/>
    <n v="8.5068342108287567"/>
  </r>
  <r>
    <x v="27"/>
    <s v="Private Sector Banks"/>
    <x v="11"/>
    <n v="9911510"/>
    <n v="33107"/>
    <n v="28790677"/>
    <n v="1448.68418"/>
    <n v="930995.88606000005"/>
    <n v="45379093"/>
    <n v="26621824"/>
    <n v="30817484"/>
    <n v="1545417.4204500001"/>
    <n v="649477.91000999999"/>
    <n v="28823784"/>
    <n v="932444.57024000003"/>
    <n v="57439308"/>
    <n v="2194895.3304599999"/>
    <n v="3.234983200817769E-2"/>
    <n v="9.4076943900576207E-2"/>
    <n v="2.9081122856154109"/>
    <n v="3.8212426418159494E-2"/>
    <n v="4.8367985901789617E-2"/>
    <n v="1.2657658891507593"/>
    <n v="60397171"/>
    <n v="174709995"/>
    <n v="6384725.4254167015"/>
    <n v="885659754"/>
    <n v="962717081"/>
    <n v="33559847.800299786"/>
    <n v="16.410553401582337"/>
    <n v="14.604301800169326"/>
    <n v="16.498073850897885"/>
    <n v="5.1237614439461137"/>
    <n v="6.5402422070590944"/>
    <n v="5.9663746632952908"/>
  </r>
  <r>
    <x v="17"/>
    <s v="Public Sector Banks"/>
    <x v="11"/>
    <n v="36870"/>
    <n v="402"/>
    <n v="112143"/>
    <n v="20.884247999999999"/>
    <n v="3014.7770973001175"/>
    <n v="13063436"/>
    <n v="7553083"/>
    <n v="4924778"/>
    <n v="364522.92762259999"/>
    <n v="81608.153944200021"/>
    <n v="112545"/>
    <n v="3035.6613453001173"/>
    <n v="12477861"/>
    <n v="446131.08156680001"/>
    <n v="2.6972867255765403E-2"/>
    <n v="8.2334183490645987E-2"/>
    <n v="3.0524816924328722"/>
    <n v="3.5753810814754226E-2"/>
    <n v="3.4151128506068391E-2"/>
    <n v="0.95517450385947467"/>
    <n v="60397171"/>
    <n v="174709995"/>
    <n v="6384725.4254167015"/>
    <n v="885659754"/>
    <n v="962717081"/>
    <n v="33559847.800299786"/>
    <n v="6.1045905610380327E-2"/>
    <n v="4.7545683534260891E-2"/>
    <n v="6.4418180539699513E-2"/>
    <n v="1.474994877095883"/>
    <n v="1.3293596687968734"/>
    <n v="1.2961088201571029"/>
  </r>
  <r>
    <x v="28"/>
    <s v="Private Sector Banks"/>
    <x v="11"/>
    <n v="56799"/>
    <n v="206"/>
    <n v="277701"/>
    <n v="3.7480000000000002"/>
    <n v="8088.4869562000003"/>
    <n v="2666051"/>
    <n v="2557183"/>
    <n v="1856743"/>
    <n v="100959.91772"/>
    <n v="27096.769895900001"/>
    <n v="277907"/>
    <n v="8092.2349561999999"/>
    <n v="4413926"/>
    <n v="128056.68761589999"/>
    <n v="2.9118499916159002E-2"/>
    <n v="0.14247143358509834"/>
    <n v="4.8928150143488445"/>
    <n v="2.901196975570048E-2"/>
    <n v="4.8032347324150959E-2"/>
    <n v="1.6556044876860945"/>
    <n v="60397171"/>
    <n v="174709995"/>
    <n v="6384725.4254167015"/>
    <n v="885659754"/>
    <n v="962717081"/>
    <n v="33559847.800299786"/>
    <n v="9.4042484208407703E-2"/>
    <n v="0.12674366424570022"/>
    <n v="0.15906760228571926"/>
    <n v="0.30102429154751903"/>
    <n v="0.38157708097459275"/>
    <n v="0.45848630787927197"/>
  </r>
  <r>
    <x v="29"/>
    <s v="Private Sector Banks"/>
    <x v="11"/>
    <n v="1504599"/>
    <n v="15963"/>
    <n v="3931094"/>
    <n v="833.55525999999998"/>
    <n v="315680.95593"/>
    <n v="6370753"/>
    <n v="4165695"/>
    <n v="2879589"/>
    <n v="187410.30382840001"/>
    <n v="56988.067230000001"/>
    <n v="3947057"/>
    <n v="316514.51118999999"/>
    <n v="7045284"/>
    <n v="244398.37105840002"/>
    <n v="8.0190002624740409E-2"/>
    <n v="0.21036469596882623"/>
    <n v="2.623328209044403"/>
    <n v="3.468964076656101E-2"/>
    <n v="3.8362556366319654E-2"/>
    <n v="1.1058793207019642"/>
    <n v="60397171"/>
    <n v="174709995"/>
    <n v="6384725.4254167015"/>
    <n v="885659754"/>
    <n v="962717081"/>
    <n v="33559847.800299786"/>
    <n v="2.4911746280301772"/>
    <n v="4.9573707575583414"/>
    <n v="2.2592050328889313"/>
    <n v="0.7193228518318785"/>
    <n v="0.72824636307265023"/>
    <n v="0.73181250639927098"/>
  </r>
  <r>
    <x v="30"/>
    <s v="Private Sector Banks"/>
    <x v="11"/>
    <n v="82291"/>
    <n v="6175"/>
    <n v="307633"/>
    <n v="248.45099999999999"/>
    <n v="11298.722589999999"/>
    <n v="3715610"/>
    <n v="5993058"/>
    <n v="3797960"/>
    <n v="312296.14237000002"/>
    <n v="35876.865412300001"/>
    <n v="313808"/>
    <n v="11547.173589999999"/>
    <n v="9791018"/>
    <n v="348173.0077823"/>
    <n v="3.6796938223372246E-2"/>
    <n v="0.14032122091115673"/>
    <n v="3.813393931292608"/>
    <n v="3.5560450178142869E-2"/>
    <n v="9.3705477103974852E-2"/>
    <n v="2.6351037918403706"/>
    <n v="60397171"/>
    <n v="174709995"/>
    <n v="6384725.4254167015"/>
    <n v="885659754"/>
    <n v="962717081"/>
    <n v="33559847.800299786"/>
    <n v="0.13624975911537313"/>
    <n v="0.18085622827306422"/>
    <n v="0.17961651249546426"/>
    <n v="0.41953018450017543"/>
    <n v="1.0374689714152689"/>
    <n v="1.017019246176645"/>
  </r>
  <r>
    <x v="31"/>
    <s v="Private Sector Banks"/>
    <x v="11"/>
    <n v="0"/>
    <n v="0"/>
    <n v="0"/>
    <n v="0"/>
    <n v="0"/>
    <n v="5096479"/>
    <n v="4407695"/>
    <n v="3157372"/>
    <n v="182748.10404000001"/>
    <n v="39866.05128"/>
    <n v="0"/>
    <n v="0"/>
    <n v="7565067"/>
    <n v="222614.15532000002"/>
    <n v="0"/>
    <n v="0"/>
    <n v="0"/>
    <n v="2.942659401694658E-2"/>
    <n v="4.3679990699461338E-2"/>
    <n v="1.4843712688701356"/>
    <n v="60397171"/>
    <n v="174709995"/>
    <n v="6384725.4254167015"/>
    <n v="885659754"/>
    <n v="962717081"/>
    <n v="33559847.800299786"/>
    <n v="0"/>
    <n v="0"/>
    <n v="0"/>
    <n v="0.57544434834960334"/>
    <n v="0.66333481797855898"/>
    <n v="0.78580375785396495"/>
  </r>
  <r>
    <x v="32"/>
    <s v="Private Sector Banks"/>
    <x v="11"/>
    <n v="2641"/>
    <n v="160"/>
    <n v="7541"/>
    <n v="6.4162189999999999"/>
    <n v="665.14005680000002"/>
    <n v="4273012"/>
    <n v="5250136"/>
    <n v="2731718"/>
    <n v="247898.17926"/>
    <n v="48476.232940000002"/>
    <n v="7701"/>
    <n v="671.55627579999998"/>
    <n v="7981854"/>
    <n v="296374.41220000002"/>
    <n v="8.7203775587586019E-2"/>
    <n v="0.25428105861416128"/>
    <n v="2.9159409314653542"/>
    <n v="3.7131023970120226E-2"/>
    <n v="6.9359602126088118E-2"/>
    <n v="1.867969011086325"/>
    <n v="60397171"/>
    <n v="174709995"/>
    <n v="6384725.4254167015"/>
    <n v="885659754"/>
    <n v="962717081"/>
    <n v="33559847.800299786"/>
    <n v="4.3727213647142514E-3"/>
    <n v="1.0518170023829499E-2"/>
    <n v="4.4078760347969785E-3"/>
    <n v="0.48246654324093857"/>
    <n v="0.88312203906166864"/>
    <n v="0.82909653911085013"/>
  </r>
  <r>
    <x v="33"/>
    <s v="Private Sector Banks"/>
    <x v="11"/>
    <n v="2343088"/>
    <n v="15454"/>
    <n v="4706903"/>
    <n v="738.42965789999994"/>
    <n v="153657.13066970001"/>
    <n v="16785762"/>
    <n v="8141963"/>
    <n v="9994549"/>
    <n v="360023.78736009996"/>
    <n v="170629.77355529976"/>
    <n v="4722357"/>
    <n v="154395.56032760002"/>
    <n v="18136512"/>
    <n v="530653.56091539969"/>
    <n v="3.2694597280044695E-2"/>
    <n v="6.5894051067480183E-2"/>
    <n v="2.0154415881947241"/>
    <n v="2.9258854233680638E-2"/>
    <n v="3.1613313766476595E-2"/>
    <n v="1.0804699840257475"/>
    <n v="60397171"/>
    <n v="174709995"/>
    <n v="6384725.4254167015"/>
    <n v="885659754"/>
    <n v="962717081"/>
    <n v="33559847.800299786"/>
    <n v="3.8794664736863256"/>
    <n v="2.4182020375218145"/>
    <n v="2.7029689972803217"/>
    <n v="1.8952833663479305"/>
    <n v="1.5812156362361676"/>
    <n v="1.883888045401783"/>
  </r>
  <r>
    <x v="34"/>
    <s v="Private Sector Banks"/>
    <x v="11"/>
    <n v="2821749"/>
    <n v="44336"/>
    <n v="8018104"/>
    <n v="1595.7987587999999"/>
    <n v="294196.85248400003"/>
    <n v="1177055"/>
    <n v="627893"/>
    <n v="551071"/>
    <n v="28021.558953000003"/>
    <n v="9021.4645400000009"/>
    <n v="8062440"/>
    <n v="295792.65124280006"/>
    <n v="1178964"/>
    <n v="37043.023493000001"/>
    <n v="3.6687733644256586E-2"/>
    <n v="0.10482599665767581"/>
    <n v="2.8572491741823955"/>
    <n v="3.1419978466687704E-2"/>
    <n v="3.147093678120394E-2"/>
    <n v="1.0016218443488196"/>
    <n v="60397171"/>
    <n v="174709995"/>
    <n v="6384725.4254167015"/>
    <n v="885659754"/>
    <n v="962717081"/>
    <n v="33559847.800299786"/>
    <n v="4.6719886929803387"/>
    <n v="4.6328170991549733"/>
    <n v="4.6147560132435466"/>
    <n v="0.1329014889390582"/>
    <n v="0.11037899728695759"/>
    <n v="0.12246214628033592"/>
  </r>
  <r>
    <x v="35"/>
    <s v="Private Sector Banks"/>
    <x v="11"/>
    <n v="0"/>
    <n v="0"/>
    <n v="0"/>
    <n v="0"/>
    <n v="0"/>
    <n v="3409863"/>
    <n v="3146179"/>
    <n v="2438635"/>
    <n v="135181.92945209998"/>
    <n v="40138.714610000003"/>
    <n v="0"/>
    <n v="0"/>
    <n v="5584814"/>
    <n v="175320.64406209998"/>
    <n v="0"/>
    <n v="0"/>
    <n v="0"/>
    <n v="3.1392387295637772E-2"/>
    <n v="5.1415744287116517E-2"/>
    <n v="1.6378411683988476"/>
    <n v="60397171"/>
    <n v="174709995"/>
    <n v="6384725.4254167015"/>
    <n v="885659754"/>
    <n v="962717081"/>
    <n v="33559847.800299786"/>
    <n v="0"/>
    <n v="0"/>
    <n v="0"/>
    <n v="0.38500823647000676"/>
    <n v="0.52241191648233243"/>
    <n v="0.58010957842348698"/>
  </r>
  <r>
    <x v="36"/>
    <s v="Private Sector Banks"/>
    <x v="11"/>
    <n v="33011"/>
    <n v="2073"/>
    <n v="65661"/>
    <n v="91.626999999999995"/>
    <n v="2457.4535140000003"/>
    <n v="1880046"/>
    <n v="5505104"/>
    <n v="776017"/>
    <n v="230129.13509"/>
    <n v="13540.5549178"/>
    <n v="67734"/>
    <n v="2549.0805140000002"/>
    <n v="6281121"/>
    <n v="243669.6900078"/>
    <n v="3.7633692296335668E-2"/>
    <n v="7.7219124352488566E-2"/>
    <n v="2.0518615007118841"/>
    <n v="3.8793981203005007E-2"/>
    <n v="0.12960836596966244"/>
    <n v="3.3409400621048633"/>
    <n v="60397171"/>
    <n v="174709995"/>
    <n v="6384725.4254167015"/>
    <n v="885659754"/>
    <n v="962717081"/>
    <n v="33559847.800299786"/>
    <n v="5.4656533498895168E-2"/>
    <n v="3.9924669334290654E-2"/>
    <n v="3.8769390383189009E-2"/>
    <n v="0.21227632750714334"/>
    <n v="0.7260750747672442"/>
    <n v="0.65243685024011744"/>
  </r>
  <r>
    <x v="37"/>
    <s v="Private Sector Banks"/>
    <x v="11"/>
    <n v="0"/>
    <n v="0"/>
    <n v="0"/>
    <n v="0"/>
    <n v="0"/>
    <n v="1495425"/>
    <n v="688646"/>
    <n v="274472"/>
    <n v="31840.266504700001"/>
    <n v="4289.6216262999997"/>
    <n v="0"/>
    <n v="0"/>
    <n v="963118"/>
    <n v="36129.888131"/>
    <n v="0"/>
    <n v="0"/>
    <n v="0"/>
    <n v="3.7513459545974639E-2"/>
    <n v="2.4160280944213183E-2"/>
    <n v="0.64404299780998708"/>
    <n v="60397171"/>
    <n v="174709995"/>
    <n v="6384725.4254167015"/>
    <n v="885659754"/>
    <n v="962717081"/>
    <n v="33559847.800299786"/>
    <n v="0"/>
    <n v="0"/>
    <n v="0"/>
    <n v="0.16884870213939968"/>
    <n v="0.10765808100797541"/>
    <n v="0.10004164452962479"/>
  </r>
  <r>
    <x v="38"/>
    <s v="Private Sector Banks"/>
    <x v="11"/>
    <n v="855620"/>
    <n v="9674"/>
    <n v="1868740"/>
    <n v="405.27962000000002"/>
    <n v="69906.553169999999"/>
    <n v="3213796"/>
    <n v="1987445"/>
    <n v="2134449"/>
    <n v="91187.179759999999"/>
    <n v="39550.172310000002"/>
    <n v="1878414"/>
    <n v="70311.83279"/>
    <n v="4121894"/>
    <n v="130737.35206999999"/>
    <n v="3.7431488899678129E-2"/>
    <n v="8.217647178654075E-2"/>
    <n v="2.1953834646221453"/>
    <n v="3.1717786063882279E-2"/>
    <n v="4.0680040696422545E-2"/>
    <n v="1.2825624277334342"/>
    <n v="60397171"/>
    <n v="174709995"/>
    <n v="6384725.4254167015"/>
    <n v="885659754"/>
    <n v="962717081"/>
    <n v="33559847.800299786"/>
    <n v="1.4166557569393441"/>
    <n v="1.1012506898119441"/>
    <n v="1.0751611549184694"/>
    <n v="0.36287027670447808"/>
    <n v="0.38956479435771496"/>
    <n v="0.4281521623900636"/>
  </r>
  <r>
    <x v="39"/>
    <s v="Foreign Banks"/>
    <x v="11"/>
    <n v="1595234"/>
    <n v="1956"/>
    <n v="5040004"/>
    <n v="151.22300000000001"/>
    <n v="251298.62109999999"/>
    <n v="0"/>
    <n v="0"/>
    <n v="0"/>
    <n v="0"/>
    <n v="0"/>
    <n v="5041960"/>
    <n v="251449.84409999999"/>
    <n v="0"/>
    <n v="0"/>
    <n v="4.9871447631476648E-2"/>
    <n v="0.1576256800569697"/>
    <n v="3.1606397556722086"/>
    <n v="0"/>
    <n v="0"/>
    <n v="0"/>
    <n v="60397171"/>
    <n v="174709995"/>
    <n v="6384725.4254167015"/>
    <n v="885659754"/>
    <n v="962717081"/>
    <n v="33559847.800299786"/>
    <n v="2.6412396037556132"/>
    <n v="3.9383031743074377"/>
    <n v="2.8859024350610278"/>
    <n v="0"/>
    <n v="0"/>
    <n v="0"/>
  </r>
  <r>
    <x v="40"/>
    <s v="Foreign Banks"/>
    <x v="11"/>
    <n v="25900"/>
    <n v="2"/>
    <n v="19725"/>
    <n v="0.2"/>
    <n v="756.73948940000002"/>
    <n v="0"/>
    <n v="0"/>
    <n v="0"/>
    <n v="0"/>
    <n v="0"/>
    <n v="19727"/>
    <n v="756.93948940000007"/>
    <n v="0"/>
    <n v="0"/>
    <n v="3.8370735002788058E-2"/>
    <n v="2.9225462911196914E-2"/>
    <n v="0.76166023166023167"/>
    <n v="0"/>
    <n v="0"/>
    <n v="0"/>
    <n v="60397171"/>
    <n v="174709995"/>
    <n v="6384725.4254167015"/>
    <n v="885659754"/>
    <n v="962717081"/>
    <n v="33559847.800299786"/>
    <n v="4.288280323593302E-2"/>
    <n v="1.1855474416906472E-2"/>
    <n v="1.1291283020184392E-2"/>
    <n v="0"/>
    <n v="0"/>
    <n v="0"/>
  </r>
  <r>
    <x v="41"/>
    <s v="Foreign Banks"/>
    <x v="11"/>
    <n v="0"/>
    <n v="0"/>
    <n v="0"/>
    <n v="0"/>
    <n v="0"/>
    <n v="2126"/>
    <n v="99"/>
    <n v="155"/>
    <n v="8.2206430000000008"/>
    <n v="8.2495940000000001"/>
    <n v="0"/>
    <n v="0"/>
    <n v="254"/>
    <n v="16.470237000000001"/>
    <n v="0"/>
    <n v="0"/>
    <n v="0"/>
    <n v="6.4843452755905515E-2"/>
    <n v="7.7470540921919101E-3"/>
    <n v="0.11947318908748825"/>
    <n v="60397171"/>
    <n v="174709995"/>
    <n v="6384725.4254167015"/>
    <n v="885659754"/>
    <n v="962717081"/>
    <n v="33559847.800299786"/>
    <n v="0"/>
    <n v="0"/>
    <n v="0"/>
    <n v="2.4004703729599527E-4"/>
    <n v="4.9077210057707337E-5"/>
    <n v="2.6383659853231586E-5"/>
  </r>
  <r>
    <x v="42"/>
    <s v="Foreign Banks"/>
    <x v="11"/>
    <n v="2694148"/>
    <n v="15636"/>
    <n v="12978374"/>
    <n v="888.37111000000004"/>
    <n v="353957.95484000002"/>
    <n v="1664775"/>
    <n v="1321041"/>
    <n v="2858111"/>
    <n v="67098.683050000007"/>
    <n v="57119.060729999997"/>
    <n v="12994010"/>
    <n v="354846.32595000003"/>
    <n v="4179152"/>
    <n v="124217.74378"/>
    <n v="2.730845412232252E-2"/>
    <n v="0.13171003447100901"/>
    <n v="4.8230498101811783"/>
    <n v="2.9723193552184751E-2"/>
    <n v="7.4615334672853695E-2"/>
    <n v="2.5103404363953086"/>
    <n v="60397171"/>
    <n v="174709995"/>
    <n v="6384725.4254167015"/>
    <n v="885659754"/>
    <n v="962717081"/>
    <n v="33559847.800299786"/>
    <n v="4.4607188638024118"/>
    <n v="5.5577382315832455"/>
    <n v="7.4374737404119324"/>
    <n v="0.18797004069352799"/>
    <n v="0.37013798310161106"/>
    <n v="0.43409970410611215"/>
  </r>
  <r>
    <x v="43"/>
    <s v="Foreign Banks"/>
    <x v="11"/>
    <n v="0"/>
    <n v="0"/>
    <n v="0"/>
    <n v="0"/>
    <n v="0"/>
    <n v="1035460"/>
    <n v="780290"/>
    <n v="1126563"/>
    <n v="25247.153200000001"/>
    <n v="12746.53327"/>
    <n v="0"/>
    <n v="0"/>
    <n v="1906853"/>
    <n v="37993.686470000001"/>
    <n v="0"/>
    <n v="0"/>
    <n v="0"/>
    <n v="1.9924811440630189E-2"/>
    <n v="3.6692568008421377E-2"/>
    <n v="1.8415515809398721"/>
    <n v="60397171"/>
    <n v="174709995"/>
    <n v="6384725.4254167015"/>
    <n v="885659754"/>
    <n v="962717081"/>
    <n v="33559847.800299786"/>
    <n v="0"/>
    <n v="0"/>
    <n v="0"/>
    <n v="0.11691397236054152"/>
    <n v="0.11321173652539808"/>
    <n v="0.19806992496895356"/>
  </r>
  <r>
    <x v="44"/>
    <s v="Foreign Banks"/>
    <x v="11"/>
    <n v="0"/>
    <n v="0"/>
    <n v="0"/>
    <n v="0"/>
    <n v="0"/>
    <n v="123689"/>
    <n v="60040"/>
    <n v="142625"/>
    <n v="3261.1312600000001"/>
    <n v="2729.32384"/>
    <n v="0"/>
    <n v="0"/>
    <n v="202665"/>
    <n v="5990.4551000000001"/>
    <n v="0"/>
    <n v="0"/>
    <n v="0"/>
    <n v="2.9558409690869168E-2"/>
    <n v="4.843159132986765E-2"/>
    <n v="1.6385046366289646"/>
    <n v="60397171"/>
    <n v="174709995"/>
    <n v="6384725.4254167015"/>
    <n v="885659754"/>
    <n v="962717081"/>
    <n v="33559847.800299786"/>
    <n v="0"/>
    <n v="0"/>
    <n v="0"/>
    <n v="1.3965746940782859E-2"/>
    <n v="1.7850066352048499E-2"/>
    <n v="2.1051356000610942E-2"/>
  </r>
  <r>
    <x v="45"/>
    <s v="Foreign Banks"/>
    <x v="11"/>
    <n v="858034"/>
    <n v="2179"/>
    <n v="1685767"/>
    <n v="160.18877790000002"/>
    <n v="61840.573425200164"/>
    <n v="478119"/>
    <n v="299900"/>
    <n v="459265"/>
    <n v="16979.593211599997"/>
    <n v="10660.545231100014"/>
    <n v="1687946"/>
    <n v="62000.762203100167"/>
    <n v="759165"/>
    <n v="27640.138442700008"/>
    <n v="3.6731484421361919E-2"/>
    <n v="7.2259097195565877E-2"/>
    <n v="1.9672250749970281"/>
    <n v="3.6408604773270646E-2"/>
    <n v="5.7810165341055278E-2"/>
    <n v="1.58781600396554"/>
    <n v="60397171"/>
    <n v="174709995"/>
    <n v="6384725.4254167015"/>
    <n v="885659754"/>
    <n v="962717081"/>
    <n v="33559847.800299786"/>
    <n v="1.4206526328857356"/>
    <n v="0.97107953861702145"/>
    <n v="0.96614163373995865"/>
    <n v="5.3984501140603935E-2"/>
    <n v="8.2360738365604563E-2"/>
    <n v="7.8856500521569117E-2"/>
  </r>
  <r>
    <x v="46"/>
    <s v="Foreign Banks"/>
    <x v="11"/>
    <n v="1440923"/>
    <n v="4001"/>
    <n v="3285235"/>
    <n v="223.73506"/>
    <n v="93354.138309999995"/>
    <n v="1009902"/>
    <n v="1152415"/>
    <n v="1927865"/>
    <n v="49420.227879999999"/>
    <n v="34719.357949999998"/>
    <n v="3289236"/>
    <n v="93577.873370000001"/>
    <n v="3080280"/>
    <n v="84139.585829999996"/>
    <n v="2.8449729168110772E-2"/>
    <n v="6.494300762080972E-2"/>
    <n v="2.2827285011065825"/>
    <n v="2.7315564114301295E-2"/>
    <n v="8.3314604615101262E-2"/>
    <n v="3.0500781263924619"/>
    <n v="60397171"/>
    <n v="174709995"/>
    <n v="6384725.4254167015"/>
    <n v="885659754"/>
    <n v="962717081"/>
    <n v="33559847.800299786"/>
    <n v="2.3857458489239503"/>
    <n v="1.4656522737450781"/>
    <n v="1.8826833576407578"/>
    <n v="0.11402821404482606"/>
    <n v="0.25071503998074868"/>
    <n v="0.31995692823902439"/>
  </r>
  <r>
    <x v="48"/>
    <s v="Payment Banks"/>
    <x v="11"/>
    <n v="0"/>
    <n v="0"/>
    <n v="0"/>
    <n v="0"/>
    <n v="0"/>
    <n v="1209451"/>
    <n v="0"/>
    <n v="377389"/>
    <n v="0"/>
    <n v="2288.32692"/>
    <n v="0"/>
    <n v="0"/>
    <n v="377389"/>
    <n v="2288.32692"/>
    <n v="0"/>
    <n v="0"/>
    <n v="0"/>
    <n v="6.0635760978724872E-3"/>
    <n v="1.8920377262080068E-3"/>
    <n v="0.31203331098159415"/>
    <n v="60397171"/>
    <n v="174709995"/>
    <n v="6384725.4254167015"/>
    <n v="885659754"/>
    <n v="962717081"/>
    <n v="33559847.800299786"/>
    <n v="0"/>
    <n v="0"/>
    <n v="0"/>
    <n v="0.13655932704829671"/>
    <n v="6.8186451071436584E-3"/>
    <n v="3.9200405544689822E-2"/>
  </r>
  <r>
    <x v="49"/>
    <s v="Payment Banks"/>
    <x v="11"/>
    <n v="0"/>
    <n v="0"/>
    <n v="0"/>
    <n v="0"/>
    <n v="0"/>
    <n v="1911338"/>
    <n v="550187"/>
    <n v="168372"/>
    <n v="16126.052030000001"/>
    <n v="2133.5540559999999"/>
    <n v="0"/>
    <n v="0"/>
    <n v="718559"/>
    <n v="18259.606086"/>
    <n v="0"/>
    <n v="0"/>
    <n v="0"/>
    <n v="2.5411422146267737E-2"/>
    <n v="9.5533108670470632E-3"/>
    <n v="0.37594554181416368"/>
    <n v="60397171"/>
    <n v="174709995"/>
    <n v="6384725.4254167015"/>
    <n v="885659754"/>
    <n v="962717081"/>
    <n v="33559847.800299786"/>
    <n v="0"/>
    <n v="0"/>
    <n v="0"/>
    <n v="0.21580951278045768"/>
    <n v="5.4409084911990833E-2"/>
    <n v="7.4638646616056042E-2"/>
  </r>
  <r>
    <x v="50"/>
    <s v="Payment Banks"/>
    <x v="11"/>
    <n v="0"/>
    <n v="0"/>
    <n v="0"/>
    <n v="0"/>
    <n v="0"/>
    <n v="411217"/>
    <n v="0"/>
    <n v="115675"/>
    <n v="0"/>
    <n v="463.3356435"/>
    <n v="0"/>
    <n v="0"/>
    <n v="115675"/>
    <n v="463.3356435"/>
    <n v="0"/>
    <n v="0"/>
    <n v="0"/>
    <n v="4.005495081046034E-3"/>
    <n v="1.1267424340433397E-3"/>
    <n v="0.28129916807914068"/>
    <n v="60397171"/>
    <n v="174709995"/>
    <n v="6384725.4254167015"/>
    <n v="885659754"/>
    <n v="962717081"/>
    <n v="33559847.800299786"/>
    <n v="0"/>
    <n v="0"/>
    <n v="0"/>
    <n v="4.6430584447670412E-2"/>
    <n v="1.3806249845264825E-3"/>
    <n v="1.2015471864262061E-2"/>
  </r>
  <r>
    <x v="51"/>
    <s v="Payment Banks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397171"/>
    <n v="174709995"/>
    <n v="6384725.4254167015"/>
    <n v="885659754"/>
    <n v="962717081"/>
    <n v="33559847.800299786"/>
    <n v="0"/>
    <n v="0"/>
    <n v="0"/>
    <n v="0"/>
    <n v="0"/>
    <n v="0"/>
  </r>
  <r>
    <x v="52"/>
    <s v="Payment Banks"/>
    <x v="11"/>
    <n v="0"/>
    <n v="0"/>
    <n v="0"/>
    <n v="0"/>
    <n v="0"/>
    <n v="110112"/>
    <n v="1523"/>
    <n v="20898"/>
    <n v="47.439854000000004"/>
    <n v="99.698297300000007"/>
    <n v="0"/>
    <n v="0"/>
    <n v="22421"/>
    <n v="147.1381513"/>
    <n v="0"/>
    <n v="0"/>
    <n v="0"/>
    <n v="6.5625151108335937E-3"/>
    <n v="1.3362590026518453E-3"/>
    <n v="0.20361995059575705"/>
    <n v="60397171"/>
    <n v="174709995"/>
    <n v="6384725.4254167015"/>
    <n v="885659754"/>
    <n v="962717081"/>
    <n v="33559847.800299786"/>
    <n v="0"/>
    <n v="0"/>
    <n v="0"/>
    <n v="1.2432765461306035E-2"/>
    <n v="4.3843509713022491E-4"/>
    <n v="2.3289292817689189E-3"/>
  </r>
  <r>
    <x v="53"/>
    <s v="Payment Banks"/>
    <x v="11"/>
    <n v="0"/>
    <n v="0"/>
    <n v="0"/>
    <n v="0"/>
    <n v="0"/>
    <n v="62270786"/>
    <n v="1685455"/>
    <n v="2444435"/>
    <n v="54535.137300000002"/>
    <n v="23093.830699999999"/>
    <n v="0"/>
    <n v="0"/>
    <n v="4129890"/>
    <n v="77628.967999999993"/>
    <n v="0"/>
    <n v="0"/>
    <n v="0"/>
    <n v="1.8796860933342048E-2"/>
    <n v="1.2466354286904296E-3"/>
    <n v="6.6321468946931236E-2"/>
    <n v="60397171"/>
    <n v="174709995"/>
    <n v="6384725.4254167015"/>
    <n v="885659754"/>
    <n v="962717081"/>
    <n v="33559847.800299786"/>
    <n v="0"/>
    <n v="0"/>
    <n v="0"/>
    <n v="7.031005498303359"/>
    <n v="0.23131501805948756"/>
    <n v="0.42898272831205747"/>
  </r>
  <r>
    <x v="54"/>
    <s v="Small Finance Banks"/>
    <x v="11"/>
    <n v="43"/>
    <n v="2"/>
    <n v="138"/>
    <n v="4.4999999999999998E-2"/>
    <n v="1.7674088999999999"/>
    <n v="1433240"/>
    <n v="614466"/>
    <n v="359583"/>
    <n v="40867.227184800002"/>
    <n v="9005.7461803000024"/>
    <n v="140"/>
    <n v="1.8124088999999999"/>
    <n v="974049"/>
    <n v="49872.973365100006"/>
    <n v="1.2945777857142857E-2"/>
    <n v="4.2149044186046508E-2"/>
    <n v="3.2558139534883721"/>
    <n v="5.1201708913103966E-2"/>
    <n v="3.4797363571418612E-2"/>
    <n v="0.67961332365828475"/>
    <n v="60397171"/>
    <n v="174709995"/>
    <n v="6384725.4254167015"/>
    <n v="885659754"/>
    <n v="962717081"/>
    <n v="33559847.800299786"/>
    <n v="7.1195387611780697E-5"/>
    <n v="2.8386638096997135E-5"/>
    <n v="8.0132793776337748E-5"/>
    <n v="0.16182738275358055"/>
    <n v="0.1486090570549444"/>
    <n v="0.10117707675740303"/>
  </r>
  <r>
    <x v="55"/>
    <s v="Small Finance Banks"/>
    <x v="11"/>
    <n v="0"/>
    <n v="0"/>
    <n v="0"/>
    <n v="0"/>
    <n v="0"/>
    <n v="144997"/>
    <n v="98423"/>
    <n v="69695"/>
    <n v="5055.6486699999996"/>
    <n v="1285.4179429999999"/>
    <n v="0"/>
    <n v="0"/>
    <n v="168118"/>
    <n v="6341.0666129999991"/>
    <n v="0"/>
    <n v="0"/>
    <n v="0"/>
    <n v="3.7717951754125074E-2"/>
    <n v="4.3732398691007396E-2"/>
    <n v="1.1594584715545839"/>
    <n v="60397171"/>
    <n v="174709995"/>
    <n v="6384725.4254167015"/>
    <n v="885659754"/>
    <n v="962717081"/>
    <n v="33559847.800299786"/>
    <n v="0"/>
    <n v="0"/>
    <n v="0"/>
    <n v="1.6371637002261255E-2"/>
    <n v="1.8894801462548214E-2"/>
    <n v="1.7462866642541684E-2"/>
  </r>
  <r>
    <x v="56"/>
    <s v="Small Finance Banks"/>
    <x v="11"/>
    <n v="0"/>
    <n v="0"/>
    <n v="0"/>
    <n v="0"/>
    <n v="0"/>
    <n v="2491588"/>
    <n v="640441"/>
    <n v="60119"/>
    <n v="31183.077069999999"/>
    <n v="611.44340009999996"/>
    <n v="0"/>
    <n v="0"/>
    <n v="700560"/>
    <n v="31794.5204701"/>
    <n v="0"/>
    <n v="0"/>
    <n v="0"/>
    <n v="4.5384435979930339E-2"/>
    <n v="1.2760745544648634E-2"/>
    <n v="0.28117008108884778"/>
    <n v="60397171"/>
    <n v="174709995"/>
    <n v="6384725.4254167015"/>
    <n v="885659754"/>
    <n v="962717081"/>
    <n v="33559847.800299786"/>
    <n v="0"/>
    <n v="0"/>
    <n v="0"/>
    <n v="0.28132564325599918"/>
    <n v="9.473976359873712E-2"/>
    <n v="7.2769042310157156E-2"/>
  </r>
  <r>
    <x v="57"/>
    <s v="Small Finance Banks"/>
    <x v="11"/>
    <n v="0"/>
    <n v="0"/>
    <n v="0"/>
    <n v="0"/>
    <n v="0"/>
    <n v="1019263"/>
    <n v="855994"/>
    <n v="204447"/>
    <n v="21614.654999999999"/>
    <n v="4175.5029889999996"/>
    <n v="0"/>
    <n v="0"/>
    <n v="1060441"/>
    <n v="25790.157988999999"/>
    <n v="0"/>
    <n v="0"/>
    <n v="0"/>
    <n v="2.432021959637547E-2"/>
    <n v="2.5302751094663498E-2"/>
    <n v="1.0403997790560435"/>
    <n v="60397171"/>
    <n v="174709995"/>
    <n v="6384725.4254167015"/>
    <n v="885659754"/>
    <n v="962717081"/>
    <n v="33559847.800299786"/>
    <n v="0"/>
    <n v="0"/>
    <n v="0"/>
    <n v="0.11508516621609974"/>
    <n v="7.6848256709822205E-2"/>
    <n v="0.11015084503315258"/>
  </r>
  <r>
    <x v="58"/>
    <s v="Small Finance Banks"/>
    <x v="11"/>
    <n v="0"/>
    <n v="0"/>
    <n v="0"/>
    <n v="0"/>
    <n v="0"/>
    <n v="3483834"/>
    <n v="876852"/>
    <n v="220530"/>
    <n v="44637.57357"/>
    <n v="2091.8438378000005"/>
    <n v="0"/>
    <n v="0"/>
    <n v="1097382"/>
    <n v="46729.4174078"/>
    <n v="0"/>
    <n v="0"/>
    <n v="0"/>
    <n v="4.2582635224379474E-2"/>
    <n v="1.3413215844325534E-2"/>
    <n v="0.31499262019946989"/>
    <n v="60397171"/>
    <n v="174709995"/>
    <n v="6384725.4254167015"/>
    <n v="885659754"/>
    <n v="962717081"/>
    <n v="33559847.800299786"/>
    <n v="0"/>
    <n v="0"/>
    <n v="0"/>
    <n v="0.39336031520745834"/>
    <n v="0.13924204211493046"/>
    <n v="0.11398800557897237"/>
  </r>
  <r>
    <x v="59"/>
    <s v="Small Finance Banks"/>
    <x v="11"/>
    <n v="0"/>
    <n v="0"/>
    <n v="0"/>
    <n v="0"/>
    <n v="0"/>
    <n v="1714329"/>
    <n v="430407"/>
    <n v="101363"/>
    <n v="22155.8315"/>
    <n v="1267.8833480000001"/>
    <n v="0"/>
    <n v="0"/>
    <n v="531770"/>
    <n v="23423.714848"/>
    <n v="0"/>
    <n v="0"/>
    <n v="0"/>
    <n v="4.4048582748180604E-2"/>
    <n v="1.3663488658244712E-2"/>
    <n v="0.31019133433547469"/>
    <n v="60397171"/>
    <n v="174709995"/>
    <n v="6384725.4254167015"/>
    <n v="885659754"/>
    <n v="962717081"/>
    <n v="33559847.800299786"/>
    <n v="0"/>
    <n v="0"/>
    <n v="0"/>
    <n v="0.1935651916277546"/>
    <n v="6.9796844691860482E-2"/>
    <n v="5.5236373228948664E-2"/>
  </r>
  <r>
    <x v="60"/>
    <s v="Small Finance Banks"/>
    <x v="11"/>
    <n v="0"/>
    <n v="0"/>
    <n v="0"/>
    <n v="0"/>
    <n v="0"/>
    <n v="226485"/>
    <n v="29366"/>
    <n v="18843"/>
    <n v="1085.78998"/>
    <n v="215.00351910000001"/>
    <n v="0"/>
    <n v="0"/>
    <n v="48209"/>
    <n v="1300.7934991"/>
    <n v="0"/>
    <n v="0"/>
    <n v="0"/>
    <n v="2.6982378790267377E-2"/>
    <n v="5.7433980135549812E-3"/>
    <n v="0.21285736362231494"/>
    <n v="60397171"/>
    <n v="174709995"/>
    <n v="6384725.4254167015"/>
    <n v="885659754"/>
    <n v="962717081"/>
    <n v="33559847.800299786"/>
    <n v="0"/>
    <n v="0"/>
    <n v="0"/>
    <n v="2.5572461543736356E-2"/>
    <n v="3.8760411156822353E-3"/>
    <n v="5.0075978656080374E-3"/>
  </r>
  <r>
    <x v="61"/>
    <s v="Small Finance Banks"/>
    <x v="11"/>
    <n v="0"/>
    <n v="0"/>
    <n v="0"/>
    <n v="0"/>
    <n v="0"/>
    <n v="160028"/>
    <n v="76371"/>
    <n v="33947"/>
    <n v="3423.9797600000002"/>
    <n v="395.8704606"/>
    <n v="0"/>
    <n v="0"/>
    <n v="110318"/>
    <n v="3819.8502206000003"/>
    <n v="0"/>
    <n v="0"/>
    <n v="0"/>
    <n v="3.4625811024492831E-2"/>
    <n v="2.38698866485865E-2"/>
    <n v="0.68936686079936016"/>
    <n v="60397171"/>
    <n v="174709995"/>
    <n v="6384725.4254167015"/>
    <n v="885659754"/>
    <n v="962717081"/>
    <n v="33559847.800299786"/>
    <n v="0"/>
    <n v="0"/>
    <n v="0"/>
    <n v="1.8068789879775886E-2"/>
    <n v="1.1382203648032867E-2"/>
    <n v="1.1459025935782685E-2"/>
  </r>
  <r>
    <x v="62"/>
    <s v="Small Finance Banks"/>
    <x v="11"/>
    <n v="0"/>
    <n v="0"/>
    <n v="0"/>
    <n v="0"/>
    <n v="0"/>
    <n v="5796732"/>
    <n v="2342584"/>
    <n v="467584"/>
    <n v="99725.527728999994"/>
    <n v="6560.6242173000001"/>
    <n v="0"/>
    <n v="0"/>
    <n v="2810168"/>
    <n v="106286.1519463"/>
    <n v="0"/>
    <n v="0"/>
    <n v="0"/>
    <n v="3.7821992118015721E-2"/>
    <n v="1.8335529734046702E-2"/>
    <n v="0.48478487534010545"/>
    <n v="60397171"/>
    <n v="174709995"/>
    <n v="6384725.4254167015"/>
    <n v="885659754"/>
    <n v="962717081"/>
    <n v="33559847.800299786"/>
    <n v="0"/>
    <n v="0"/>
    <n v="0"/>
    <n v="0.65451003885178238"/>
    <n v="0.31670629908324721"/>
    <n v="0.29189967182061455"/>
  </r>
  <r>
    <x v="63"/>
    <s v="Small Finance Banks"/>
    <x v="11"/>
    <n v="0"/>
    <n v="0"/>
    <n v="0"/>
    <n v="0"/>
    <n v="0"/>
    <n v="615630"/>
    <n v="142231"/>
    <n v="54276"/>
    <n v="4350.9475069"/>
    <n v="525.5174016999996"/>
    <n v="0"/>
    <n v="0"/>
    <n v="196507"/>
    <n v="4876.4649085999999"/>
    <n v="0"/>
    <n v="0"/>
    <n v="0"/>
    <n v="2.4815731289979492E-2"/>
    <n v="7.921096939070546E-3"/>
    <n v="0.31919659535760114"/>
    <n v="60397171"/>
    <n v="174709995"/>
    <n v="6384725.4254167015"/>
    <n v="885659754"/>
    <n v="962717081"/>
    <n v="33559847.800299786"/>
    <n v="0"/>
    <n v="0"/>
    <n v="0"/>
    <n v="6.9510892554343159E-2"/>
    <n v="1.4530652634713198E-2"/>
    <n v="2.0411708058184957E-2"/>
  </r>
  <r>
    <x v="2"/>
    <s v="Public Sector Banks"/>
    <x v="12"/>
    <n v="569299"/>
    <n v="9039"/>
    <n v="1289314"/>
    <n v="380.37799999999999"/>
    <n v="36812.3416"/>
    <n v="63497037"/>
    <n v="28428751"/>
    <n v="16681729"/>
    <n v="1280791.9778100001"/>
    <n v="250183.71001000001"/>
    <n v="1298353"/>
    <n v="37192.719599999997"/>
    <n v="45110480"/>
    <n v="1530975.6878200001"/>
    <n v="2.8646076683305693E-2"/>
    <n v="6.5330730600264536E-2"/>
    <n v="2.2806170395521508"/>
    <n v="3.3938359508034498E-2"/>
    <n v="2.4110978403921433E-2"/>
    <n v="0.71043440971899208"/>
    <n v="61097889"/>
    <n v="175161969"/>
    <n v="6507001.6804410042"/>
    <n v="888065146"/>
    <n v="958146079"/>
    <n v="33452896.524208002"/>
    <n v="0.93178178381907761"/>
    <n v="0.5715799907013287"/>
    <n v="0.74122996413679276"/>
    <n v="7.1500426839181461"/>
    <n v="4.576511593583886"/>
    <n v="4.7081004649187737"/>
  </r>
  <r>
    <x v="3"/>
    <s v="Public Sector Banks"/>
    <x v="12"/>
    <n v="168813"/>
    <n v="11294"/>
    <n v="387210"/>
    <n v="652.82973279999999"/>
    <n v="9619.1919029000001"/>
    <n v="40951205"/>
    <n v="19715706"/>
    <n v="10134583"/>
    <n v="741761.82575109997"/>
    <n v="135028.56310209999"/>
    <n v="398504"/>
    <n v="10272.021635700001"/>
    <n v="29850289"/>
    <n v="876790.38885320001"/>
    <n v="2.577645804232831E-2"/>
    <n v="6.0848522540918062E-2"/>
    <n v="2.3606238856012274"/>
    <n v="2.9372927975779398E-2"/>
    <n v="2.1410612675578165E-2"/>
    <n v="0.72892333693233202"/>
    <n v="61097889"/>
    <n v="175161969"/>
    <n v="6507001.6804410042"/>
    <n v="888065146"/>
    <n v="958146079"/>
    <n v="33452896.524208002"/>
    <n v="0.27629923515033394"/>
    <n v="0.15786105706067416"/>
    <n v="0.22750600616963834"/>
    <n v="4.6112838888511005"/>
    <n v="2.6209700203948425"/>
    <n v="3.1154215055760823"/>
  </r>
  <r>
    <x v="4"/>
    <s v="Public Sector Banks"/>
    <x v="12"/>
    <n v="17321"/>
    <n v="44"/>
    <n v="7762"/>
    <n v="2.2130000000000001"/>
    <n v="242.99394000000001"/>
    <n v="9300936"/>
    <n v="7347153"/>
    <n v="4696028"/>
    <n v="298712.40062999999"/>
    <n v="61073.602680000004"/>
    <n v="7806"/>
    <n v="245.20694"/>
    <n v="12043181"/>
    <n v="359786.00331"/>
    <n v="3.1412623622854213E-2"/>
    <n v="1.4156627215518735E-2"/>
    <n v="0.4506668206223659"/>
    <n v="2.9874665448439246E-2"/>
    <n v="3.8682773788573536E-2"/>
    <n v="1.2948353800090657"/>
    <n v="61097889"/>
    <n v="175161969"/>
    <n v="6507001.6804410042"/>
    <n v="888065146"/>
    <n v="958146079"/>
    <n v="33452896.524208002"/>
    <n v="2.8349588313926852E-2"/>
    <n v="3.7683552585678968E-3"/>
    <n v="4.4564468215129507E-3"/>
    <n v="1.0473258681407591"/>
    <n v="1.0755003024914236"/>
    <n v="1.2569253544897092"/>
  </r>
  <r>
    <x v="5"/>
    <s v="Public Sector Banks"/>
    <x v="12"/>
    <n v="749386"/>
    <n v="48994"/>
    <n v="969074"/>
    <n v="2198.1499087000002"/>
    <n v="24581.849322599999"/>
    <n v="39416147"/>
    <n v="30786416"/>
    <n v="14726095"/>
    <n v="1322359.2510086"/>
    <n v="226961.01574800003"/>
    <n v="1018068"/>
    <n v="26779.9992313"/>
    <n v="45512511"/>
    <n v="1549320.2667566"/>
    <n v="2.6304725451836222E-2"/>
    <n v="3.5735921449426597E-2"/>
    <n v="1.3585361882928157"/>
    <n v="3.4041634546522821E-2"/>
    <n v="3.9306740629838834E-2"/>
    <n v="1.1546666649076582"/>
    <n v="61097889"/>
    <n v="175161969"/>
    <n v="6507001.6804410042"/>
    <n v="888065146"/>
    <n v="958146079"/>
    <n v="33452896.524208002"/>
    <n v="1.2265333749910738"/>
    <n v="0.41155666690230541"/>
    <n v="0.58121520659544534"/>
    <n v="4.4384296779957175"/>
    <n v="4.6313486356418885"/>
    <n v="4.7500597244525178"/>
  </r>
  <r>
    <x v="6"/>
    <s v="Public Sector Banks"/>
    <x v="12"/>
    <n v="0"/>
    <n v="0"/>
    <n v="0"/>
    <n v="0"/>
    <n v="0"/>
    <n v="26168405"/>
    <n v="11196500"/>
    <n v="5844910"/>
    <n v="497092.80196000001"/>
    <n v="89368.242630499997"/>
    <n v="0"/>
    <n v="0"/>
    <n v="17041410"/>
    <n v="586461.04459049995"/>
    <n v="0"/>
    <n v="0"/>
    <n v="0"/>
    <n v="3.4413880341503431E-2"/>
    <n v="2.2411035162078083E-2"/>
    <n v="0.6512208138019876"/>
    <n v="61097889"/>
    <n v="175161969"/>
    <n v="6507001.6804410042"/>
    <n v="888065146"/>
    <n v="958146079"/>
    <n v="33452896.524208002"/>
    <n v="0"/>
    <n v="0"/>
    <n v="0"/>
    <n v="2.9466762790845977"/>
    <n v="1.7530949649340848"/>
    <n v="1.7785816143803266"/>
  </r>
  <r>
    <x v="8"/>
    <s v="Public Sector Banks"/>
    <x v="12"/>
    <n v="108940"/>
    <n v="2742"/>
    <n v="177537"/>
    <n v="170.20249999999999"/>
    <n v="4542.5718900000002"/>
    <n v="23600592"/>
    <n v="21678669"/>
    <n v="11384502"/>
    <n v="975464.12888399989"/>
    <n v="161008.67921530001"/>
    <n v="180279"/>
    <n v="4712.7743900000005"/>
    <n v="33063171"/>
    <n v="1136472.8080992999"/>
    <n v="2.6141560525629721E-2"/>
    <n v="4.3260275289149996E-2"/>
    <n v="1.6548467046080411"/>
    <n v="3.4372771084155838E-2"/>
    <n v="4.8154419520463718E-2"/>
    <n v="1.4009466796426124"/>
    <n v="61097889"/>
    <n v="175161969"/>
    <n v="6507001.6804410042"/>
    <n v="888065146"/>
    <n v="958146079"/>
    <n v="33452896.524208002"/>
    <n v="0.17830403273016521"/>
    <n v="7.2426205208550032E-2"/>
    <n v="0.1029213139297378"/>
    <n v="2.6575293610273047"/>
    <n v="3.3972329041130944"/>
    <n v="3.4507442784202009"/>
  </r>
  <r>
    <x v="9"/>
    <s v="Public Sector Banks"/>
    <x v="12"/>
    <n v="60894"/>
    <n v="555"/>
    <n v="78182"/>
    <n v="25.886780000000002"/>
    <n v="1546.7407900000001"/>
    <n v="18932764"/>
    <n v="13293114"/>
    <n v="5465443"/>
    <n v="557583.66200000001"/>
    <n v="84635.707590000005"/>
    <n v="78737"/>
    <n v="1572.6275700000001"/>
    <n v="18758557"/>
    <n v="642219.36959000002"/>
    <n v="1.9973171063159635E-2"/>
    <n v="2.5825657207606663E-2"/>
    <n v="1.2930173744539692"/>
    <n v="3.4236075279671034E-2"/>
    <n v="3.3921057146753641E-2"/>
    <n v="0.99079864936783657"/>
    <n v="61097889"/>
    <n v="175161969"/>
    <n v="6507001.6804410042"/>
    <n v="888065146"/>
    <n v="958146079"/>
    <n v="33452896.524208002"/>
    <n v="9.9666291252714145E-2"/>
    <n v="2.4168236727632398E-2"/>
    <n v="4.4950967638414704E-2"/>
    <n v="2.1319116154120521"/>
    <n v="1.9197720864776584"/>
    <n v="1.9577971888772923"/>
  </r>
  <r>
    <x v="11"/>
    <s v="Public Sector Banks"/>
    <x v="12"/>
    <n v="0"/>
    <n v="0"/>
    <n v="0"/>
    <n v="0"/>
    <n v="0"/>
    <n v="3125249"/>
    <n v="1529810"/>
    <n v="968551"/>
    <n v="65846.285999999993"/>
    <n v="15795.7101654"/>
    <n v="0"/>
    <n v="0"/>
    <n v="2498361"/>
    <n v="81641.996165399993"/>
    <n v="0"/>
    <n v="0"/>
    <n v="0"/>
    <n v="3.2678222308705582E-2"/>
    <n v="2.6123357263821215E-2"/>
    <n v="0.79941182286595402"/>
    <n v="61097889"/>
    <n v="175161969"/>
    <n v="6507001.6804410042"/>
    <n v="888065146"/>
    <n v="958146079"/>
    <n v="33452896.524208002"/>
    <n v="0"/>
    <n v="0"/>
    <n v="0"/>
    <n v="0.35191663743101115"/>
    <n v="0.24405060442619733"/>
    <n v="0.26074948849214047"/>
  </r>
  <r>
    <x v="12"/>
    <s v="Public Sector Banks"/>
    <x v="12"/>
    <n v="365695"/>
    <n v="3113"/>
    <n v="553566"/>
    <n v="92.050575899999998"/>
    <n v="13452.446443300001"/>
    <n v="43759652"/>
    <n v="35835065"/>
    <n v="15802753"/>
    <n v="1558525.7653528"/>
    <n v="270356.5018493"/>
    <n v="556679"/>
    <n v="13544.497019200002"/>
    <n v="51637818"/>
    <n v="1828882.2672021"/>
    <n v="2.433089270333532E-2"/>
    <n v="3.703768719616074E-2"/>
    <n v="1.5222494154965203"/>
    <n v="3.5417497060044247E-2"/>
    <n v="4.1793802820966217E-2"/>
    <n v="1.1800326474259897"/>
    <n v="61097889"/>
    <n v="175161969"/>
    <n v="6507001.6804410042"/>
    <n v="888065146"/>
    <n v="958146079"/>
    <n v="33452896.524208002"/>
    <n v="0.59853950109471044"/>
    <n v="0.20815265900287949"/>
    <n v="0.31780814247412348"/>
    <n v="4.9275272424665113"/>
    <n v="5.4670371095628134"/>
    <n v="5.3893471081041708"/>
  </r>
  <r>
    <x v="14"/>
    <s v="Public Sector Banks"/>
    <x v="12"/>
    <n v="0"/>
    <n v="0"/>
    <n v="0"/>
    <n v="0"/>
    <n v="0"/>
    <n v="9873976"/>
    <n v="6491248"/>
    <n v="3562613"/>
    <n v="275775.17018000002"/>
    <n v="54014.819510000001"/>
    <n v="0"/>
    <n v="0"/>
    <n v="10053861"/>
    <n v="329789.98969000002"/>
    <n v="0"/>
    <n v="0"/>
    <n v="0"/>
    <n v="3.2802322380426782E-2"/>
    <n v="3.3399918096823411E-2"/>
    <n v="1.0182180916785699"/>
    <n v="61097889"/>
    <n v="175161969"/>
    <n v="6507001.6804410042"/>
    <n v="888065146"/>
    <n v="958146079"/>
    <n v="33452896.524208002"/>
    <n v="0"/>
    <n v="0"/>
    <n v="0"/>
    <n v="1.1118526658178296"/>
    <n v="0.98583388571853359"/>
    <n v="1.0493035686680507"/>
  </r>
  <r>
    <x v="15"/>
    <s v="Public Sector Banks"/>
    <x v="12"/>
    <n v="500726"/>
    <n v="7825"/>
    <n v="709518"/>
    <n v="393.66066909999995"/>
    <n v="18571.4440049"/>
    <n v="44278528"/>
    <n v="46370887"/>
    <n v="20068323"/>
    <n v="1398129.73291"/>
    <n v="368852.72748489998"/>
    <n v="717343"/>
    <n v="18965.104674000002"/>
    <n v="66439210"/>
    <n v="1766982.4603949001"/>
    <n v="2.6437986673042049E-2"/>
    <n v="3.7875214536493014E-2"/>
    <n v="1.4326058562966573"/>
    <n v="2.6595476683044548E-2"/>
    <n v="3.9906079542547122E-2"/>
    <n v="1.500483710750276"/>
    <n v="61097889"/>
    <n v="175161969"/>
    <n v="6507001.6804410042"/>
    <n v="888065146"/>
    <n v="958146079"/>
    <n v="33452896.524208002"/>
    <n v="0.81954713689044145"/>
    <n v="0.2914568891384498"/>
    <n v="0.40953124933186841"/>
    <n v="4.9859549380400976"/>
    <n v="5.2820013929622895"/>
    <n v="6.9341420328454948"/>
  </r>
  <r>
    <x v="18"/>
    <s v="Public Sector Banks"/>
    <x v="12"/>
    <n v="11641581"/>
    <n v="92774"/>
    <n v="34593004"/>
    <n v="3447.4038469000002"/>
    <n v="1214308.808311"/>
    <n v="292716565"/>
    <n v="194335246"/>
    <n v="110437041"/>
    <n v="9592760.9932642989"/>
    <n v="1795037.2009399999"/>
    <n v="34685778"/>
    <n v="1217756.2121579"/>
    <n v="304772287"/>
    <n v="11387798.194204299"/>
    <n v="3.5108228281859499E-2"/>
    <n v="0.10460402347051487"/>
    <n v="2.9794731488790052"/>
    <n v="3.7364939923833357E-2"/>
    <n v="3.8903839262408327E-2"/>
    <n v="1.041185650016083"/>
    <n v="61097889"/>
    <n v="175161969"/>
    <n v="6507001.6804410042"/>
    <n v="888065146"/>
    <n v="958146079"/>
    <n v="33452896.524208002"/>
    <n v="19.053982372451525"/>
    <n v="18.714551985106727"/>
    <n v="19.80211697665947"/>
    <n v="32.961159022898983"/>
    <n v="34.041292017758707"/>
    <n v="31.808540856117201"/>
  </r>
  <r>
    <x v="19"/>
    <s v="Private Sector Banks"/>
    <x v="12"/>
    <n v="6937596"/>
    <n v="34435"/>
    <n v="14533021"/>
    <n v="1671.5112735"/>
    <n v="509072.38640999998"/>
    <n v="23016877"/>
    <n v="23195589"/>
    <n v="22261343"/>
    <n v="1335722.9244919"/>
    <n v="445590.21505"/>
    <n v="14567456"/>
    <n v="510743.89768349996"/>
    <n v="45456932"/>
    <n v="1781313.1395419"/>
    <n v="3.506061028662108E-2"/>
    <n v="7.3619723270640147E-2"/>
    <n v="2.0997844210011651"/>
    <n v="3.9186831604515235E-2"/>
    <n v="7.739160875482369E-2"/>
    <n v="1.974939171808582"/>
    <n v="61097889"/>
    <n v="175161969"/>
    <n v="6507001.6804410042"/>
    <n v="888065146"/>
    <n v="958146079"/>
    <n v="33452896.524208002"/>
    <n v="11.354886582087968"/>
    <n v="7.8491434729256886"/>
    <n v="8.3165632832090388"/>
    <n v="2.59180051189623"/>
    <n v="5.3248397735988657"/>
    <n v="4.7442590431975251"/>
  </r>
  <r>
    <x v="20"/>
    <s v="Private Sector Banks"/>
    <x v="12"/>
    <n v="0"/>
    <n v="0"/>
    <n v="0"/>
    <n v="0"/>
    <n v="0"/>
    <n v="4425875"/>
    <n v="2706081"/>
    <n v="1134243"/>
    <n v="113350.12288"/>
    <n v="21321.477553699999"/>
    <n v="0"/>
    <n v="0"/>
    <n v="3840324"/>
    <n v="134671.60043369999"/>
    <n v="0"/>
    <n v="0"/>
    <n v="0"/>
    <n v="3.5067770436478796E-2"/>
    <n v="3.0428243100787979E-2"/>
    <n v="0.86769825175812687"/>
    <n v="61097889"/>
    <n v="175161969"/>
    <n v="6507001.6804410042"/>
    <n v="888065146"/>
    <n v="958146079"/>
    <n v="33452896.524208002"/>
    <n v="0"/>
    <n v="0"/>
    <n v="0"/>
    <n v="0.49837278491729031"/>
    <n v="0.40257082174108794"/>
    <n v="0.4008077770362613"/>
  </r>
  <r>
    <x v="21"/>
    <s v="Private Sector Banks"/>
    <x v="12"/>
    <n v="0"/>
    <n v="0"/>
    <n v="0"/>
    <n v="0"/>
    <n v="0"/>
    <n v="762889"/>
    <n v="493958"/>
    <n v="319119"/>
    <n v="21409.295686400001"/>
    <n v="4846.6220899999998"/>
    <n v="0"/>
    <n v="0"/>
    <n v="813077"/>
    <n v="26255.917776400001"/>
    <n v="0"/>
    <n v="0"/>
    <n v="0"/>
    <n v="3.2292043405975079E-2"/>
    <n v="3.441643250381117E-2"/>
    <n v="1.0657867658335616"/>
    <n v="61097889"/>
    <n v="175161969"/>
    <n v="6507001.6804410042"/>
    <n v="888065146"/>
    <n v="958146079"/>
    <n v="33452896.524208002"/>
    <n v="0"/>
    <n v="0"/>
    <n v="0"/>
    <n v="8.590462123597406E-2"/>
    <n v="7.8486231401218284E-2"/>
    <n v="8.4859398563587929E-2"/>
  </r>
  <r>
    <x v="22"/>
    <s v="Private Sector Banks"/>
    <x v="12"/>
    <n v="3321"/>
    <n v="22"/>
    <n v="2975"/>
    <n v="0.91100000000000003"/>
    <n v="58.589118899999995"/>
    <n v="2262482"/>
    <n v="2377168"/>
    <n v="1244570"/>
    <n v="113797.98813899999"/>
    <n v="18974.413438900003"/>
    <n v="2997"/>
    <n v="59.500118899999997"/>
    <n v="3621738"/>
    <n v="132772.40157789999"/>
    <n v="1.9853226192859525E-2"/>
    <n v="1.7916326076482986E-2"/>
    <n v="0.90243902439024393"/>
    <n v="3.6659858216662823E-2"/>
    <n v="5.8684401280496373E-2"/>
    <n v="1.6007809122901309"/>
    <n v="61097889"/>
    <n v="175161969"/>
    <n v="6507001.6804410042"/>
    <n v="888065146"/>
    <n v="958146079"/>
    <n v="33452896.524208002"/>
    <n v="5.4355396796115169E-3"/>
    <n v="9.1440146817308723E-4"/>
    <n v="1.7109878457691921E-3"/>
    <n v="0.25476531875962172"/>
    <n v="0.39689358881620307"/>
    <n v="0.37799434547391181"/>
  </r>
  <r>
    <x v="23"/>
    <s v="Private Sector Banks"/>
    <x v="12"/>
    <n v="5666"/>
    <n v="368"/>
    <n v="16109"/>
    <n v="24.391999999999999"/>
    <n v="397.80588"/>
    <n v="787530"/>
    <n v="397094"/>
    <n v="439099"/>
    <n v="22905.7408"/>
    <n v="10985.056049999999"/>
    <n v="16477"/>
    <n v="422.19788"/>
    <n v="836193"/>
    <n v="33890.796849999999"/>
    <n v="2.5623467864295684E-2"/>
    <n v="7.4514274620543594E-2"/>
    <n v="2.9080480056477231"/>
    <n v="4.0529873904708601E-2"/>
    <n v="4.3034293106294363E-2"/>
    <n v="1.0617919317359339"/>
    <n v="61097889"/>
    <n v="175161969"/>
    <n v="6507001.6804410042"/>
    <n v="888065146"/>
    <n v="958146079"/>
    <n v="33452896.524208002"/>
    <n v="9.2736428258593361E-3"/>
    <n v="6.4883628548776714E-3"/>
    <n v="9.4067223005468732E-3"/>
    <n v="8.8679305065306552E-2"/>
    <n v="0.10130900571038778"/>
    <n v="8.7271974318646667E-2"/>
  </r>
  <r>
    <x v="24"/>
    <s v="Private Sector Banks"/>
    <x v="12"/>
    <n v="5969"/>
    <n v="603"/>
    <n v="19519"/>
    <n v="9.6355208999999995"/>
    <n v="415.05458240000002"/>
    <n v="525915"/>
    <n v="561748"/>
    <n v="319243"/>
    <n v="19187.724495300001"/>
    <n v="4898.1219586999996"/>
    <n v="20122"/>
    <n v="424.69010330000003"/>
    <n v="880991"/>
    <n v="24085.846453999999"/>
    <n v="2.1105760028824173E-2"/>
    <n v="7.1149288540794109E-2"/>
    <n v="3.3710839336572289"/>
    <n v="2.733949206518568E-2"/>
    <n v="4.579798342697964E-2"/>
    <n v="1.6751585332230494"/>
    <n v="61097889"/>
    <n v="175161969"/>
    <n v="6507001.6804410042"/>
    <n v="888065146"/>
    <n v="958146079"/>
    <n v="33452896.524208002"/>
    <n v="9.7695683070163023E-3"/>
    <n v="6.52666349505564E-3"/>
    <n v="1.1487653464320215E-2"/>
    <n v="5.9220317604942917E-2"/>
    <n v="7.1999285432788787E-2"/>
    <n v="9.1947461802429395E-2"/>
  </r>
  <r>
    <x v="25"/>
    <s v="Private Sector Banks"/>
    <x v="12"/>
    <n v="0"/>
    <n v="0"/>
    <n v="0"/>
    <n v="0"/>
    <n v="0"/>
    <n v="8423859"/>
    <n v="8385000"/>
    <n v="6536033"/>
    <n v="402317.19858999999"/>
    <n v="104259.3239016"/>
    <n v="0"/>
    <n v="0"/>
    <n v="14921033"/>
    <n v="506576.52249160002"/>
    <n v="0"/>
    <n v="0"/>
    <n v="0"/>
    <n v="3.3950499438718487E-2"/>
    <n v="6.0135921374230031E-2"/>
    <n v="1.7712823778270743"/>
    <n v="61097889"/>
    <n v="175161969"/>
    <n v="6507001.6804410042"/>
    <n v="888065146"/>
    <n v="958146079"/>
    <n v="33452896.524208002"/>
    <n v="0"/>
    <n v="0"/>
    <n v="0"/>
    <n v="0.9485631811970695"/>
    <n v="1.5142979386703292"/>
    <n v="1.5572816428547949"/>
  </r>
  <r>
    <x v="26"/>
    <s v="Private Sector Banks"/>
    <x v="12"/>
    <n v="15254839"/>
    <n v="118558"/>
    <n v="50289150"/>
    <n v="7340.2453299999997"/>
    <n v="2008123.59152"/>
    <n v="35969705"/>
    <n v="37788916"/>
    <n v="45632351"/>
    <n v="2105079.0323100002"/>
    <n v="902095.49818999995"/>
    <n v="50407708"/>
    <n v="2015463.8368500001"/>
    <n v="83421267"/>
    <n v="3007174.5305000003"/>
    <n v="3.9983246944098313E-2"/>
    <n v="0.13211963999423396"/>
    <n v="3.304374959316188"/>
    <n v="3.6048056312786528E-2"/>
    <n v="8.3602980077262246E-2"/>
    <n v="2.3192090955430409"/>
    <n v="61097889"/>
    <n v="175161969"/>
    <n v="6507001.6804410042"/>
    <n v="888065146"/>
    <n v="958146079"/>
    <n v="33452896.524208002"/>
    <n v="24.967865911046452"/>
    <n v="30.973771574520391"/>
    <n v="28.777769676704192"/>
    <n v="4.050345311040954"/>
    <n v="8.9892799815521958"/>
    <n v="8.7065290803115634"/>
  </r>
  <r>
    <x v="27"/>
    <s v="Private Sector Banks"/>
    <x v="12"/>
    <n v="10177593"/>
    <n v="34239"/>
    <n v="29510351"/>
    <n v="1497.56709"/>
    <n v="1021496.57729"/>
    <n v="43621647"/>
    <n v="26895339"/>
    <n v="31063592"/>
    <n v="1558654.9459800001"/>
    <n v="646826.09557"/>
    <n v="29544590"/>
    <n v="1022994.1443800001"/>
    <n v="57958931"/>
    <n v="2205481.0415500002"/>
    <n v="3.4625430387763043E-2"/>
    <n v="0.10051434994305629"/>
    <n v="2.9029054315691343"/>
    <n v="3.8052479635105767E-2"/>
    <n v="5.055932531731322E-2"/>
    <n v="1.3286736055610189"/>
    <n v="61097889"/>
    <n v="175161969"/>
    <n v="6507001.6804410042"/>
    <n v="888065146"/>
    <n v="958146079"/>
    <n v="33452896.524208002"/>
    <n v="16.657847213019096"/>
    <n v="15.721436609659333"/>
    <n v="16.867011811222561"/>
    <n v="4.9119872789152339"/>
    <n v="6.5927954548091714"/>
    <n v="6.0490704152847661"/>
  </r>
  <r>
    <x v="17"/>
    <s v="Public Sector Banks"/>
    <x v="12"/>
    <n v="37071"/>
    <n v="421"/>
    <n v="109413"/>
    <n v="21.561"/>
    <n v="2862.7084444000002"/>
    <n v="13130629"/>
    <n v="7664702"/>
    <n v="5025546"/>
    <n v="368767.38452359999"/>
    <n v="83014.093817100002"/>
    <n v="109834"/>
    <n v="2884.2694444000003"/>
    <n v="12690248"/>
    <n v="451781.47834069998"/>
    <n v="2.6260260433017102E-2"/>
    <n v="7.7803928796093991E-2"/>
    <n v="2.9628011113808639"/>
    <n v="3.5600681589571768E-2"/>
    <n v="3.4406689758784595E-2"/>
    <n v="0.96646154574925547"/>
    <n v="61097889"/>
    <n v="175161969"/>
    <n v="6507001.6804410042"/>
    <n v="888065146"/>
    <n v="958146079"/>
    <n v="33452896.524208002"/>
    <n v="6.0674764065907417E-2"/>
    <n v="4.4325629315106044E-2"/>
    <n v="6.2704250601339148E-2"/>
    <n v="1.4785659654747896"/>
    <n v="1.3505003311559907"/>
    <n v="1.3244585849836787"/>
  </r>
  <r>
    <x v="28"/>
    <s v="Private Sector Banks"/>
    <x v="12"/>
    <n v="113268"/>
    <n v="537"/>
    <n v="377602"/>
    <n v="15.686"/>
    <n v="12055.620272"/>
    <n v="2773581"/>
    <n v="2692330"/>
    <n v="1919951"/>
    <n v="108582.45379"/>
    <n v="25756.811320699999"/>
    <n v="378139"/>
    <n v="12071.306272"/>
    <n v="4612281"/>
    <n v="134339.26511069998"/>
    <n v="3.1922933820632098E-2"/>
    <n v="0.10657296210756789"/>
    <n v="3.3384451036479854"/>
    <n v="2.9126426839713362E-2"/>
    <n v="4.8435313448823014E-2"/>
    <n v="1.6629335865799484"/>
    <n v="61097889"/>
    <n v="175161969"/>
    <n v="6507001.6804410042"/>
    <n v="888065146"/>
    <n v="958146079"/>
    <n v="33452896.524208002"/>
    <n v="0.18538774719368781"/>
    <n v="0.18551257345275315"/>
    <n v="0.21587962396106658"/>
    <n v="0.3123172902903229"/>
    <n v="0.40157737914708258"/>
    <n v="0.4813755544262891"/>
  </r>
  <r>
    <x v="29"/>
    <s v="Private Sector Banks"/>
    <x v="12"/>
    <n v="1540136"/>
    <n v="15710"/>
    <n v="3964636"/>
    <n v="804.34146999999996"/>
    <n v="320528.86973999999"/>
    <n v="6491068"/>
    <n v="3938723"/>
    <n v="2908607"/>
    <n v="192829.40152000001"/>
    <n v="59004.698510000002"/>
    <n v="3980346"/>
    <n v="321333.21120999998"/>
    <n v="6847330"/>
    <n v="251834.10003000003"/>
    <n v="8.0729969507675955E-2"/>
    <n v="0.20863950405029164"/>
    <n v="2.5844120259509551"/>
    <n v="3.6778437731203262E-2"/>
    <n v="3.8797020772236561E-2"/>
    <n v="1.0548849588388227"/>
    <n v="61097889"/>
    <n v="175161969"/>
    <n v="6507001.6804410042"/>
    <n v="888065146"/>
    <n v="958146079"/>
    <n v="33452896.524208002"/>
    <n v="2.5207679433899917"/>
    <n v="4.9382684528248353"/>
    <n v="2.2723802562415818"/>
    <n v="0.73092250374163426"/>
    <n v="0.75280207753538375"/>
    <n v="0.71464363838407985"/>
  </r>
  <r>
    <x v="30"/>
    <s v="Private Sector Banks"/>
    <x v="12"/>
    <n v="82643"/>
    <n v="6265"/>
    <n v="220886"/>
    <n v="239.96700000000001"/>
    <n v="8935.5304980000001"/>
    <n v="3732465"/>
    <n v="5508800"/>
    <n v="4325748"/>
    <n v="267646.06544999999"/>
    <n v="39216.025351299999"/>
    <n v="227151"/>
    <n v="9175.4974980000006"/>
    <n v="9834548"/>
    <n v="306862.09080130002"/>
    <n v="4.0393823923293319E-2"/>
    <n v="0.11102570693222658"/>
    <n v="2.7485812470505668"/>
    <n v="3.1202460021680714E-2"/>
    <n v="8.221432506434756E-2"/>
    <n v="2.634866770351497"/>
    <n v="61097889"/>
    <n v="175161969"/>
    <n v="6507001.6804410042"/>
    <n v="888065146"/>
    <n v="958146079"/>
    <n v="33452896.524208002"/>
    <n v="0.13526326580612302"/>
    <n v="0.14100960701424228"/>
    <n v="0.12968054726537129"/>
    <n v="0.42029180143052253"/>
    <n v="0.91729602720422432"/>
    <n v="1.0264142614103418"/>
  </r>
  <r>
    <x v="31"/>
    <s v="Private Sector Banks"/>
    <x v="12"/>
    <n v="0"/>
    <n v="0"/>
    <n v="0"/>
    <n v="0"/>
    <n v="0"/>
    <n v="5074717"/>
    <n v="4532501"/>
    <n v="3189455"/>
    <n v="186005.16255000001"/>
    <n v="39117.321380000001"/>
    <n v="0"/>
    <n v="0"/>
    <n v="7721956"/>
    <n v="225122.48393000002"/>
    <n v="0"/>
    <n v="0"/>
    <n v="0"/>
    <n v="2.9153556939459382E-2"/>
    <n v="4.4361583893249616E-2"/>
    <n v="1.5216525374715477"/>
    <n v="61097889"/>
    <n v="175161969"/>
    <n v="6507001.6804410042"/>
    <n v="888065146"/>
    <n v="958146079"/>
    <n v="33452896.524208002"/>
    <n v="0"/>
    <n v="0"/>
    <n v="0"/>
    <n v="0.5714352176591333"/>
    <n v="0.67295363726453816"/>
    <n v="0.80592679647129251"/>
  </r>
  <r>
    <x v="32"/>
    <s v="Private Sector Banks"/>
    <x v="12"/>
    <n v="2630"/>
    <n v="89"/>
    <n v="7505"/>
    <n v="5.7309999999999999"/>
    <n v="667.02187719999995"/>
    <n v="4311101"/>
    <n v="5102609"/>
    <n v="2773775"/>
    <n v="242758.28517409999"/>
    <n v="49402.098149999998"/>
    <n v="7594"/>
    <n v="672.75287719999994"/>
    <n v="7876384"/>
    <n v="292160.3833241"/>
    <n v="8.8590054938109022E-2"/>
    <n v="0.25579957307984791"/>
    <n v="2.8874524714828897"/>
    <n v="3.7093212230904435E-2"/>
    <n v="6.7769320023840771E-2"/>
    <n v="1.8270005736353661"/>
    <n v="61097889"/>
    <n v="175161969"/>
    <n v="6507001.6804410042"/>
    <n v="888065146"/>
    <n v="958146079"/>
    <n v="33452896.524208002"/>
    <n v="4.3045677077320956E-3"/>
    <n v="1.033890738375228E-2"/>
    <n v="4.335415982906655E-3"/>
    <n v="0.48544873305950009"/>
    <n v="0.87334853982727556"/>
    <n v="0.82204417182612088"/>
  </r>
  <r>
    <x v="33"/>
    <s v="Private Sector Banks"/>
    <x v="12"/>
    <n v="2357365"/>
    <n v="16241"/>
    <n v="4773322"/>
    <n v="753.7444574000001"/>
    <n v="155159.44037700002"/>
    <n v="17062804"/>
    <n v="8252723"/>
    <n v="9731793"/>
    <n v="364163.51198319998"/>
    <n v="159293.24825049998"/>
    <n v="4789563"/>
    <n v="155913.18483440002"/>
    <n v="17984516"/>
    <n v="523456.76023369993"/>
    <n v="3.2552695273952971E-2"/>
    <n v="6.6138754428949273E-2"/>
    <n v="2.0317443416696186"/>
    <n v="2.9105968725191153E-2"/>
    <n v="3.0678237893003984E-2"/>
    <n v="1.0540187884711094"/>
    <n v="61097889"/>
    <n v="175161969"/>
    <n v="6507001.6804410042"/>
    <n v="888065146"/>
    <n v="958146079"/>
    <n v="33452896.524208002"/>
    <n v="3.8583411613451979"/>
    <n v="2.396083365139583"/>
    <n v="2.7343623889041804"/>
    <n v="1.9213459819759664"/>
    <n v="1.5647576581444997"/>
    <n v="1.8770119081184489"/>
  </r>
  <r>
    <x v="34"/>
    <s v="Private Sector Banks"/>
    <x v="12"/>
    <n v="2850249"/>
    <n v="42893"/>
    <n v="7932501"/>
    <n v="1506.2492155000002"/>
    <n v="289729.44076099998"/>
    <n v="1205372"/>
    <n v="646051"/>
    <n v="559525"/>
    <n v="29223.232466999998"/>
    <n v="9007.9316839999992"/>
    <n v="7975394"/>
    <n v="291235.6899765"/>
    <n v="1205576"/>
    <n v="38231.164150999997"/>
    <n v="3.6516777726153714E-2"/>
    <n v="0.10217903417438266"/>
    <n v="2.7981393906286782"/>
    <n v="3.1711948604650389E-2"/>
    <n v="3.1717315609620926E-2"/>
    <n v="1.0001692423583757"/>
    <n v="61097889"/>
    <n v="175161969"/>
    <n v="6507001.6804410042"/>
    <n v="888065146"/>
    <n v="958146079"/>
    <n v="33452896.524208002"/>
    <n v="4.6650531575649037"/>
    <n v="4.4757279047876608"/>
    <n v="4.553153886960474"/>
    <n v="0.13573013257295427"/>
    <n v="0.11428356920703184"/>
    <n v="0.12582382023190433"/>
  </r>
  <r>
    <x v="35"/>
    <s v="Private Sector Banks"/>
    <x v="12"/>
    <n v="0"/>
    <n v="0"/>
    <n v="0"/>
    <n v="0"/>
    <n v="0"/>
    <n v="3398012"/>
    <n v="3106830"/>
    <n v="2460139"/>
    <n v="134375.18234689999"/>
    <n v="40116.105874599998"/>
    <n v="0"/>
    <n v="0"/>
    <n v="5566969"/>
    <n v="174491.2882215"/>
    <n v="0"/>
    <n v="0"/>
    <n v="0"/>
    <n v="3.1344038061196317E-2"/>
    <n v="5.1350992351263031E-2"/>
    <n v="1.6383017481986526"/>
    <n v="61097889"/>
    <n v="175161969"/>
    <n v="6507001.6804410042"/>
    <n v="888065146"/>
    <n v="958146079"/>
    <n v="33452896.524208002"/>
    <n v="0"/>
    <n v="0"/>
    <n v="0"/>
    <n v="0.38263093820371596"/>
    <n v="0.52160292934643293"/>
    <n v="0.58101464087920152"/>
  </r>
  <r>
    <x v="36"/>
    <s v="Private Sector Banks"/>
    <x v="12"/>
    <n v="33132"/>
    <n v="2041"/>
    <n v="65308"/>
    <n v="84.385999999999996"/>
    <n v="2551.120633"/>
    <n v="1889318"/>
    <n v="5473474"/>
    <n v="782208"/>
    <n v="235170.68591999999"/>
    <n v="13725.303677399999"/>
    <n v="67349"/>
    <n v="2635.506633"/>
    <n v="6255682"/>
    <n v="248895.98959739998"/>
    <n v="3.9132082629289223E-2"/>
    <n v="7.9545654744657732E-2"/>
    <n v="2.03274779669202"/>
    <n v="3.9787187008131164E-2"/>
    <n v="0.13173853718505829"/>
    <n v="3.3110794477160543"/>
    <n v="61097889"/>
    <n v="175161969"/>
    <n v="6507001.6804410042"/>
    <n v="888065146"/>
    <n v="958146079"/>
    <n v="33452896.524208002"/>
    <n v="5.422773281086684E-2"/>
    <n v="4.0502627207272858E-2"/>
    <n v="3.844955636460104E-2"/>
    <n v="0.21274542847558167"/>
    <n v="0.74401924932655017"/>
    <n v="0.65289439023003093"/>
  </r>
  <r>
    <x v="37"/>
    <s v="Private Sector Banks"/>
    <x v="12"/>
    <n v="0"/>
    <n v="0"/>
    <n v="0"/>
    <n v="0"/>
    <n v="0"/>
    <n v="1257022"/>
    <n v="726185"/>
    <n v="342697"/>
    <n v="33761.794163099999"/>
    <n v="5359.0682705999998"/>
    <n v="0"/>
    <n v="0"/>
    <n v="1068882"/>
    <n v="39120.8624337"/>
    <n v="0"/>
    <n v="0"/>
    <n v="0"/>
    <n v="3.6599795331664298E-2"/>
    <n v="3.1121859787418198E-2"/>
    <n v="0.85032879297259711"/>
    <n v="61097889"/>
    <n v="175161969"/>
    <n v="6507001.6804410042"/>
    <n v="888065146"/>
    <n v="958146079"/>
    <n v="33452896.524208002"/>
    <n v="0"/>
    <n v="0"/>
    <n v="0"/>
    <n v="0.14154614733635767"/>
    <n v="0.11694312450759056"/>
    <n v="0.11155731087639299"/>
  </r>
  <r>
    <x v="38"/>
    <s v="Private Sector Banks"/>
    <x v="12"/>
    <n v="878842"/>
    <n v="10462"/>
    <n v="1920561"/>
    <n v="431.7603143"/>
    <n v="77423.097183299993"/>
    <n v="3293447"/>
    <n v="2064463"/>
    <n v="2135758"/>
    <n v="93821.082500000004"/>
    <n v="39149.261579999999"/>
    <n v="1931023"/>
    <n v="77854.857497599995"/>
    <n v="4200221"/>
    <n v="132970.34408000001"/>
    <n v="4.0317933808970682E-2"/>
    <n v="8.8588002732686869E-2"/>
    <n v="2.1972356805887747"/>
    <n v="3.1657939922685022E-2"/>
    <n v="4.0374217068014154E-2"/>
    <n v="1.2753267321441639"/>
    <n v="61097889"/>
    <n v="175161969"/>
    <n v="6507001.6804410042"/>
    <n v="888065146"/>
    <n v="958146079"/>
    <n v="33452896.524208002"/>
    <n v="1.4384163092770685"/>
    <n v="1.1964782141000381"/>
    <n v="1.1024213823492701"/>
    <n v="0.37085646417205526"/>
    <n v="0.39748529393793081"/>
    <n v="0.4383695860221748"/>
  </r>
  <r>
    <x v="39"/>
    <s v="Foreign Banks"/>
    <x v="12"/>
    <n v="1563330"/>
    <n v="2015"/>
    <n v="4836214"/>
    <n v="157.684"/>
    <n v="245061.30664"/>
    <n v="0"/>
    <n v="0"/>
    <n v="0"/>
    <n v="0"/>
    <n v="0"/>
    <n v="4838229"/>
    <n v="245218.99064"/>
    <n v="0"/>
    <n v="0"/>
    <n v="5.0683626310371009E-2"/>
    <n v="0.15685683166062189"/>
    <n v="3.0948225902400646"/>
    <n v="0"/>
    <n v="0"/>
    <n v="0"/>
    <n v="61097889"/>
    <n v="175161969"/>
    <n v="6507001.6804410042"/>
    <n v="888065146"/>
    <n v="958146079"/>
    <n v="33452896.524208002"/>
    <n v="2.5587299751060137"/>
    <n v="3.7685404535408167"/>
    <n v="2.7621458171665108"/>
    <n v="0"/>
    <n v="0"/>
    <n v="0"/>
  </r>
  <r>
    <x v="40"/>
    <s v="Foreign Banks"/>
    <x v="12"/>
    <n v="25767"/>
    <n v="1"/>
    <n v="19589"/>
    <n v="0.02"/>
    <n v="625.32139280000001"/>
    <n v="0"/>
    <n v="0"/>
    <n v="0"/>
    <n v="0"/>
    <n v="0"/>
    <n v="19590"/>
    <n v="625.34139279999999"/>
    <n v="0"/>
    <n v="0"/>
    <n v="3.1921459561000509E-2"/>
    <n v="2.4269080327550742E-2"/>
    <n v="0.76027477005472111"/>
    <n v="0"/>
    <n v="0"/>
    <n v="0"/>
    <n v="61097889"/>
    <n v="175161969"/>
    <n v="6507001.6804410042"/>
    <n v="888065146"/>
    <n v="958146079"/>
    <n v="33452896.524208002"/>
    <n v="4.2173306511457377E-2"/>
    <n v="9.610284790300197E-3"/>
    <n v="1.1183934567440264E-2"/>
    <n v="0"/>
    <n v="0"/>
    <n v="0"/>
  </r>
  <r>
    <x v="41"/>
    <s v="Foreign Banks"/>
    <x v="12"/>
    <n v="0"/>
    <n v="0"/>
    <n v="0"/>
    <n v="0"/>
    <n v="0"/>
    <n v="2100"/>
    <n v="55"/>
    <n v="87"/>
    <n v="4.3144119999999999"/>
    <n v="6.1088240000000003"/>
    <n v="0"/>
    <n v="0"/>
    <n v="142"/>
    <n v="10.423235999999999"/>
    <n v="0"/>
    <n v="0"/>
    <n v="0"/>
    <n v="7.3403070422535202E-2"/>
    <n v="4.9634457142857143E-3"/>
    <n v="6.761904761904762E-2"/>
    <n v="61097889"/>
    <n v="175161969"/>
    <n v="6507001.6804410042"/>
    <n v="888065146"/>
    <n v="958146079"/>
    <n v="33452896.524208002"/>
    <n v="0"/>
    <n v="0"/>
    <n v="0"/>
    <n v="2.3646913849268442E-4"/>
    <n v="3.1157947690590208E-5"/>
    <n v="1.4820287126593772E-5"/>
  </r>
  <r>
    <x v="42"/>
    <s v="Foreign Banks"/>
    <x v="12"/>
    <n v="2654271"/>
    <n v="14857"/>
    <n v="12277851"/>
    <n v="840.66800000000001"/>
    <n v="338382.23820999998"/>
    <n v="1657102"/>
    <n v="1287242"/>
    <n v="2702505"/>
    <n v="65272.23416"/>
    <n v="54358.372109999997"/>
    <n v="12292708"/>
    <n v="339222.90620999999"/>
    <n v="3989747"/>
    <n v="119630.60626999999"/>
    <n v="2.7595457909681088E-2"/>
    <n v="0.12780266453952893"/>
    <n v="4.6312934888713322"/>
    <n v="2.9984509361119887E-2"/>
    <n v="7.2192663016519193E-2"/>
    <n v="2.4076653096791869"/>
    <n v="61097889"/>
    <n v="175161969"/>
    <n v="6507001.6804410042"/>
    <n v="888065146"/>
    <n v="958146079"/>
    <n v="33452896.524208002"/>
    <n v="4.3442924844751998"/>
    <n v="5.2131983802870261"/>
    <n v="7.0179092357656705"/>
    <n v="0.18659689634976395"/>
    <n v="0.35760911221373598"/>
    <n v="0.41640278945398679"/>
  </r>
  <r>
    <x v="43"/>
    <s v="Foreign Banks"/>
    <x v="12"/>
    <n v="0"/>
    <n v="0"/>
    <n v="0"/>
    <n v="0"/>
    <n v="0"/>
    <n v="1047695"/>
    <n v="781161"/>
    <n v="1087334"/>
    <n v="25452.892899999999"/>
    <n v="10707.15454"/>
    <n v="0"/>
    <n v="0"/>
    <n v="1868495"/>
    <n v="36160.047439999995"/>
    <n v="0"/>
    <n v="0"/>
    <n v="0"/>
    <n v="1.9352498904198295E-2"/>
    <n v="3.451390666176702E-2"/>
    <n v="1.7834341101179256"/>
    <n v="61097889"/>
    <n v="175161969"/>
    <n v="6507001.6804410042"/>
    <n v="888065146"/>
    <n v="958146079"/>
    <n v="33452896.524208002"/>
    <n v="0"/>
    <n v="0"/>
    <n v="0"/>
    <n v="0.11797501621575857"/>
    <n v="0.10809242605893028"/>
    <n v="0.19501149573665374"/>
  </r>
  <r>
    <x v="44"/>
    <s v="Foreign Banks"/>
    <x v="12"/>
    <n v="0"/>
    <n v="0"/>
    <n v="0"/>
    <n v="0"/>
    <n v="0"/>
    <n v="121705"/>
    <n v="58684"/>
    <n v="125558"/>
    <n v="3151.7528339999999"/>
    <n v="2467.240605"/>
    <n v="0"/>
    <n v="0"/>
    <n v="184242"/>
    <n v="5618.9934389999999"/>
    <n v="0"/>
    <n v="0"/>
    <n v="0"/>
    <n v="3.0497896456833946E-2"/>
    <n v="4.6168961332730782E-2"/>
    <n v="1.5138408446653795"/>
    <n v="61097889"/>
    <n v="175161969"/>
    <n v="6507001.6804410042"/>
    <n v="888065146"/>
    <n v="958146079"/>
    <n v="33452896.524208002"/>
    <n v="0"/>
    <n v="0"/>
    <n v="0"/>
    <n v="1.3704512619167693E-2"/>
    <n v="1.6796732190092558E-2"/>
    <n v="1.9229009442097815E-2"/>
  </r>
  <r>
    <x v="45"/>
    <s v="Foreign Banks"/>
    <x v="12"/>
    <n v="857132"/>
    <n v="2086"/>
    <n v="1692494"/>
    <n v="150.01244510000001"/>
    <n v="66140.878395499996"/>
    <n v="480096"/>
    <n v="296742"/>
    <n v="448138"/>
    <n v="16546.1488274"/>
    <n v="10206.4273147"/>
    <n v="1694580"/>
    <n v="66290.890840599997"/>
    <n v="744880"/>
    <n v="26752.576142099999"/>
    <n v="3.9119363406035709E-2"/>
    <n v="7.734035229182902E-2"/>
    <n v="1.977035042443871"/>
    <n v="3.5915283189372781E-2"/>
    <n v="5.5723388951584678E-2"/>
    <n v="1.5515230287275878"/>
    <n v="61097889"/>
    <n v="175161969"/>
    <n v="6507001.6804410042"/>
    <n v="888065146"/>
    <n v="958146079"/>
    <n v="33452896.524208002"/>
    <n v="1.4028831667162838"/>
    <n v="1.0187624668956166"/>
    <n v="0.96743603059177763"/>
    <n v="5.4060898816087534E-2"/>
    <n v="7.9970881214248959E-2"/>
    <n v="7.7741799118712457E-2"/>
  </r>
  <r>
    <x v="65"/>
    <s v="Foreign Banks"/>
    <x v="12"/>
    <n v="72410"/>
    <n v="22653"/>
    <n v="51085"/>
    <n v="1998.5650000000001"/>
    <n v="4599.8524447"/>
    <n v="8714"/>
    <n v="4804"/>
    <n v="11770"/>
    <n v="169.411"/>
    <n v="257.64899460000004"/>
    <n v="73738"/>
    <n v="6598.4174447000005"/>
    <n v="16574"/>
    <n v="427.05999460000004"/>
    <n v="8.9484627257316457E-2"/>
    <n v="9.1125776062698532E-2"/>
    <n v="1.0183400082861482"/>
    <n v="2.5766863436708098E-2"/>
    <n v="4.900849146201515E-2"/>
    <n v="1.9019967867798944"/>
    <n v="61097889"/>
    <n v="175161969"/>
    <n v="6507001.6804410042"/>
    <n v="888065146"/>
    <n v="958146079"/>
    <n v="33452896.524208002"/>
    <n v="0.11851473297219811"/>
    <n v="0.10140488305902513"/>
    <n v="4.2097037628070967E-2"/>
    <n v="9.8123432039297722E-4"/>
    <n v="1.2766009493108033E-3"/>
    <n v="1.7297988650434167E-3"/>
  </r>
  <r>
    <x v="46"/>
    <s v="Foreign Banks"/>
    <x v="12"/>
    <n v="1453417"/>
    <n v="4384"/>
    <n v="3268015"/>
    <n v="231.11216999999999"/>
    <n v="93749.817290000006"/>
    <n v="1016349"/>
    <n v="1170386"/>
    <n v="1941558"/>
    <n v="50270.821510000002"/>
    <n v="36020.784879999999"/>
    <n v="3272399"/>
    <n v="93980.929459999999"/>
    <n v="3111944"/>
    <n v="86291.606390000001"/>
    <n v="2.8719275815693623E-2"/>
    <n v="6.4662054634010743E-2"/>
    <n v="2.251521070690655"/>
    <n v="2.7729164274807001E-2"/>
    <n v="8.4903518761763927E-2"/>
    <n v="3.0618852382400141"/>
    <n v="61097889"/>
    <n v="175161969"/>
    <n v="6507001.6804410042"/>
    <n v="888065146"/>
    <n v="958146079"/>
    <n v="33452896.524208002"/>
    <n v="2.3788334159957638"/>
    <n v="1.4443046748011683"/>
    <n v="1.8682131850207735"/>
    <n v="0.11444532020852444"/>
    <n v="0.25794958092061049"/>
    <n v="0.32478805353437135"/>
  </r>
  <r>
    <x v="48"/>
    <s v="Payment Banks"/>
    <x v="12"/>
    <n v="0"/>
    <n v="0"/>
    <n v="0"/>
    <n v="0"/>
    <n v="0"/>
    <n v="1430479"/>
    <n v="0"/>
    <n v="372682"/>
    <n v="0"/>
    <n v="2130.28935"/>
    <n v="0"/>
    <n v="0"/>
    <n v="372682"/>
    <n v="2130.28935"/>
    <n v="0"/>
    <n v="0"/>
    <n v="0"/>
    <n v="5.7161047488207108E-3"/>
    <n v="1.4892139975490727E-3"/>
    <n v="0.26052951493870236"/>
    <n v="61097889"/>
    <n v="175161969"/>
    <n v="6507001.6804410042"/>
    <n v="888065146"/>
    <n v="958146079"/>
    <n v="33452896.524208002"/>
    <n v="0"/>
    <n v="0"/>
    <n v="0"/>
    <n v="0.16107816036279843"/>
    <n v="6.3680266025945703E-3"/>
    <n v="3.8896156668402959E-2"/>
  </r>
  <r>
    <x v="49"/>
    <s v="Payment Banks"/>
    <x v="12"/>
    <n v="0"/>
    <n v="0"/>
    <n v="0"/>
    <n v="0"/>
    <n v="0"/>
    <n v="2031217"/>
    <n v="624456"/>
    <n v="168135"/>
    <n v="18380.469842300001"/>
    <n v="2118.24899"/>
    <n v="0"/>
    <n v="0"/>
    <n v="792591"/>
    <n v="20498.718832300001"/>
    <n v="0"/>
    <n v="0"/>
    <n v="0"/>
    <n v="2.5862921522323622E-2"/>
    <n v="1.0091840917193978E-2"/>
    <n v="0.39020498548407184"/>
    <n v="61097889"/>
    <n v="175161969"/>
    <n v="6507001.6804410042"/>
    <n v="888065146"/>
    <n v="958146079"/>
    <n v="33452896.524208002"/>
    <n v="0"/>
    <n v="0"/>
    <n v="0"/>
    <n v="0.22872387337223568"/>
    <n v="6.1276364566716118E-2"/>
    <n v="8.2721311225028765E-2"/>
  </r>
  <r>
    <x v="50"/>
    <s v="Payment Banks"/>
    <x v="12"/>
    <n v="0"/>
    <n v="0"/>
    <n v="0"/>
    <n v="0"/>
    <n v="0"/>
    <n v="665469"/>
    <n v="0"/>
    <n v="166552"/>
    <n v="0"/>
    <n v="783.18035040000007"/>
    <n v="0"/>
    <n v="0"/>
    <n v="166552"/>
    <n v="783.18035040000007"/>
    <n v="0"/>
    <n v="0"/>
    <n v="0"/>
    <n v="4.7023172967001299E-3"/>
    <n v="1.176884799141658E-3"/>
    <n v="0.25027762375106877"/>
    <n v="61097889"/>
    <n v="175161969"/>
    <n v="6507001.6804410042"/>
    <n v="888065146"/>
    <n v="958146079"/>
    <n v="33452896.524208002"/>
    <n v="0"/>
    <n v="0"/>
    <n v="0"/>
    <n v="7.4934705296946763E-2"/>
    <n v="2.3411436131793727E-3"/>
    <n v="1.7382735644425676E-2"/>
  </r>
  <r>
    <x v="51"/>
    <s v="Payment Bank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097889"/>
    <n v="175161969"/>
    <n v="6507001.6804410042"/>
    <n v="888065146"/>
    <n v="958146079"/>
    <n v="33452896.524208002"/>
    <n v="0"/>
    <n v="0"/>
    <n v="0"/>
    <n v="0"/>
    <n v="0"/>
    <n v="0"/>
  </r>
  <r>
    <x v="52"/>
    <s v="Payment Banks"/>
    <x v="12"/>
    <n v="0"/>
    <n v="0"/>
    <n v="0"/>
    <n v="0"/>
    <n v="0"/>
    <n v="119023"/>
    <n v="1401"/>
    <n v="21030"/>
    <n v="44.857322800000006"/>
    <n v="92.827404600000008"/>
    <n v="0"/>
    <n v="0"/>
    <n v="22431"/>
    <n v="137.68472740000001"/>
    <n v="0"/>
    <n v="0"/>
    <n v="0"/>
    <n v="6.1381448620213101E-3"/>
    <n v="1.1567909345252599E-3"/>
    <n v="0.18845937339841878"/>
    <n v="61097889"/>
    <n v="175161969"/>
    <n v="6507001.6804410042"/>
    <n v="888065146"/>
    <n v="958146079"/>
    <n v="33452896.524208002"/>
    <n v="0"/>
    <n v="0"/>
    <n v="0"/>
    <n v="1.3402507748007036E-2"/>
    <n v="4.1157789520666834E-4"/>
    <n v="2.3410835249058092E-3"/>
  </r>
  <r>
    <x v="53"/>
    <s v="Payment Banks"/>
    <x v="12"/>
    <n v="0"/>
    <n v="0"/>
    <n v="0"/>
    <n v="0"/>
    <n v="0"/>
    <n v="62822904"/>
    <n v="1699022"/>
    <n v="2349157"/>
    <n v="55337.351609999998"/>
    <n v="20600.547279999999"/>
    <n v="0"/>
    <n v="0"/>
    <n v="4048179"/>
    <n v="75937.898889999997"/>
    <n v="0"/>
    <n v="0"/>
    <n v="0"/>
    <n v="1.8758532883550848E-2"/>
    <n v="1.2087613601879975E-3"/>
    <n v="6.443794766316438E-2"/>
    <n v="61097889"/>
    <n v="175161969"/>
    <n v="6507001.6804410042"/>
    <n v="888065146"/>
    <n v="958146079"/>
    <n v="33452896.524208002"/>
    <n v="0"/>
    <n v="0"/>
    <n v="0"/>
    <n v="7.0741323745183893"/>
    <n v="0.22699947322961395"/>
    <n v="0.42250123323836092"/>
  </r>
  <r>
    <x v="54"/>
    <s v="Small Finance Banks"/>
    <x v="12"/>
    <n v="8587"/>
    <n v="29"/>
    <n v="3406"/>
    <n v="1.8129999999999999"/>
    <n v="136.68497599999984"/>
    <n v="1472740"/>
    <n v="646586"/>
    <n v="378877"/>
    <n v="42750.054878499999"/>
    <n v="10038.877904399895"/>
    <n v="3435"/>
    <n v="138.49797599999982"/>
    <n v="1025463"/>
    <n v="52788.932782899894"/>
    <n v="4.031964366812222E-2"/>
    <n v="1.6128796552928825E-2"/>
    <n v="0.40002329102131129"/>
    <n v="5.1478144782307986E-2"/>
    <n v="3.5844027311609579E-2"/>
    <n v="0.69629601966402754"/>
    <n v="61097889"/>
    <n v="175161969"/>
    <n v="6507001.6804410042"/>
    <n v="888065146"/>
    <n v="958146079"/>
    <n v="33452896.524208002"/>
    <n v="1.405449540163327E-2"/>
    <n v="2.1284453701049802E-3"/>
    <n v="1.961042125531256E-3"/>
    <n v="0.1658369328684362"/>
    <n v="0.15780078339314946"/>
    <n v="0.10702574716688894"/>
  </r>
  <r>
    <x v="55"/>
    <s v="Small Finance Banks"/>
    <x v="12"/>
    <n v="0"/>
    <n v="0"/>
    <n v="0"/>
    <n v="0"/>
    <n v="0"/>
    <n v="147555"/>
    <n v="97155"/>
    <n v="67310"/>
    <n v="4865.0898299999999"/>
    <n v="1254.7561090000002"/>
    <n v="0"/>
    <n v="0"/>
    <n v="164465"/>
    <n v="6119.8459389999998"/>
    <n v="0"/>
    <n v="0"/>
    <n v="0"/>
    <n v="3.7210628030279996E-2"/>
    <n v="4.1475015682287959E-2"/>
    <n v="1.1146013350953881"/>
    <n v="61097889"/>
    <n v="175161969"/>
    <n v="6507001.6804410042"/>
    <n v="888065146"/>
    <n v="958146079"/>
    <n v="33452896.524208002"/>
    <n v="0"/>
    <n v="0"/>
    <n v="0"/>
    <n v="1.6615335109660977E-2"/>
    <n v="1.8293919435560409E-2"/>
    <n v="1.716491917095243E-2"/>
  </r>
  <r>
    <x v="56"/>
    <s v="Small Finance Banks"/>
    <x v="12"/>
    <n v="0"/>
    <n v="0"/>
    <n v="0"/>
    <n v="0"/>
    <n v="0"/>
    <n v="2524508"/>
    <n v="696353"/>
    <n v="61411"/>
    <n v="31790.678050000002"/>
    <n v="587.69400200000007"/>
    <n v="0"/>
    <n v="0"/>
    <n v="757764"/>
    <n v="32378.372052000002"/>
    <n v="0"/>
    <n v="0"/>
    <n v="0"/>
    <n v="4.2728833848005451E-2"/>
    <n v="1.2825616734825162E-2"/>
    <n v="0.3001630416699016"/>
    <n v="61097889"/>
    <n v="175161969"/>
    <n v="6507001.6804410042"/>
    <n v="888065146"/>
    <n v="958146079"/>
    <n v="33452896.524208002"/>
    <n v="0"/>
    <n v="0"/>
    <n v="0"/>
    <n v="0.28427058660851889"/>
    <n v="9.6787947879399844E-2"/>
    <n v="7.9086479254902836E-2"/>
  </r>
  <r>
    <x v="57"/>
    <s v="Small Finance Banks"/>
    <x v="12"/>
    <n v="0"/>
    <n v="0"/>
    <n v="0"/>
    <n v="0"/>
    <n v="0"/>
    <n v="1065422"/>
    <n v="862502"/>
    <n v="326438"/>
    <n v="22077.986000000001"/>
    <n v="6282.1397999999999"/>
    <n v="0"/>
    <n v="0"/>
    <n v="1188940"/>
    <n v="28360.125800000002"/>
    <n v="0"/>
    <n v="0"/>
    <n v="0"/>
    <n v="2.3853285952192712E-2"/>
    <n v="2.661867860810083E-2"/>
    <n v="1.1159334047917164"/>
    <n v="61097889"/>
    <n v="175161969"/>
    <n v="6507001.6804410042"/>
    <n v="888065146"/>
    <n v="958146079"/>
    <n v="33452896.524208002"/>
    <n v="0"/>
    <n v="0"/>
    <n v="0"/>
    <n v="0.11997115355769182"/>
    <n v="8.4776293674532349E-2"/>
    <n v="0.12408755053727043"/>
  </r>
  <r>
    <x v="58"/>
    <s v="Small Finance Banks"/>
    <x v="12"/>
    <n v="0"/>
    <n v="0"/>
    <n v="0"/>
    <n v="0"/>
    <n v="0"/>
    <n v="3611893"/>
    <n v="972538"/>
    <n v="239663"/>
    <n v="49096.645120000001"/>
    <n v="2170.4524828999997"/>
    <n v="0"/>
    <n v="0"/>
    <n v="1212201"/>
    <n v="51267.097602900001"/>
    <n v="0"/>
    <n v="0"/>
    <n v="0"/>
    <n v="4.2292571613866022E-2"/>
    <n v="1.4193969091249382E-2"/>
    <n v="0.33561376264468523"/>
    <n v="61097889"/>
    <n v="175161969"/>
    <n v="6507001.6804410042"/>
    <n v="888065146"/>
    <n v="958146079"/>
    <n v="33452896.524208002"/>
    <n v="0"/>
    <n v="0"/>
    <n v="0"/>
    <n v="0.4067148695417892"/>
    <n v="0.15325159531642008"/>
    <n v="0.12651525968411337"/>
  </r>
  <r>
    <x v="59"/>
    <s v="Small Finance Banks"/>
    <x v="12"/>
    <n v="0"/>
    <n v="0"/>
    <n v="0"/>
    <n v="0"/>
    <n v="0"/>
    <n v="1815226"/>
    <n v="451477"/>
    <n v="103065"/>
    <n v="23680.072"/>
    <n v="1266.47542"/>
    <n v="0"/>
    <n v="0"/>
    <n v="554542"/>
    <n v="24946.547419999999"/>
    <n v="0"/>
    <n v="0"/>
    <n v="0"/>
    <n v="4.4985857554522467E-2"/>
    <n v="1.3742942983408127E-2"/>
    <n v="0.30549474280337546"/>
    <n v="61097889"/>
    <n v="175161969"/>
    <n v="6507001.6804410042"/>
    <n v="888065146"/>
    <n v="958146079"/>
    <n v="33452896.524208002"/>
    <n v="0"/>
    <n v="0"/>
    <n v="0"/>
    <n v="0.20440234685215311"/>
    <n v="7.4572159699078891E-2"/>
    <n v="5.7876561012363124E-2"/>
  </r>
  <r>
    <x v="60"/>
    <s v="Small Finance Banks"/>
    <x v="12"/>
    <n v="0"/>
    <n v="0"/>
    <n v="0"/>
    <n v="0"/>
    <n v="0"/>
    <n v="233492"/>
    <n v="30187"/>
    <n v="19340"/>
    <n v="1146.9599800000001"/>
    <n v="203.77997350000001"/>
    <n v="0"/>
    <n v="0"/>
    <n v="49527"/>
    <n v="1350.7399535000002"/>
    <n v="0"/>
    <n v="0"/>
    <n v="0"/>
    <n v="2.7272799755688821E-2"/>
    <n v="5.7849517478114889E-3"/>
    <n v="0.2121143336816679"/>
    <n v="61097889"/>
    <n v="175161969"/>
    <n v="6507001.6804410042"/>
    <n v="888065146"/>
    <n v="958146079"/>
    <n v="33452896.524208002"/>
    <n v="0"/>
    <n v="0"/>
    <n v="0"/>
    <n v="2.6292215278539938E-2"/>
    <n v="4.0377369192008371E-3"/>
    <n v="5.1690447923859843E-3"/>
  </r>
  <r>
    <x v="61"/>
    <s v="Small Finance Banks"/>
    <x v="12"/>
    <n v="0"/>
    <n v="0"/>
    <n v="0"/>
    <n v="0"/>
    <n v="0"/>
    <n v="184460"/>
    <n v="82582"/>
    <n v="34217"/>
    <n v="3645.0163400000001"/>
    <n v="386.58395999999999"/>
    <n v="0"/>
    <n v="0"/>
    <n v="116799"/>
    <n v="4031.6003000000001"/>
    <n v="0"/>
    <n v="0"/>
    <n v="0"/>
    <n v="3.4517421382032377E-2"/>
    <n v="2.1856230619104414E-2"/>
    <n v="0.63319418844193864"/>
    <n v="61097889"/>
    <n v="175161969"/>
    <n v="6507001.6804410042"/>
    <n v="888065146"/>
    <n v="958146079"/>
    <n v="33452896.524208002"/>
    <n v="0"/>
    <n v="0"/>
    <n v="0"/>
    <n v="2.0770998707790745E-2"/>
    <n v="1.2051573163724568E-2"/>
    <n v="1.2190103634500184E-2"/>
  </r>
  <r>
    <x v="62"/>
    <s v="Small Finance Banks"/>
    <x v="12"/>
    <n v="0"/>
    <n v="0"/>
    <n v="0"/>
    <n v="0"/>
    <n v="0"/>
    <n v="5902855"/>
    <n v="2645521"/>
    <n v="490298"/>
    <n v="115209.84481"/>
    <n v="6390.5602200000003"/>
    <n v="0"/>
    <n v="0"/>
    <n v="3135819"/>
    <n v="121600.40502999999"/>
    <n v="0"/>
    <n v="0"/>
    <n v="0"/>
    <n v="3.8777877495480444E-2"/>
    <n v="2.0600269705083385E-2"/>
    <n v="0.53123768074940003"/>
    <n v="61097889"/>
    <n v="175161969"/>
    <n v="6507001.6804410042"/>
    <n v="888065146"/>
    <n v="958146079"/>
    <n v="33452896.524208002"/>
    <n v="0"/>
    <n v="0"/>
    <n v="0"/>
    <n v="0.66468716023677843"/>
    <n v="0.36349738786297481"/>
    <n v="0.32727984476780392"/>
  </r>
  <r>
    <x v="63"/>
    <s v="Small Finance Banks"/>
    <x v="12"/>
    <n v="0"/>
    <n v="0"/>
    <n v="0"/>
    <n v="0"/>
    <n v="0"/>
    <n v="666771"/>
    <n v="166354"/>
    <n v="59531"/>
    <n v="5968.8641600000001"/>
    <n v="1096.424"/>
    <n v="0"/>
    <n v="0"/>
    <n v="225885"/>
    <n v="7065.2881600000001"/>
    <n v="0"/>
    <n v="0"/>
    <n v="0"/>
    <n v="3.1278252916306967E-2"/>
    <n v="1.059627392313103E-2"/>
    <n v="0.33877448179359931"/>
    <n v="61097889"/>
    <n v="175161969"/>
    <n v="6507001.6804410042"/>
    <n v="888065146"/>
    <n v="958146079"/>
    <n v="33452896.524208002"/>
    <n v="0"/>
    <n v="0"/>
    <n v="0"/>
    <n v="7.5081316162812231E-2"/>
    <n v="2.1120108851821674E-2"/>
    <n v="2.3575215194300243E-2"/>
  </r>
  <r>
    <x v="2"/>
    <s v="Public Sector Banks"/>
    <x v="13"/>
    <n v="594959"/>
    <n v="8939"/>
    <n v="1318013"/>
    <n v="391.57799999999997"/>
    <n v="39299.455278499998"/>
    <n v="64439167"/>
    <n v="27183389"/>
    <n v="15037435"/>
    <n v="1235934.3357899999"/>
    <n v="232062.63740000001"/>
    <n v="1326952"/>
    <n v="39691.033278499999"/>
    <n v="42220824"/>
    <n v="1467996.9731899998"/>
    <n v="2.9911431067966288E-2"/>
    <n v="6.6712215931686053E-2"/>
    <n v="2.2303251148398462"/>
    <n v="3.4769500784494395E-2"/>
    <n v="2.2781128955158589E-2"/>
    <n v="0.65520437283120059"/>
    <n v="61647183"/>
    <n v="162083448"/>
    <n v="6035727.6519122003"/>
    <n v="894001925"/>
    <n v="897942991"/>
    <n v="31769217.867931705"/>
    <n v="0.96510330407149347"/>
    <n v="0.65760146195339586"/>
    <n v="0.81868445937798662"/>
    <n v="7.207944994078173"/>
    <n v="4.6208155935491773"/>
    <n v="4.7019492799849694"/>
  </r>
  <r>
    <x v="3"/>
    <s v="Public Sector Banks"/>
    <x v="13"/>
    <n v="168711"/>
    <n v="10422"/>
    <n v="249168"/>
    <n v="602.8963887000001"/>
    <n v="6737.5922810000002"/>
    <n v="41370894"/>
    <n v="18561227"/>
    <n v="9433727"/>
    <n v="707703.18384989991"/>
    <n v="129775.6496069"/>
    <n v="259590"/>
    <n v="7340.4886697000002"/>
    <n v="27994954"/>
    <n v="837478.83345679985"/>
    <n v="2.8277239761547057E-2"/>
    <n v="4.3509247587294249E-2"/>
    <n v="1.538666714085033"/>
    <n v="2.9915349511086885E-2"/>
    <n v="2.0243189172000967E-2"/>
    <n v="0.6766823554743584"/>
    <n v="61647183"/>
    <n v="162083448"/>
    <n v="6035727.6519122003"/>
    <n v="894001925"/>
    <n v="897942991"/>
    <n v="31769217.867931705"/>
    <n v="0.27367187240331808"/>
    <n v="0.12161729443465584"/>
    <n v="0.1601582414510333"/>
    <n v="4.6276068141575868"/>
    <n v="2.6361329918108019"/>
    <n v="3.1176760975463753"/>
  </r>
  <r>
    <x v="4"/>
    <s v="Public Sector Banks"/>
    <x v="13"/>
    <n v="22420"/>
    <n v="75"/>
    <n v="11958"/>
    <n v="3.7429999999999999"/>
    <n v="385.66919000000001"/>
    <n v="9444757"/>
    <n v="6950012"/>
    <n v="4268546"/>
    <n v="286557.57644940005"/>
    <n v="56443.262254400004"/>
    <n v="12033"/>
    <n v="389.41219000000001"/>
    <n v="11218558"/>
    <n v="343000.83870380005"/>
    <n v="3.2362020277570014E-2"/>
    <n v="1.7368964763603924E-2"/>
    <n v="0.53670829616413918"/>
    <n v="3.0574414171928341E-2"/>
    <n v="3.6316533999106601E-2"/>
    <n v="1.1878080081890936"/>
    <n v="61647183"/>
    <n v="162083448"/>
    <n v="6035727.6519122003"/>
    <n v="894001925"/>
    <n v="897942991"/>
    <n v="31769217.867931705"/>
    <n v="3.6368247353654425E-2"/>
    <n v="6.4517853100384496E-3"/>
    <n v="7.4239536167813999E-3"/>
    <n v="1.0564582397291817"/>
    <n v="1.0796640953821841"/>
    <n v="1.2493619430679426"/>
  </r>
  <r>
    <x v="5"/>
    <s v="Public Sector Banks"/>
    <x v="13"/>
    <n v="760950"/>
    <n v="49388"/>
    <n v="886934"/>
    <n v="2282.5984321999995"/>
    <n v="22896.8655602"/>
    <n v="40022204"/>
    <n v="31138795"/>
    <n v="17281675"/>
    <n v="1348151.1391305001"/>
    <n v="265472.39781910001"/>
    <n v="936322"/>
    <n v="25179.4639924"/>
    <n v="48420470"/>
    <n v="1613623.5369496001"/>
    <n v="2.6891885475723097E-2"/>
    <n v="3.3089511784479927E-2"/>
    <n v="1.2304645508903345"/>
    <n v="3.3325234904774778E-2"/>
    <n v="4.0318207786597664E-2"/>
    <n v="1.2098401677228969"/>
    <n v="61647183"/>
    <n v="162083448"/>
    <n v="6035727.6519122003"/>
    <n v="894001925"/>
    <n v="897942991"/>
    <n v="31769217.867931705"/>
    <n v="1.2343629716219149"/>
    <n v="0.41717362751486653"/>
    <n v="0.57767897435153281"/>
    <n v="4.4767469600247223"/>
    <n v="5.0792044791836508"/>
    <n v="5.3923768530200595"/>
  </r>
  <r>
    <x v="6"/>
    <s v="Public Sector Banks"/>
    <x v="13"/>
    <n v="0"/>
    <n v="0"/>
    <n v="0"/>
    <n v="0"/>
    <n v="0"/>
    <n v="26382353"/>
    <n v="10690202"/>
    <n v="5363829"/>
    <n v="481844.54704400001"/>
    <n v="84570.240779999993"/>
    <n v="0"/>
    <n v="0"/>
    <n v="16054031"/>
    <n v="566414.787824"/>
    <n v="0"/>
    <n v="0"/>
    <n v="0"/>
    <n v="3.5281779873478504E-2"/>
    <n v="2.1469456792728079E-2"/>
    <n v="0.60851399418391527"/>
    <n v="61647183"/>
    <n v="162083448"/>
    <n v="6035727.6519122003"/>
    <n v="894001925"/>
    <n v="897942991"/>
    <n v="31769217.867931705"/>
    <n v="0"/>
    <n v="0"/>
    <n v="0"/>
    <n v="2.9510398425596231"/>
    <n v="1.7829044145142365"/>
    <n v="1.7878675106223976"/>
  </r>
  <r>
    <x v="8"/>
    <s v="Public Sector Banks"/>
    <x v="13"/>
    <n v="126691"/>
    <n v="2950"/>
    <n v="161389"/>
    <n v="190.60301999999999"/>
    <n v="4135.2485399999996"/>
    <n v="27111866"/>
    <n v="19139215"/>
    <n v="9084024"/>
    <n v="888079.60633340001"/>
    <n v="131935.27407320001"/>
    <n v="164339"/>
    <n v="4325.8515599999992"/>
    <n v="28223239"/>
    <n v="1020014.8804066"/>
    <n v="2.6322732644107602E-2"/>
    <n v="3.4144900269158812E-2"/>
    <n v="1.2971639658697145"/>
    <n v="3.6140957471486525E-2"/>
    <n v="3.7622452117703736E-2"/>
    <n v="1.0409921249979621"/>
    <n v="61647183"/>
    <n v="162083448"/>
    <n v="6035727.6519122003"/>
    <n v="894001925"/>
    <n v="897942991"/>
    <n v="31769217.867931705"/>
    <n v="0.2055097959626152"/>
    <n v="7.167075470394213E-2"/>
    <n v="0.10139159922116169"/>
    <n v="3.0326406735645453"/>
    <n v="3.2107018959261735"/>
    <n v="3.1430992037221661"/>
  </r>
  <r>
    <x v="9"/>
    <s v="Public Sector Banks"/>
    <x v="13"/>
    <n v="60894"/>
    <n v="503"/>
    <n v="65681"/>
    <n v="24.088000000000001"/>
    <n v="1302.48062"/>
    <n v="19094090"/>
    <n v="12605301"/>
    <n v="5009066"/>
    <n v="533599.48600000003"/>
    <n v="78389.221619999997"/>
    <n v="66184"/>
    <n v="1326.56862"/>
    <n v="17614367"/>
    <n v="611988.70762"/>
    <n v="2.0043645291913454E-2"/>
    <n v="2.1784882254409301E-2"/>
    <n v="1.0868722698459619"/>
    <n v="3.4743724121337999E-2"/>
    <n v="3.2051211009270407E-2"/>
    <n v="0.92250361237430012"/>
    <n v="61647183"/>
    <n v="162083448"/>
    <n v="6035727.6519122003"/>
    <n v="894001925"/>
    <n v="897942991"/>
    <n v="31769217.867931705"/>
    <n v="9.8778236144220891E-2"/>
    <n v="2.197860302029574E-2"/>
    <n v="4.0833287307658957E-2"/>
    <n v="2.1357996516618241"/>
    <n v="1.9263574890767141"/>
    <n v="1.9616353350432243"/>
  </r>
  <r>
    <x v="11"/>
    <s v="Public Sector Banks"/>
    <x v="13"/>
    <n v="0"/>
    <n v="0"/>
    <n v="0"/>
    <n v="0"/>
    <n v="0"/>
    <n v="3159054"/>
    <n v="1466948"/>
    <n v="922344"/>
    <n v="64343.762000000002"/>
    <n v="15413.611618899999"/>
    <n v="0"/>
    <n v="0"/>
    <n v="2389292"/>
    <n v="79757.373618900005"/>
    <n v="0"/>
    <n v="0"/>
    <n v="0"/>
    <n v="3.3381174682248972E-2"/>
    <n v="2.5247233386608777E-2"/>
    <n v="0.75633148404554018"/>
    <n v="61647183"/>
    <n v="162083448"/>
    <n v="6035727.6519122003"/>
    <n v="894001925"/>
    <n v="897942991"/>
    <n v="31769217.867931705"/>
    <n v="0"/>
    <n v="0"/>
    <n v="0"/>
    <n v="0.3533609840940779"/>
    <n v="0.25105236757939897"/>
    <n v="0.26608504369961722"/>
  </r>
  <r>
    <x v="12"/>
    <s v="Public Sector Banks"/>
    <x v="13"/>
    <n v="368836"/>
    <n v="3381"/>
    <n v="499974"/>
    <n v="96.763673400000002"/>
    <n v="12433.491398099999"/>
    <n v="44030524"/>
    <n v="32501126"/>
    <n v="15776648"/>
    <n v="1480165.6347389999"/>
    <n v="275258.01504449995"/>
    <n v="503355"/>
    <n v="12530.2550715"/>
    <n v="48277774"/>
    <n v="1755423.6497834998"/>
    <n v="2.4893474926244896E-2"/>
    <n v="3.3972429674706373E-2"/>
    <n v="1.3647122298257219"/>
    <n v="3.6360906983480636E-2"/>
    <n v="3.9868334289719101E-2"/>
    <n v="1.0964614911237487"/>
    <n v="61647183"/>
    <n v="162083448"/>
    <n v="6035727.6519122003"/>
    <n v="894001925"/>
    <n v="897942991"/>
    <n v="31769217.867931705"/>
    <n v="0.59830146658931682"/>
    <n v="0.20760139943574565"/>
    <n v="0.31055299366533712"/>
    <n v="4.9251039364372735"/>
    <n v="5.5255488412745883"/>
    <n v="5.3764854209992938"/>
  </r>
  <r>
    <x v="14"/>
    <s v="Public Sector Banks"/>
    <x v="13"/>
    <n v="0"/>
    <n v="0"/>
    <n v="0"/>
    <n v="0"/>
    <n v="0"/>
    <n v="10014011"/>
    <n v="6207362"/>
    <n v="3286458"/>
    <n v="267853.35684999998"/>
    <n v="51693.264869999999"/>
    <n v="0"/>
    <n v="0"/>
    <n v="9493820"/>
    <n v="319546.62172"/>
    <n v="0"/>
    <n v="0"/>
    <n v="0"/>
    <n v="3.3658382160184207E-2"/>
    <n v="3.1909953136660223E-2"/>
    <n v="0.94805368198616913"/>
    <n v="61647183"/>
    <n v="162083448"/>
    <n v="6035727.6519122003"/>
    <n v="894001925"/>
    <n v="897942991"/>
    <n v="31769217.867931705"/>
    <n v="0"/>
    <n v="0"/>
    <n v="0"/>
    <n v="1.1201330466933839"/>
    <n v="1.005837232280606"/>
    <n v="1.0572853839448255"/>
  </r>
  <r>
    <x v="15"/>
    <s v="Public Sector Banks"/>
    <x v="13"/>
    <n v="500463"/>
    <n v="7553"/>
    <n v="700523"/>
    <n v="382.1310957"/>
    <n v="18763.5703589"/>
    <n v="44146120"/>
    <n v="43976210"/>
    <n v="17871933"/>
    <n v="1374071.9271998"/>
    <n v="273753.44802400004"/>
    <n v="708076"/>
    <n v="19145.701454599999"/>
    <n v="61848143"/>
    <n v="1647825.3752238001"/>
    <n v="2.703904871030793E-2"/>
    <n v="3.8255977873688965E-2"/>
    <n v="1.4148418564409357"/>
    <n v="2.6643085714373026E-2"/>
    <n v="3.732661840324359E-2"/>
    <n v="1.4009870629627248"/>
    <n v="61647183"/>
    <n v="162083448"/>
    <n v="6035727.6519122003"/>
    <n v="894001925"/>
    <n v="897942991"/>
    <n v="31769217.867931705"/>
    <n v="0.81181811665262948"/>
    <n v="0.31720618554640018"/>
    <n v="0.43685891973374108"/>
    <n v="4.9380341099377389"/>
    <n v="5.1868616409569785"/>
    <n v="6.8877583120418837"/>
  </r>
  <r>
    <x v="18"/>
    <s v="Public Sector Banks"/>
    <x v="13"/>
    <n v="11741211"/>
    <n v="87491"/>
    <n v="31265977"/>
    <n v="3273.5111499999998"/>
    <n v="1056119.24315"/>
    <n v="293115260"/>
    <n v="183553255"/>
    <n v="99000491"/>
    <n v="9083695.3651100006"/>
    <n v="1652874.4713000001"/>
    <n v="31353468"/>
    <n v="1059392.7542999999"/>
    <n v="282553746"/>
    <n v="10736569.836410001"/>
    <n v="3.378869458077173E-2"/>
    <n v="9.0228576447523162E-2"/>
    <n v="2.670377697837131"/>
    <n v="3.7998327710757021E-2"/>
    <n v="3.6629173917488982E-2"/>
    <n v="0.96396805133925811"/>
    <n v="61647183"/>
    <n v="162083448"/>
    <n v="6035727.6519122003"/>
    <n v="894001925"/>
    <n v="897942991"/>
    <n v="31769217.867931705"/>
    <n v="19.045819173927217"/>
    <n v="17.552030432724543"/>
    <n v="19.344028268697738"/>
    <n v="32.786871236323123"/>
    <n v="33.795511998574078"/>
    <n v="31.466780055305314"/>
  </r>
  <r>
    <x v="19"/>
    <s v="Private Sector Banks"/>
    <x v="13"/>
    <n v="7036379"/>
    <n v="31811"/>
    <n v="13934547"/>
    <n v="1570.8191043000002"/>
    <n v="524670.65850000002"/>
    <n v="23682152"/>
    <n v="21671550"/>
    <n v="20481362"/>
    <n v="1264313.0204463999"/>
    <n v="415911.56592429982"/>
    <n v="13966358"/>
    <n v="526241.47760430002"/>
    <n v="42152912"/>
    <n v="1680224.5863706998"/>
    <n v="3.767922013772667E-2"/>
    <n v="7.478867718812475E-2"/>
    <n v="1.9848785859886171"/>
    <n v="3.9860225703284742E-2"/>
    <n v="7.0948982439209912E-2"/>
    <n v="1.779944322627437"/>
    <n v="61647183"/>
    <n v="162083448"/>
    <n v="6035727.6519122003"/>
    <n v="894001925"/>
    <n v="897942991"/>
    <n v="31769217.867931705"/>
    <n v="11.413950577433521"/>
    <n v="8.7187744039043835"/>
    <n v="8.6167700479817046"/>
    <n v="2.649004586874911"/>
    <n v="5.2888446714539423"/>
    <n v="4.6943862163294066"/>
  </r>
  <r>
    <x v="20"/>
    <s v="Private Sector Banks"/>
    <x v="13"/>
    <n v="0"/>
    <n v="0"/>
    <n v="0"/>
    <n v="0"/>
    <n v="0"/>
    <n v="4495101"/>
    <n v="2573334"/>
    <n v="1061195"/>
    <n v="109666.88081"/>
    <n v="20159.545884200001"/>
    <n v="0"/>
    <n v="0"/>
    <n v="3634529"/>
    <n v="129826.4266942"/>
    <n v="0"/>
    <n v="0"/>
    <n v="0"/>
    <n v="3.5720289119773152E-2"/>
    <n v="2.8881759652163542E-2"/>
    <n v="0.80855335619822555"/>
    <n v="61647183"/>
    <n v="162083448"/>
    <n v="6035727.6519122003"/>
    <n v="894001925"/>
    <n v="897942991"/>
    <n v="31769217.867931705"/>
    <n v="0"/>
    <n v="0"/>
    <n v="0"/>
    <n v="0.50280663545551085"/>
    <n v="0.40865477782268167"/>
    <n v="0.4047616648750032"/>
  </r>
  <r>
    <x v="21"/>
    <s v="Private Sector Banks"/>
    <x v="13"/>
    <n v="0"/>
    <n v="0"/>
    <n v="0"/>
    <n v="0"/>
    <n v="0"/>
    <n v="765006"/>
    <n v="461684"/>
    <n v="291611"/>
    <n v="20414.4054454"/>
    <n v="4435.9488168999997"/>
    <n v="0"/>
    <n v="0"/>
    <n v="753295"/>
    <n v="24850.354262299999"/>
    <n v="0"/>
    <n v="0"/>
    <n v="0"/>
    <n v="3.2988874560829419E-2"/>
    <n v="3.2483868443254037E-2"/>
    <n v="0.98469162333367322"/>
    <n v="61647183"/>
    <n v="162083448"/>
    <n v="6035727.6519122003"/>
    <n v="894001925"/>
    <n v="897942991"/>
    <n v="31769217.867931705"/>
    <n v="0"/>
    <n v="0"/>
    <n v="0"/>
    <n v="8.5570956684461283E-2"/>
    <n v="7.8221485859695322E-2"/>
    <n v="8.3891183243280085E-2"/>
  </r>
  <r>
    <x v="22"/>
    <s v="Private Sector Banks"/>
    <x v="13"/>
    <n v="3221"/>
    <n v="19"/>
    <n v="2865"/>
    <n v="1.03"/>
    <n v="62.182598600000006"/>
    <n v="2289645"/>
    <n v="2372528"/>
    <n v="1115914"/>
    <n v="117877.9422682"/>
    <n v="17591.438716100001"/>
    <n v="2884"/>
    <n v="63.212598600000007"/>
    <n v="3488442"/>
    <n v="135469.38098429999"/>
    <n v="2.1918376768377257E-2"/>
    <n v="1.9625147035082276E-2"/>
    <n v="0.89537410742005585"/>
    <n v="3.8833777653261826E-2"/>
    <n v="5.9166106966058056E-2"/>
    <n v="1.5235733050320028"/>
    <n v="61647183"/>
    <n v="162083448"/>
    <n v="6035727.6519122003"/>
    <n v="894001925"/>
    <n v="897942991"/>
    <n v="31769217.867931705"/>
    <n v="5.2248940555807716E-3"/>
    <n v="1.0473070066369446E-3"/>
    <n v="1.7793303607410919E-3"/>
    <n v="0.25611186463608565"/>
    <n v="0.42641711088847634"/>
    <n v="0.38849259195342389"/>
  </r>
  <r>
    <x v="23"/>
    <s v="Private Sector Banks"/>
    <x v="13"/>
    <n v="5485"/>
    <n v="335"/>
    <n v="13985"/>
    <n v="23.841429999999999"/>
    <n v="361.14711"/>
    <n v="790985"/>
    <n v="362795"/>
    <n v="396609"/>
    <n v="21306.944797699998"/>
    <n v="9740.2122319999999"/>
    <n v="14320"/>
    <n v="384.98854"/>
    <n v="759404"/>
    <n v="31047.1570297"/>
    <n v="2.6884674581005588E-2"/>
    <n v="7.0189341841385602E-2"/>
    <n v="2.6107566089334551"/>
    <n v="4.0883583744225738E-2"/>
    <n v="3.9251258910978082E-2"/>
    <n v="0.96007383199428564"/>
    <n v="61647183"/>
    <n v="162083448"/>
    <n v="6035727.6519122003"/>
    <n v="894001925"/>
    <n v="897942991"/>
    <n v="31769217.867931705"/>
    <n v="8.8974057419622891E-3"/>
    <n v="6.3784942297393154E-3"/>
    <n v="8.8349551892553512E-3"/>
    <n v="8.8476878838935388E-2"/>
    <n v="9.7727168351347538E-2"/>
    <n v="8.4571515966095454E-2"/>
  </r>
  <r>
    <x v="24"/>
    <s v="Private Sector Banks"/>
    <x v="13"/>
    <n v="5930"/>
    <n v="512"/>
    <n v="17836"/>
    <n v="7.6456909"/>
    <n v="376.76267860000002"/>
    <n v="518370"/>
    <n v="413395"/>
    <n v="295647"/>
    <n v="18271.665325599999"/>
    <n v="4372.2139012999996"/>
    <n v="18348"/>
    <n v="384.40836949999999"/>
    <n v="709042"/>
    <n v="22643.879226899997"/>
    <n v="2.0950968470678004E-2"/>
    <n v="6.4824345615514339E-2"/>
    <n v="3.094097807757167"/>
    <n v="3.1935878589561685E-2"/>
    <n v="4.3682850525493366E-2"/>
    <n v="1.3678299284295001"/>
    <n v="61647183"/>
    <n v="162083448"/>
    <n v="6035727.6519122003"/>
    <n v="894001925"/>
    <n v="897942991"/>
    <n v="31769217.867931705"/>
    <n v="9.6192554329692561E-3"/>
    <n v="6.3688819587181707E-3"/>
    <n v="1.1320094819305669E-2"/>
    <n v="5.7983096624763981E-2"/>
    <n v="7.1276162104566776E-2"/>
    <n v="7.8962919373129783E-2"/>
  </r>
  <r>
    <x v="25"/>
    <s v="Private Sector Banks"/>
    <x v="13"/>
    <n v="0"/>
    <n v="0"/>
    <n v="0"/>
    <n v="0"/>
    <n v="0"/>
    <n v="8464048"/>
    <n v="7904055"/>
    <n v="6003265"/>
    <n v="380070.72859000001"/>
    <n v="94119.105719500003"/>
    <n v="0"/>
    <n v="0"/>
    <n v="13907320"/>
    <n v="474189.8343095"/>
    <n v="0"/>
    <n v="0"/>
    <n v="0"/>
    <n v="3.4096420756083844E-2"/>
    <n v="5.602400108192912E-2"/>
    <n v="1.6431050485535998"/>
    <n v="61647183"/>
    <n v="162083448"/>
    <n v="6035727.6519122003"/>
    <n v="894001925"/>
    <n v="897942991"/>
    <n v="31769217.867931705"/>
    <n v="0"/>
    <n v="0"/>
    <n v="0"/>
    <n v="0.94675948264876497"/>
    <n v="1.4926078327793959"/>
    <n v="1.548797656353665"/>
  </r>
  <r>
    <x v="26"/>
    <s v="Private Sector Banks"/>
    <x v="13"/>
    <n v="15197803"/>
    <n v="105273"/>
    <n v="45557518"/>
    <n v="6648.7986850999996"/>
    <n v="1774601.8887833001"/>
    <n v="36455346"/>
    <n v="36083334"/>
    <n v="41975178"/>
    <n v="2037771.1311250001"/>
    <n v="818002.94307070004"/>
    <n v="45662791"/>
    <n v="1781250.6874684"/>
    <n v="78058512"/>
    <n v="2855774.0741957002"/>
    <n v="3.9008800129374487E-2"/>
    <n v="0.11720448590289004"/>
    <n v="3.0045652651241763"/>
    <n v="3.6585043719456249E-2"/>
    <n v="7.8336221913672149E-2"/>
    <n v="2.1412089189881782"/>
    <n v="61647183"/>
    <n v="162083448"/>
    <n v="6035727.6519122003"/>
    <n v="894001925"/>
    <n v="897942991"/>
    <n v="31769217.867931705"/>
    <n v="24.652875055134313"/>
    <n v="29.511780355166881"/>
    <n v="28.172396110428252"/>
    <n v="4.0777704141968147"/>
    <n v="8.9891230123054395"/>
    <n v="8.6930365048085783"/>
  </r>
  <r>
    <x v="27"/>
    <s v="Private Sector Banks"/>
    <x v="13"/>
    <n v="10376124"/>
    <n v="32883"/>
    <n v="27924432"/>
    <n v="1449.8398500000001"/>
    <n v="1005567.48169"/>
    <n v="39195525"/>
    <n v="24764280"/>
    <n v="27896141"/>
    <n v="1459202.08879"/>
    <n v="573801.78010650037"/>
    <n v="27957315"/>
    <n v="1007017.32154"/>
    <n v="52660421"/>
    <n v="2033003.8688965002"/>
    <n v="3.6019815262660237E-2"/>
    <n v="9.7051396218857833E-2"/>
    <n v="2.6943890608863192"/>
    <n v="3.8605917504846765E-2"/>
    <n v="5.1868264780137535E-2"/>
    <n v="1.3435314618186642"/>
    <n v="61647183"/>
    <n v="162083448"/>
    <n v="6035727.6519122003"/>
    <n v="894001925"/>
    <n v="897942991"/>
    <n v="31769217.867931705"/>
    <n v="16.831464951123557"/>
    <n v="16.68427370510933"/>
    <n v="17.248716846151989"/>
    <n v="4.3842774723331832"/>
    <n v="6.3992883845863986"/>
    <n v="5.8645617291755219"/>
  </r>
  <r>
    <x v="17"/>
    <s v="Public Sector Banks"/>
    <x v="13"/>
    <n v="37289"/>
    <n v="413"/>
    <n v="100491"/>
    <n v="21.55"/>
    <n v="2739.3042801001193"/>
    <n v="13206203"/>
    <n v="7196607"/>
    <n v="4585185"/>
    <n v="349478.26086129999"/>
    <n v="76760.223712500039"/>
    <n v="100904"/>
    <n v="2760.8542801001195"/>
    <n v="11781792"/>
    <n v="426238.4845738"/>
    <n v="2.7361197574923883E-2"/>
    <n v="7.4039375689884931E-2"/>
    <n v="2.7059990882029554"/>
    <n v="3.6177729548594988E-2"/>
    <n v="3.2275627186239678E-2"/>
    <n v="0.89214076142854992"/>
    <n v="61647183"/>
    <n v="162083448"/>
    <n v="6035727.6519122003"/>
    <n v="894001925"/>
    <n v="897942991"/>
    <n v="31769217.867931705"/>
    <n v="6.0487759838109716E-2"/>
    <n v="4.5741863107846552E-2"/>
    <n v="6.2254351844736176E-2"/>
    <n v="1.4772007342154212"/>
    <n v="1.3416713195323926"/>
    <n v="1.3120868605343343"/>
  </r>
  <r>
    <x v="28"/>
    <s v="Private Sector Banks"/>
    <x v="13"/>
    <n v="173601"/>
    <n v="2534"/>
    <n v="647836"/>
    <n v="99.134"/>
    <n v="23054.030383199995"/>
    <n v="2858871"/>
    <n v="2554537"/>
    <n v="1817953"/>
    <n v="99887.594429999997"/>
    <n v="23715.511078299998"/>
    <n v="650370"/>
    <n v="23153.164383199994"/>
    <n v="4372490"/>
    <n v="123603.1055083"/>
    <n v="3.5599988288512685E-2"/>
    <n v="0.1333699943157009"/>
    <n v="3.7463493873883214"/>
    <n v="2.8268356361775555E-2"/>
    <n v="4.3234936276698041E-2"/>
    <n v="1.5294464143362887"/>
    <n v="61647183"/>
    <n v="162083448"/>
    <n v="6035727.6519122003"/>
    <n v="894001925"/>
    <n v="897942991"/>
    <n v="31769217.867931705"/>
    <n v="0.28160410833370925"/>
    <n v="0.38360187401538498"/>
    <n v="0.40125627139916226"/>
    <n v="0.31978353961598011"/>
    <n v="0.38906562327764038"/>
    <n v="0.48694516732410242"/>
  </r>
  <r>
    <x v="29"/>
    <s v="Private Sector Banks"/>
    <x v="13"/>
    <n v="1506654"/>
    <n v="14595"/>
    <n v="3766069"/>
    <n v="751.66733430000011"/>
    <n v="313830.20303760003"/>
    <n v="6628888"/>
    <n v="4167026"/>
    <n v="2715510"/>
    <n v="191254.76460659999"/>
    <n v="55561.619500000001"/>
    <n v="3780664"/>
    <n v="314581.87037190003"/>
    <n v="6882536"/>
    <n v="246816.38410659999"/>
    <n v="8.3208100580189098E-2"/>
    <n v="0.20879503215197387"/>
    <n v="2.5093113614671982"/>
    <n v="3.5861255808411319E-2"/>
    <n v="3.7233452142591633E-2"/>
    <n v="1.0382640346314496"/>
    <n v="61647183"/>
    <n v="162083448"/>
    <n v="6035727.6519122003"/>
    <n v="894001925"/>
    <n v="897942991"/>
    <n v="31769217.867931705"/>
    <n v="2.4439948861896901"/>
    <n v="5.211995777712672"/>
    <n v="2.3325416917340012"/>
    <n v="0.74148475687007054"/>
    <n v="0.77690418798676164"/>
    <n v="0.76647805807083802"/>
  </r>
  <r>
    <x v="30"/>
    <s v="Private Sector Banks"/>
    <x v="13"/>
    <n v="83445"/>
    <n v="6648"/>
    <n v="230752"/>
    <n v="255.73099999999999"/>
    <n v="9780.6983542999988"/>
    <n v="3769205"/>
    <n v="5963021"/>
    <n v="4626801"/>
    <n v="289855.65083"/>
    <n v="41134.508656599995"/>
    <n v="237400"/>
    <n v="10036.429354299999"/>
    <n v="10589822"/>
    <n v="330990.15948659997"/>
    <n v="4.2276450523588874E-2"/>
    <n v="0.1202759824351369"/>
    <n v="2.8449877164599435"/>
    <n v="3.1255497919285134E-2"/>
    <n v="8.7814316145340979E-2"/>
    <n v="2.8095638204873441"/>
    <n v="61647183"/>
    <n v="162083448"/>
    <n v="6035727.6519122003"/>
    <n v="894001925"/>
    <n v="897942991"/>
    <n v="31769217.867931705"/>
    <n v="0.13535898306983468"/>
    <n v="0.16628366840111353"/>
    <n v="0.1464677627045545"/>
    <n v="0.42161038970917203"/>
    <n v="1.0418580679655514"/>
    <n v="1.1793423531494551"/>
  </r>
  <r>
    <x v="31"/>
    <s v="Private Sector Banks"/>
    <x v="13"/>
    <n v="0"/>
    <n v="0"/>
    <n v="0"/>
    <n v="0"/>
    <n v="0"/>
    <n v="5112435"/>
    <n v="4271929"/>
    <n v="2912983"/>
    <n v="177852.78959"/>
    <n v="36014.1443"/>
    <n v="0"/>
    <n v="0"/>
    <n v="7184912"/>
    <n v="213866.93388999999"/>
    <n v="0"/>
    <n v="0"/>
    <n v="0"/>
    <n v="2.9766117370679E-2"/>
    <n v="4.1832694966292966E-2"/>
    <n v="1.4053796282984528"/>
    <n v="61647183"/>
    <n v="162083448"/>
    <n v="6035727.6519122003"/>
    <n v="894001925"/>
    <n v="897942991"/>
    <n v="31769217.867931705"/>
    <n v="0"/>
    <n v="0"/>
    <n v="0"/>
    <n v="0.57185950690206844"/>
    <n v="0.67318916939998164"/>
    <n v="0.80015235622012892"/>
  </r>
  <r>
    <x v="32"/>
    <s v="Private Sector Banks"/>
    <x v="13"/>
    <n v="2615"/>
    <n v="98"/>
    <n v="5747"/>
    <n v="6.9809999999999999"/>
    <n v="538.44098889999998"/>
    <n v="4289624"/>
    <n v="4985768"/>
    <n v="2742374"/>
    <n v="240044.83143160003"/>
    <n v="49238.202597800046"/>
    <n v="5845"/>
    <n v="545.42198889999997"/>
    <n v="7728142"/>
    <n v="289283.03402940009"/>
    <n v="9.331428381522669E-2"/>
    <n v="0.20857437434034415"/>
    <n v="2.2351816443594648"/>
    <n v="3.743241700649394E-2"/>
    <n v="6.7437853301221762E-2"/>
    <n v="1.8015896031913285"/>
    <n v="61647183"/>
    <n v="162083448"/>
    <n v="6035727.6519122003"/>
    <n v="894001925"/>
    <n v="897942991"/>
    <n v="31769217.867931705"/>
    <n v="4.2418807685016199E-3"/>
    <n v="9.0365573192687527E-3"/>
    <n v="3.606167114608766E-3"/>
    <n v="0.47982268047129767"/>
    <n v="0.9105765059498252"/>
    <n v="0.86064951533209311"/>
  </r>
  <r>
    <x v="33"/>
    <s v="Private Sector Banks"/>
    <x v="13"/>
    <n v="2379210"/>
    <n v="17698"/>
    <n v="4338063"/>
    <n v="825.76253759999986"/>
    <n v="141133.82260880002"/>
    <n v="17401066"/>
    <n v="7919686"/>
    <n v="9141095"/>
    <n v="355475.40016219992"/>
    <n v="151138.40688880047"/>
    <n v="4355761"/>
    <n v="141959.58514640003"/>
    <n v="17060781"/>
    <n v="506613.80705100042"/>
    <n v="3.2591224621001939E-2"/>
    <n v="5.9666689845116666E-2"/>
    <n v="1.8307593697067515"/>
    <n v="2.9694643349035453E-2"/>
    <n v="2.9113952389526045E-2"/>
    <n v="0.98044458885449892"/>
    <n v="61647183"/>
    <n v="162083448"/>
    <n v="6035727.6519122003"/>
    <n v="894001925"/>
    <n v="897942991"/>
    <n v="31769217.867931705"/>
    <n v="3.8593977603161527"/>
    <n v="2.3519879181663428"/>
    <n v="2.687357070538134"/>
    <n v="1.9464237730808018"/>
    <n v="1.5946688053733409"/>
    <n v="1.8999848733158606"/>
  </r>
  <r>
    <x v="34"/>
    <s v="Private Sector Banks"/>
    <x v="13"/>
    <n v="2891695"/>
    <n v="43941"/>
    <n v="7579294"/>
    <n v="1540.9593399"/>
    <n v="284821.31873200001"/>
    <n v="1227296"/>
    <n v="613130"/>
    <n v="519999"/>
    <n v="28071.834733000003"/>
    <n v="8539.4047129999999"/>
    <n v="7623235"/>
    <n v="286362.27807190001"/>
    <n v="1133129"/>
    <n v="36611.239446000007"/>
    <n v="3.7564403835366481E-2"/>
    <n v="9.9029212303476E-2"/>
    <n v="2.636251402724008"/>
    <n v="3.2309860083009088E-2"/>
    <n v="2.9830814608700761E-2"/>
    <n v="0.92327278830860693"/>
    <n v="61647183"/>
    <n v="162083448"/>
    <n v="6035727.6519122003"/>
    <n v="894001925"/>
    <n v="897942991"/>
    <n v="31769217.867931705"/>
    <n v="4.6907171735649298"/>
    <n v="4.7444532720288759"/>
    <n v="4.7032779065756305"/>
    <n v="0.13728113616757592"/>
    <n v="0.11524123633826033"/>
    <n v="0.12619164149141401"/>
  </r>
  <r>
    <x v="35"/>
    <s v="Private Sector Banks"/>
    <x v="13"/>
    <n v="0"/>
    <n v="0"/>
    <n v="0"/>
    <n v="0"/>
    <n v="0"/>
    <n v="3438009"/>
    <n v="2936049"/>
    <n v="2274785"/>
    <n v="127026.62423369999"/>
    <n v="36113.662784600005"/>
    <n v="0"/>
    <n v="0"/>
    <n v="5210834"/>
    <n v="163140.28701829998"/>
    <n v="0"/>
    <n v="0"/>
    <n v="0"/>
    <n v="3.1307903306514846E-2"/>
    <n v="4.745196624508545E-2"/>
    <n v="1.5156545547146618"/>
    <n v="61647183"/>
    <n v="162083448"/>
    <n v="6035727.6519122003"/>
    <n v="894001925"/>
    <n v="897942991"/>
    <n v="31769217.867931705"/>
    <n v="0"/>
    <n v="0"/>
    <n v="0"/>
    <n v="0.3845639370407396"/>
    <n v="0.51351685048241646"/>
    <n v="0.58030788727432703"/>
  </r>
  <r>
    <x v="36"/>
    <s v="Private Sector Banks"/>
    <x v="13"/>
    <n v="33277"/>
    <n v="2110"/>
    <n v="59047"/>
    <n v="83.918000000000006"/>
    <n v="2410.1040709999997"/>
    <n v="1914569"/>
    <n v="5188569"/>
    <n v="691872"/>
    <n v="174016.21685999999"/>
    <n v="12611.194092899999"/>
    <n v="61157"/>
    <n v="2494.0220709999999"/>
    <n v="5880441"/>
    <n v="186627.41095289998"/>
    <n v="4.0780647693640953E-2"/>
    <n v="7.4947323106049221E-2"/>
    <n v="1.8378159088860173"/>
    <n v="3.1736975331084862E-2"/>
    <n v="9.7477505878816581E-2"/>
    <n v="3.0714176402104076"/>
    <n v="61647183"/>
    <n v="162083448"/>
    <n v="6035727.6519122003"/>
    <n v="894001925"/>
    <n v="897942991"/>
    <n v="31769217.867931705"/>
    <n v="5.3979757680087344E-2"/>
    <n v="4.1320984226481131E-2"/>
    <n v="3.7731798499252067E-2"/>
    <n v="0.21415714513142686"/>
    <n v="0.58744729482712355"/>
    <n v="0.65487910245295289"/>
  </r>
  <r>
    <x v="37"/>
    <s v="Private Sector Banks"/>
    <x v="13"/>
    <n v="0"/>
    <n v="0"/>
    <n v="0"/>
    <n v="0"/>
    <n v="0"/>
    <n v="1252270"/>
    <n v="741070"/>
    <n v="354234"/>
    <n v="35220.6296889"/>
    <n v="6009.1773395000009"/>
    <n v="0"/>
    <n v="0"/>
    <n v="1095304"/>
    <n v="41229.807028399999"/>
    <n v="0"/>
    <n v="0"/>
    <n v="0"/>
    <n v="3.7642341330260821E-2"/>
    <n v="3.2924055537863241E-2"/>
    <n v="0.8746548268344686"/>
    <n v="61647183"/>
    <n v="162083448"/>
    <n v="6035727.6519122003"/>
    <n v="894001925"/>
    <n v="897942991"/>
    <n v="31769217.867931705"/>
    <n v="0"/>
    <n v="0"/>
    <n v="0"/>
    <n v="0.14007464245672627"/>
    <n v="0.12977910630282763"/>
    <n v="0.12197923598470407"/>
  </r>
  <r>
    <x v="38"/>
    <s v="Private Sector Banks"/>
    <x v="13"/>
    <n v="914879"/>
    <n v="10684"/>
    <n v="1896616"/>
    <n v="456.19042710000002"/>
    <n v="70189.935073600005"/>
    <n v="3358596"/>
    <n v="1997930"/>
    <n v="1995433"/>
    <n v="92101.462369999994"/>
    <n v="37073.766739999999"/>
    <n v="1907300"/>
    <n v="70646.1255007"/>
    <n v="3993363"/>
    <n v="129175.22910999999"/>
    <n v="3.7039860274052323E-2"/>
    <n v="7.7219091815092483E-2"/>
    <n v="2.0847565634362577"/>
    <n v="3.2347479833413587E-2"/>
    <n v="3.846107990064896E-2"/>
    <n v="1.1889977240489775"/>
    <n v="61647183"/>
    <n v="162083448"/>
    <n v="6035727.6519122003"/>
    <n v="894001925"/>
    <n v="897942991"/>
    <n v="31769217.867931705"/>
    <n v="1.4840564572107049"/>
    <n v="1.1704657594733976"/>
    <n v="1.1767395274068948"/>
    <n v="0.37568107026167757"/>
    <n v="0.40660500251216847"/>
    <n v="0.44472344458669538"/>
  </r>
  <r>
    <x v="39"/>
    <s v="Foreign Banks"/>
    <x v="13"/>
    <n v="1559155"/>
    <n v="1782"/>
    <n v="4506030"/>
    <n v="143.58000000000001"/>
    <n v="232400.97851599997"/>
    <n v="0"/>
    <n v="0"/>
    <n v="0"/>
    <n v="0"/>
    <n v="0"/>
    <n v="4507812"/>
    <n v="232544.55851599996"/>
    <n v="0"/>
    <n v="0"/>
    <n v="5.1587013503668733E-2"/>
    <n v="0.14914781308849984"/>
    <n v="2.8911891377060011"/>
    <n v="0"/>
    <n v="0"/>
    <n v="0"/>
    <n v="61647183"/>
    <n v="162083448"/>
    <n v="6035727.6519122003"/>
    <n v="894001925"/>
    <n v="897942991"/>
    <n v="31769217.867931705"/>
    <n v="2.5291585505212786"/>
    <n v="3.8528007214229869"/>
    <n v="2.7811673897756668"/>
    <n v="0"/>
    <n v="0"/>
    <n v="0"/>
  </r>
  <r>
    <x v="40"/>
    <s v="Foreign Banks"/>
    <x v="13"/>
    <n v="25603"/>
    <n v="1"/>
    <n v="25241"/>
    <n v="0.05"/>
    <n v="910.360455"/>
    <n v="0"/>
    <n v="0"/>
    <n v="0"/>
    <n v="0"/>
    <n v="0"/>
    <n v="25242"/>
    <n v="910.41045499999996"/>
    <n v="0"/>
    <n v="0"/>
    <n v="3.6067286863164565E-2"/>
    <n v="3.5558741358434558E-2"/>
    <n v="0.98590008983322264"/>
    <n v="0"/>
    <n v="0"/>
    <n v="0"/>
    <n v="61647183"/>
    <n v="162083448"/>
    <n v="6035727.6519122003"/>
    <n v="894001925"/>
    <n v="897942991"/>
    <n v="31769217.867931705"/>
    <n v="4.1531500312025613E-2"/>
    <n v="1.5083690111689675E-2"/>
    <n v="1.5573459419496061E-2"/>
    <n v="0"/>
    <n v="0"/>
    <n v="0"/>
  </r>
  <r>
    <x v="41"/>
    <s v="Foreign Banks"/>
    <x v="13"/>
    <n v="0"/>
    <n v="0"/>
    <n v="0"/>
    <n v="0"/>
    <n v="0"/>
    <n v="2065"/>
    <n v="73"/>
    <n v="68"/>
    <n v="5.3059172999999999"/>
    <n v="2.1353865999999999"/>
    <n v="0"/>
    <n v="0"/>
    <n v="141"/>
    <n v="7.4413038999999994"/>
    <n v="0"/>
    <n v="0"/>
    <n v="0"/>
    <n v="5.2775204964539003E-2"/>
    <n v="3.603536997578692E-3"/>
    <n v="6.8280871670702181E-2"/>
    <n v="61647183"/>
    <n v="162083448"/>
    <n v="6035727.6519122003"/>
    <n v="894001925"/>
    <n v="897942991"/>
    <n v="31769217.867931705"/>
    <n v="0"/>
    <n v="0"/>
    <n v="0"/>
    <n v="2.3098384268020451E-4"/>
    <n v="2.3422999996204993E-5"/>
    <n v="1.5702555887537407E-5"/>
  </r>
  <r>
    <x v="42"/>
    <s v="Foreign Banks"/>
    <x v="13"/>
    <n v="2645784"/>
    <n v="13901"/>
    <n v="11052122"/>
    <n v="791.85379999999998"/>
    <n v="306904.83117999998"/>
    <n v="1656835"/>
    <n v="1157313"/>
    <n v="2353778"/>
    <n v="58667.705829999999"/>
    <n v="45366.796369999996"/>
    <n v="11066023"/>
    <n v="307696.68497999996"/>
    <n v="3511091"/>
    <n v="104034.50219999999"/>
    <n v="2.7805534561061364E-2"/>
    <n v="0.1162969785061819"/>
    <n v="4.182511875497017"/>
    <n v="2.9630249458074423E-2"/>
    <n v="6.2791106054616172E-2"/>
    <n v="2.1191554982843797"/>
    <n v="61647183"/>
    <n v="162083448"/>
    <n v="6035727.6519122003"/>
    <n v="894001925"/>
    <n v="897942991"/>
    <n v="31769217.867931705"/>
    <n v="4.2918165457779311"/>
    <n v="5.097921952832273"/>
    <n v="6.827361545270187"/>
    <n v="0.18532790072012428"/>
    <n v="0.32746951036844341"/>
    <n v="0.39101491243779862"/>
  </r>
  <r>
    <x v="43"/>
    <s v="Foreign Banks"/>
    <x v="13"/>
    <n v="0"/>
    <n v="0"/>
    <n v="0"/>
    <n v="0"/>
    <n v="0"/>
    <n v="1063504"/>
    <n v="742439"/>
    <n v="1011551"/>
    <n v="24571.880209999999"/>
    <n v="10025.73785"/>
    <n v="0"/>
    <n v="0"/>
    <n v="1753990"/>
    <n v="34597.618060000001"/>
    <n v="0"/>
    <n v="0"/>
    <n v="0"/>
    <n v="1.9725094247971767E-2"/>
    <n v="3.2531723491402008E-2"/>
    <n v="1.6492556680557855"/>
    <n v="61647183"/>
    <n v="162083448"/>
    <n v="6035727.6519122003"/>
    <n v="894001925"/>
    <n v="897942991"/>
    <n v="31769217.867931705"/>
    <n v="0"/>
    <n v="0"/>
    <n v="0"/>
    <n v="0.11895992282119527"/>
    <n v="0.10890295821517004"/>
    <n v="0.19533422695873573"/>
  </r>
  <r>
    <x v="44"/>
    <s v="Foreign Banks"/>
    <x v="13"/>
    <n v="0"/>
    <n v="0"/>
    <n v="0"/>
    <n v="0"/>
    <n v="0"/>
    <n v="122618"/>
    <n v="54626"/>
    <n v="117804"/>
    <n v="2982.2317383"/>
    <n v="2402.5342765999999"/>
    <n v="0"/>
    <n v="0"/>
    <n v="172430"/>
    <n v="5384.7660149000003"/>
    <n v="0"/>
    <n v="0"/>
    <n v="0"/>
    <n v="3.1228707387925537E-2"/>
    <n v="4.39149718222447E-2"/>
    <n v="1.4062372571726827"/>
    <n v="61647183"/>
    <n v="162083448"/>
    <n v="6035727.6519122003"/>
    <n v="894001925"/>
    <n v="897942991"/>
    <n v="31769217.867931705"/>
    <n v="0"/>
    <n v="0"/>
    <n v="0"/>
    <n v="1.3715630422160445E-2"/>
    <n v="1.6949633564430487E-2"/>
    <n v="1.9202778097078547E-2"/>
  </r>
  <r>
    <x v="45"/>
    <s v="Foreign Banks"/>
    <x v="13"/>
    <n v="857691"/>
    <n v="2049"/>
    <n v="1559796"/>
    <n v="154.43024370000001"/>
    <n v="59886.316891300004"/>
    <n v="481648"/>
    <n v="271813"/>
    <n v="400411"/>
    <n v="15399.2197369"/>
    <n v="9095.9367763999999"/>
    <n v="1561845"/>
    <n v="60040.747135000005"/>
    <n v="672224"/>
    <n v="24495.1565133"/>
    <n v="3.8442193133761675E-2"/>
    <n v="7.0002771551759324E-2"/>
    <n v="1.8209879781879488"/>
    <n v="3.6438979437360165E-2"/>
    <n v="5.085696714883068E-2"/>
    <n v="1.3956748496827558"/>
    <n v="61647183"/>
    <n v="162083448"/>
    <n v="6035727.6519122003"/>
    <n v="894001925"/>
    <n v="897942991"/>
    <n v="31769217.867931705"/>
    <n v="1.3912898501785556"/>
    <n v="0.99475573779374027"/>
    <n v="0.96360548795827694"/>
    <n v="5.3875499205440748E-2"/>
    <n v="7.7103429537136184E-2"/>
    <n v="7.4862659070524445E-2"/>
  </r>
  <r>
    <x v="65"/>
    <s v="Foreign Banks"/>
    <x v="13"/>
    <n v="91627"/>
    <n v="35996"/>
    <n v="125392"/>
    <n v="3076.05285"/>
    <n v="5915.01649"/>
    <n v="9218"/>
    <n v="3760"/>
    <n v="2664"/>
    <n v="126.47499999999999"/>
    <n v="45.737023599999993"/>
    <n v="161388"/>
    <n v="8991.06934"/>
    <n v="6424"/>
    <n v="172.21202359999998"/>
    <n v="5.5710891392172897E-2"/>
    <n v="9.812685496633089E-2"/>
    <n v="1.7613585515186572"/>
    <n v="2.68076001867995E-2"/>
    <n v="1.8682146192232588E-2"/>
    <n v="0.69689737470167068"/>
    <n v="61647183"/>
    <n v="162083448"/>
    <n v="6035727.6519122003"/>
    <n v="894001925"/>
    <n v="897942991"/>
    <n v="31769217.867931705"/>
    <n v="0.14863128457954031"/>
    <n v="0.14896413255411728"/>
    <n v="9.957093212873902E-2"/>
    <n v="1.0310939766712472E-3"/>
    <n v="5.4207196512015251E-4"/>
    <n v="7.1541290086198799E-4"/>
  </r>
  <r>
    <x v="46"/>
    <s v="Foreign Banks"/>
    <x v="13"/>
    <n v="1463859"/>
    <n v="4308"/>
    <n v="3051449"/>
    <n v="212.23767000000001"/>
    <n v="87343.366420000006"/>
    <n v="1024725"/>
    <n v="1096468"/>
    <n v="1785863"/>
    <n v="46906.66977"/>
    <n v="33404.070039999999"/>
    <n v="3055757"/>
    <n v="87555.604090000008"/>
    <n v="2882331"/>
    <n v="80310.739809999999"/>
    <n v="2.8652672346001336E-2"/>
    <n v="5.9811501032544803E-2"/>
    <n v="2.0874667573857866"/>
    <n v="2.7863121830906997E-2"/>
    <n v="7.8372968171948568E-2"/>
    <n v="2.8127848935080144"/>
    <n v="61647183"/>
    <n v="162083448"/>
    <n v="6035727.6519122003"/>
    <n v="894001925"/>
    <n v="897942991"/>
    <n v="31769217.867931705"/>
    <n v="2.3745756557927393"/>
    <n v="1.4506221807781734"/>
    <n v="1.8852986148221624"/>
    <n v="0.11462223641185112"/>
    <n v="0.252794198912485"/>
    <n v="0.32099264974384101"/>
  </r>
  <r>
    <x v="48"/>
    <s v="Payment Banks"/>
    <x v="13"/>
    <n v="0"/>
    <n v="0"/>
    <n v="0"/>
    <n v="0"/>
    <n v="0"/>
    <n v="1572165"/>
    <n v="0"/>
    <n v="384816"/>
    <n v="0"/>
    <n v="2420.3139314"/>
    <n v="0"/>
    <n v="0"/>
    <n v="384816"/>
    <n v="2420.3139314"/>
    <n v="0"/>
    <n v="0"/>
    <n v="0"/>
    <n v="6.2895355998711074E-3"/>
    <n v="1.5394783190059568E-3"/>
    <n v="0.24476820181087863"/>
    <n v="61647183"/>
    <n v="162083448"/>
    <n v="6035727.6519122003"/>
    <n v="894001925"/>
    <n v="897942991"/>
    <n v="31769217.867931705"/>
    <n v="0"/>
    <n v="0"/>
    <n v="0"/>
    <n v="0.17585700388732384"/>
    <n v="7.6184246696331132E-3"/>
    <n v="4.2855281889493585E-2"/>
  </r>
  <r>
    <x v="49"/>
    <s v="Payment Banks"/>
    <x v="13"/>
    <n v="0"/>
    <n v="0"/>
    <n v="0"/>
    <n v="0"/>
    <n v="0"/>
    <n v="2145803"/>
    <n v="620812"/>
    <n v="159424"/>
    <n v="18354.596235999998"/>
    <n v="2071.5475386000003"/>
    <n v="0"/>
    <n v="0"/>
    <n v="780236"/>
    <n v="20426.143774599997"/>
    <n v="0"/>
    <n v="0"/>
    <n v="0"/>
    <n v="2.6179442853957003E-2"/>
    <n v="9.5191141845733258E-3"/>
    <n v="0.36361026618007336"/>
    <n v="61647183"/>
    <n v="162083448"/>
    <n v="6035727.6519122003"/>
    <n v="894001925"/>
    <n v="897942991"/>
    <n v="31769217.867931705"/>
    <n v="0"/>
    <n v="0"/>
    <n v="0"/>
    <n v="0.24002219010881884"/>
    <n v="6.4295393923494829E-2"/>
    <n v="8.6891485074245656E-2"/>
  </r>
  <r>
    <x v="50"/>
    <s v="Payment Banks"/>
    <x v="13"/>
    <n v="0"/>
    <n v="0"/>
    <n v="0"/>
    <n v="0"/>
    <n v="0"/>
    <n v="902539"/>
    <n v="0"/>
    <n v="185727"/>
    <n v="0"/>
    <n v="995.54570030000002"/>
    <n v="0"/>
    <n v="0"/>
    <n v="185727"/>
    <n v="995.54570030000002"/>
    <n v="0"/>
    <n v="0"/>
    <n v="0"/>
    <n v="5.3602637220221076E-3"/>
    <n v="1.1030500624349751E-3"/>
    <n v="0.20578279719768341"/>
    <n v="61647183"/>
    <n v="162083448"/>
    <n v="6035727.6519122003"/>
    <n v="894001925"/>
    <n v="897942991"/>
    <n v="31769217.867931705"/>
    <n v="0"/>
    <n v="0"/>
    <n v="0"/>
    <n v="0.10095492803329255"/>
    <n v="3.133680232351322E-3"/>
    <n v="2.0683607073224541E-2"/>
  </r>
  <r>
    <x v="51"/>
    <s v="Payment Banks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647183"/>
    <n v="162083448"/>
    <n v="6035727.6519122003"/>
    <n v="894001925"/>
    <n v="897942991"/>
    <n v="31769217.867931705"/>
    <n v="0"/>
    <n v="0"/>
    <n v="0"/>
    <n v="0"/>
    <n v="0"/>
    <n v="0"/>
  </r>
  <r>
    <x v="52"/>
    <s v="Payment Banks"/>
    <x v="13"/>
    <n v="0"/>
    <n v="0"/>
    <n v="0"/>
    <n v="0"/>
    <n v="0"/>
    <n v="126979"/>
    <n v="1961"/>
    <n v="21158"/>
    <n v="64.243740000000003"/>
    <n v="106.58893"/>
    <n v="0"/>
    <n v="0"/>
    <n v="23119"/>
    <n v="170.83267000000001"/>
    <n v="0"/>
    <n v="0"/>
    <n v="0"/>
    <n v="7.3892759202387652E-3"/>
    <n v="1.3453615952244073E-3"/>
    <n v="0.18206947605509571"/>
    <n v="61647183"/>
    <n v="162083448"/>
    <n v="6035727.6519122003"/>
    <n v="894001925"/>
    <n v="897942991"/>
    <n v="31769217.867931705"/>
    <n v="0"/>
    <n v="0"/>
    <n v="0"/>
    <n v="1.4203436978057961E-2"/>
    <n v="5.3773017236423968E-4"/>
    <n v="2.5746623373331728E-3"/>
  </r>
  <r>
    <x v="53"/>
    <s v="Payment Banks"/>
    <x v="13"/>
    <n v="0"/>
    <n v="0"/>
    <n v="0"/>
    <n v="0"/>
    <n v="0"/>
    <n v="63296303"/>
    <n v="1635904"/>
    <n v="2327074"/>
    <n v="53575.627350000002"/>
    <n v="19713.979780000001"/>
    <n v="0"/>
    <n v="0"/>
    <n v="3962978"/>
    <n v="73289.607130000004"/>
    <n v="0"/>
    <n v="0"/>
    <n v="0"/>
    <n v="1.8493569010476465E-2"/>
    <n v="1.157881324127256E-3"/>
    <n v="6.2609944217437152E-2"/>
    <n v="61647183"/>
    <n v="162083448"/>
    <n v="6035727.6519122003"/>
    <n v="894001925"/>
    <n v="897942991"/>
    <n v="31769217.867931705"/>
    <n v="0"/>
    <n v="0"/>
    <n v="0"/>
    <n v="7.0801081328767834"/>
    <n v="0.23069377230082697"/>
    <n v="0.44133959947575335"/>
  </r>
  <r>
    <x v="54"/>
    <s v="Small Finance Banks"/>
    <x v="13"/>
    <n v="10722"/>
    <n v="339"/>
    <n v="30071"/>
    <n v="12.034000000000001"/>
    <n v="773.1669703"/>
    <n v="1500972"/>
    <n v="643030"/>
    <n v="340887"/>
    <n v="42712.924376299998"/>
    <n v="8419.0043987000063"/>
    <n v="30410"/>
    <n v="785.20097029999999"/>
    <n v="983917"/>
    <n v="51131.928775000008"/>
    <n v="2.582048570536008E-2"/>
    <n v="7.3232696353292298E-2"/>
    <n v="2.8362245849654917"/>
    <n v="5.1967725707554611E-2"/>
    <n v="3.4065877827834233E-2"/>
    <n v="0.6555198897780905"/>
    <n v="61647183"/>
    <n v="162083448"/>
    <n v="6035727.6519122003"/>
    <n v="894001925"/>
    <n v="897942991"/>
    <n v="31769217.867931705"/>
    <n v="1.7392522217925189E-2"/>
    <n v="1.3009218036059625E-2"/>
    <n v="1.8761940454277603E-2"/>
    <n v="0.16789359821568617"/>
    <n v="0.16094802518450821"/>
    <n v="0.10957455093048329"/>
  </r>
  <r>
    <x v="55"/>
    <s v="Small Finance Banks"/>
    <x v="13"/>
    <n v="0"/>
    <n v="0"/>
    <n v="0"/>
    <n v="0"/>
    <n v="0"/>
    <n v="150171"/>
    <n v="95395"/>
    <n v="62942"/>
    <n v="4780.9579400000002"/>
    <n v="1172.732278"/>
    <n v="0"/>
    <n v="0"/>
    <n v="158337"/>
    <n v="5953.6902179999997"/>
    <n v="0"/>
    <n v="0"/>
    <n v="0"/>
    <n v="3.7601383239546031E-2"/>
    <n v="3.9646071598377845E-2"/>
    <n v="1.0543780090696606"/>
    <n v="61647183"/>
    <n v="162083448"/>
    <n v="6035727.6519122003"/>
    <n v="894001925"/>
    <n v="897942991"/>
    <n v="31769217.867931705"/>
    <n v="0"/>
    <n v="0"/>
    <n v="0"/>
    <n v="1.6797614837350601E-2"/>
    <n v="1.8740436868009074E-2"/>
    <n v="1.7633302067836955E-2"/>
  </r>
  <r>
    <x v="56"/>
    <s v="Small Finance Banks"/>
    <x v="13"/>
    <n v="0"/>
    <n v="0"/>
    <n v="0"/>
    <n v="0"/>
    <n v="0"/>
    <n v="2551717"/>
    <n v="692365"/>
    <n v="55994"/>
    <n v="32900.41936"/>
    <n v="549.03072659999998"/>
    <n v="0"/>
    <n v="0"/>
    <n v="748359"/>
    <n v="33449.450086600002"/>
    <n v="0"/>
    <n v="0"/>
    <n v="0"/>
    <n v="4.4697063958073602E-2"/>
    <n v="1.3108604945846269E-2"/>
    <n v="0.29327664470628995"/>
    <n v="61647183"/>
    <n v="162083448"/>
    <n v="6035727.6519122003"/>
    <n v="894001925"/>
    <n v="897942991"/>
    <n v="31769217.867931705"/>
    <n v="0"/>
    <n v="0"/>
    <n v="0"/>
    <n v="0.28542634290189028"/>
    <n v="0.10528886869564499"/>
    <n v="8.3341482421571689E-2"/>
  </r>
  <r>
    <x v="57"/>
    <s v="Small Finance Banks"/>
    <x v="13"/>
    <n v="0"/>
    <n v="0"/>
    <n v="0"/>
    <n v="0"/>
    <n v="0"/>
    <n v="1106576"/>
    <n v="779713"/>
    <n v="295790"/>
    <n v="20384.379000000001"/>
    <n v="17249.150902900001"/>
    <n v="0"/>
    <n v="0"/>
    <n v="1075503"/>
    <n v="37633.529902900002"/>
    <n v="0"/>
    <n v="0"/>
    <n v="0"/>
    <n v="3.4991561997409583E-2"/>
    <n v="3.4008987998022731E-2"/>
    <n v="0.97191968739607582"/>
    <n v="61647183"/>
    <n v="162083448"/>
    <n v="6035727.6519122003"/>
    <n v="894001925"/>
    <n v="897942991"/>
    <n v="31769217.867931705"/>
    <n v="0"/>
    <n v="0"/>
    <n v="0"/>
    <n v="0.12377780953883293"/>
    <n v="0.11845910106867256"/>
    <n v="0.11977408485612868"/>
  </r>
  <r>
    <x v="58"/>
    <s v="Small Finance Banks"/>
    <x v="13"/>
    <n v="0"/>
    <n v="0"/>
    <n v="0"/>
    <n v="0"/>
    <n v="0"/>
    <n v="3693831"/>
    <n v="872884"/>
    <n v="226272"/>
    <n v="41963.659650000001"/>
    <n v="2019.4424600999998"/>
    <n v="0"/>
    <n v="0"/>
    <n v="1099156"/>
    <n v="43983.102110100001"/>
    <n v="0"/>
    <n v="0"/>
    <n v="0"/>
    <n v="4.0015340961701527E-2"/>
    <n v="1.1907177699818968E-2"/>
    <n v="0.29756531904139633"/>
    <n v="61647183"/>
    <n v="162083448"/>
    <n v="6035727.6519122003"/>
    <n v="894001925"/>
    <n v="897942991"/>
    <n v="31769217.867931705"/>
    <n v="0"/>
    <n v="0"/>
    <n v="0"/>
    <n v="0.41317931166647098"/>
    <n v="0.13844565608427256"/>
    <n v="0.12240821644767423"/>
  </r>
  <r>
    <x v="59"/>
    <s v="Small Finance Banks"/>
    <x v="13"/>
    <n v="0"/>
    <n v="0"/>
    <n v="0"/>
    <n v="0"/>
    <n v="0"/>
    <n v="1896462"/>
    <n v="437018"/>
    <n v="99394"/>
    <n v="22586.489000000001"/>
    <n v="1215.3913849999999"/>
    <n v="0"/>
    <n v="0"/>
    <n v="536412"/>
    <n v="23801.880385"/>
    <n v="0"/>
    <n v="0"/>
    <n v="0"/>
    <n v="4.4372386122980098E-2"/>
    <n v="1.2550676145896939E-2"/>
    <n v="0.2828487995013873"/>
    <n v="61647183"/>
    <n v="162083448"/>
    <n v="6035727.6519122003"/>
    <n v="894001925"/>
    <n v="897942991"/>
    <n v="31769217.867931705"/>
    <n v="0"/>
    <n v="0"/>
    <n v="0"/>
    <n v="0.21213175799369782"/>
    <n v="7.4921203549760521E-2"/>
    <n v="5.9737868147132736E-2"/>
  </r>
  <r>
    <x v="60"/>
    <s v="Small Finance Banks"/>
    <x v="13"/>
    <n v="0"/>
    <n v="0"/>
    <n v="0"/>
    <n v="0"/>
    <n v="0"/>
    <n v="240799"/>
    <n v="30859"/>
    <n v="17713"/>
    <n v="1232.9310499999999"/>
    <n v="203.76030940000001"/>
    <n v="0"/>
    <n v="0"/>
    <n v="48572"/>
    <n v="1436.6913594"/>
    <n v="0"/>
    <n v="0"/>
    <n v="0"/>
    <n v="2.9578591768920366E-2"/>
    <n v="5.9663510205607163E-3"/>
    <n v="0.20171180112874224"/>
    <n v="61647183"/>
    <n v="162083448"/>
    <n v="6035727.6519122003"/>
    <n v="894001925"/>
    <n v="897942991"/>
    <n v="31769217.867931705"/>
    <n v="0"/>
    <n v="0"/>
    <n v="0"/>
    <n v="2.6934953188160082E-2"/>
    <n v="4.5222748805856389E-3"/>
    <n v="5.4092520891451563E-3"/>
  </r>
  <r>
    <x v="61"/>
    <s v="Small Finance Banks"/>
    <x v="13"/>
    <n v="0"/>
    <n v="0"/>
    <n v="0"/>
    <n v="0"/>
    <n v="0"/>
    <n v="207925"/>
    <n v="81639"/>
    <n v="31999"/>
    <n v="3750.0238100000001"/>
    <n v="355.99749759999997"/>
    <n v="0"/>
    <n v="0"/>
    <n v="113638"/>
    <n v="4106.0213076"/>
    <n v="0"/>
    <n v="0"/>
    <n v="0"/>
    <n v="3.6132467199352328E-2"/>
    <n v="1.974760758735121E-2"/>
    <n v="0.54653360586750033"/>
    <n v="61647183"/>
    <n v="162083448"/>
    <n v="6035727.6519122003"/>
    <n v="894001925"/>
    <n v="897942991"/>
    <n v="31769217.867931705"/>
    <n v="0"/>
    <n v="0"/>
    <n v="0"/>
    <n v="2.3257779897957156E-2"/>
    <n v="1.2924527524313639E-2"/>
    <n v="1.2655369120198412E-2"/>
  </r>
  <r>
    <x v="62"/>
    <s v="Small Finance Banks"/>
    <x v="13"/>
    <n v="0"/>
    <n v="0"/>
    <n v="0"/>
    <n v="0"/>
    <n v="0"/>
    <n v="6068762"/>
    <n v="2798169"/>
    <n v="472008"/>
    <n v="127305.49679979999"/>
    <n v="6252.0937975999996"/>
    <n v="0"/>
    <n v="0"/>
    <n v="3270177"/>
    <n v="133557.59059740001"/>
    <n v="0"/>
    <n v="0"/>
    <n v="0"/>
    <n v="4.0841089212418781E-2"/>
    <n v="2.2007386448405789E-2"/>
    <n v="0.53885405293534328"/>
    <n v="61647183"/>
    <n v="162083448"/>
    <n v="6035727.6519122003"/>
    <n v="894001925"/>
    <n v="897942991"/>
    <n v="31769217.867931705"/>
    <n v="0"/>
    <n v="0"/>
    <n v="0"/>
    <n v="0.67883097679012272"/>
    <n v="0.42039936630676361"/>
    <n v="0.36418536953644975"/>
  </r>
  <r>
    <x v="63"/>
    <s v="Small Finance Banks"/>
    <x v="13"/>
    <n v="0"/>
    <n v="0"/>
    <n v="0"/>
    <n v="0"/>
    <n v="0"/>
    <n v="736798"/>
    <n v="171320"/>
    <n v="55452"/>
    <n v="6319.6509599999999"/>
    <n v="672.59401959999934"/>
    <n v="0"/>
    <n v="0"/>
    <n v="226772"/>
    <n v="6992.2449795999992"/>
    <n v="0"/>
    <n v="0"/>
    <n v="0"/>
    <n v="3.0833810962552693E-2"/>
    <n v="9.4900433763392394E-3"/>
    <n v="0.30778042285673957"/>
    <n v="61647183"/>
    <n v="162083448"/>
    <n v="6035727.6519122003"/>
    <n v="894001925"/>
    <n v="897942991"/>
    <n v="31769217.867931705"/>
    <n v="0"/>
    <n v="0"/>
    <n v="0"/>
    <n v="8.2415706207791442E-2"/>
    <n v="2.2009496767177481E-2"/>
    <n v="2.5254609955522221E-2"/>
  </r>
  <r>
    <x v="2"/>
    <s v="Public Sector Banks"/>
    <x v="14"/>
    <n v="644537"/>
    <n v="10851"/>
    <n v="1497310"/>
    <n v="480.60300000000001"/>
    <n v="46200.611012000001"/>
    <n v="65399342"/>
    <n v="30255295"/>
    <n v="16591322"/>
    <n v="1392123.3201299999"/>
    <n v="265901.2601826"/>
    <n v="1508161"/>
    <n v="46681.214012000004"/>
    <n v="46846617"/>
    <n v="1658024.5803125999"/>
    <n v="3.0952407609001958E-2"/>
    <n v="7.2425964703345197E-2"/>
    <n v="2.3399137675571766"/>
    <n v="3.5392621420509404E-2"/>
    <n v="2.5352312876673895E-2"/>
    <n v="0.71631633541511774"/>
    <n v="62049087"/>
    <n v="189752197"/>
    <n v="7268926.9588567633"/>
    <n v="898201796"/>
    <n v="982136840"/>
    <n v="35146508.704000913"/>
    <n v="1.0387533985794182"/>
    <n v="0.64220227106728134"/>
    <n v="0.79480555368747585"/>
    <n v="7.2811413082500671"/>
    <n v="4.7174659488265425"/>
    <n v="4.7698665900772035"/>
  </r>
  <r>
    <x v="3"/>
    <s v="Public Sector Banks"/>
    <x v="14"/>
    <n v="169025"/>
    <n v="10899"/>
    <n v="281147"/>
    <n v="628.91813639999998"/>
    <n v="7735.0021290999994"/>
    <n v="41707777"/>
    <n v="20538535"/>
    <n v="10085955"/>
    <n v="790687.90686709993"/>
    <n v="143547.86298999999"/>
    <n v="292046"/>
    <n v="8363.920265499999"/>
    <n v="30624490"/>
    <n v="934235.76985709998"/>
    <n v="2.8639050921772595E-2"/>
    <n v="4.9483332438988309E-2"/>
    <n v="1.7278272444904601"/>
    <n v="3.050616581229924E-2"/>
    <n v="2.2399557997471311E-2"/>
    <n v="0.73426330058300637"/>
    <n v="62049087"/>
    <n v="189752197"/>
    <n v="7268926.9588567633"/>
    <n v="898201796"/>
    <n v="982136840"/>
    <n v="35146508.704000913"/>
    <n v="0.27240529743813957"/>
    <n v="0.11506402957191708"/>
    <n v="0.15390915342076381"/>
    <n v="4.6434751283886317"/>
    <n v="2.6581182720739229"/>
    <n v="3.1181489943906393"/>
  </r>
  <r>
    <x v="4"/>
    <s v="Public Sector Banks"/>
    <x v="14"/>
    <n v="44250"/>
    <n v="248"/>
    <n v="28542"/>
    <n v="12.773999999999999"/>
    <n v="1188.9014400000001"/>
    <n v="9638962"/>
    <n v="7317619"/>
    <n v="4626509"/>
    <n v="309013.27478599997"/>
    <n v="61940.703473299996"/>
    <n v="28790"/>
    <n v="1201.67544"/>
    <n v="11944128"/>
    <n v="370953.97825929994"/>
    <n v="4.1739334491142754E-2"/>
    <n v="2.7156507118644067E-2"/>
    <n v="0.6506214689265537"/>
    <n v="3.1057434938682835E-2"/>
    <n v="3.8484847046735937E-2"/>
    <n v="1.2391508546252179"/>
    <n v="62049087"/>
    <n v="189752197"/>
    <n v="7268926.9588567633"/>
    <n v="898201796"/>
    <n v="982136840"/>
    <n v="35146508.704000913"/>
    <n v="7.1314506206997044E-2"/>
    <n v="1.653167581407361E-2"/>
    <n v="1.517241984818758E-2"/>
    <n v="1.0731399160996555"/>
    <n v="1.0554504328820355"/>
    <n v="1.216136847081309"/>
  </r>
  <r>
    <x v="5"/>
    <s v="Public Sector Banks"/>
    <x v="14"/>
    <n v="772849"/>
    <n v="55148"/>
    <n v="988634"/>
    <n v="2496.2450954000001"/>
    <n v="26209.633480500001"/>
    <n v="40882576"/>
    <n v="34184823"/>
    <n v="19177751"/>
    <n v="1498999.3166745002"/>
    <n v="312014.61956910003"/>
    <n v="1043782"/>
    <n v="28705.878575900002"/>
    <n v="53362574"/>
    <n v="1811013.9362436002"/>
    <n v="2.7501794987746485E-2"/>
    <n v="3.7142932935023534E-2"/>
    <n v="1.3505639523373907"/>
    <n v="3.3937904424243111E-2"/>
    <n v="4.4297940918488113E-2"/>
    <n v="1.3052644725713958"/>
    <n v="62049087"/>
    <n v="189752197"/>
    <n v="7268926.9588567633"/>
    <n v="898201796"/>
    <n v="982136840"/>
    <n v="35146508.704000913"/>
    <n v="1.2455445154253437"/>
    <n v="0.39491218908072206"/>
    <n v="0.55007637144775723"/>
    <n v="4.5516025666018596"/>
    <n v="5.1527562851141537"/>
    <n v="5.4333135492606104"/>
  </r>
  <r>
    <x v="6"/>
    <s v="Public Sector Banks"/>
    <x v="14"/>
    <n v="0"/>
    <n v="0"/>
    <n v="0"/>
    <n v="0"/>
    <n v="0"/>
    <n v="26549122"/>
    <n v="11781678"/>
    <n v="5875286"/>
    <n v="537278.10031999997"/>
    <n v="97024.049899999998"/>
    <n v="0"/>
    <n v="0"/>
    <n v="17656964"/>
    <n v="634302.15021999995"/>
    <n v="0"/>
    <n v="0"/>
    <n v="0"/>
    <n v="3.5923624821345278E-2"/>
    <n v="2.3891643204622736E-2"/>
    <n v="0.66506771862361402"/>
    <n v="62049087"/>
    <n v="189752197"/>
    <n v="7268926.9588567633"/>
    <n v="898201796"/>
    <n v="982136840"/>
    <n v="35146508.704000913"/>
    <n v="0"/>
    <n v="0"/>
    <n v="0"/>
    <n v="2.9558081622896242"/>
    <n v="1.8047372942843509"/>
    <n v="1.797810985279811"/>
  </r>
  <r>
    <x v="8"/>
    <s v="Public Sector Banks"/>
    <x v="14"/>
    <n v="133374"/>
    <n v="4871"/>
    <n v="188189"/>
    <n v="313.74058000000002"/>
    <n v="5343.3614200000002"/>
    <n v="25267189"/>
    <n v="21792510"/>
    <n v="10426604"/>
    <n v="1016731.3829892999"/>
    <n v="162068.7695924"/>
    <n v="193060"/>
    <n v="5657.1019999999999"/>
    <n v="32219114"/>
    <n v="1178800.1525816999"/>
    <n v="2.930229980317E-2"/>
    <n v="4.2415328324860918E-2"/>
    <n v="1.4475085099044791"/>
    <n v="3.65869822671629E-2"/>
    <n v="4.6653395143468467E-2"/>
    <n v="1.275136462548327"/>
    <n v="62049087"/>
    <n v="189752197"/>
    <n v="7268926.9588567633"/>
    <n v="898201796"/>
    <n v="982136840"/>
    <n v="35146508.704000913"/>
    <n v="0.21494917403055422"/>
    <n v="7.7825819849615507E-2"/>
    <n v="0.10174322250403246"/>
    <n v="2.8130860027806044"/>
    <n v="3.3539608798967588"/>
    <n v="3.2805117054768052"/>
  </r>
  <r>
    <x v="9"/>
    <s v="Public Sector Banks"/>
    <x v="14"/>
    <n v="61119"/>
    <n v="654"/>
    <n v="72731"/>
    <n v="29.971"/>
    <n v="1475.4468099999999"/>
    <n v="19212964"/>
    <n v="14125093"/>
    <n v="5474832"/>
    <n v="597612.07299999997"/>
    <n v="89775.053790000005"/>
    <n v="73385"/>
    <n v="1505.4178099999999"/>
    <n v="19599925"/>
    <n v="687387.12679000001"/>
    <n v="2.0513971656333035E-2"/>
    <n v="2.4630929989037778E-2"/>
    <n v="1.200690456322911"/>
    <n v="3.507090597489531E-2"/>
    <n v="3.5777255752418004E-2"/>
    <n v="1.0201406196357834"/>
    <n v="62049087"/>
    <n v="189752197"/>
    <n v="7268926.9588567633"/>
    <n v="898201796"/>
    <n v="982136840"/>
    <n v="35146508.704000913"/>
    <n v="9.8501046437637352E-2"/>
    <n v="2.0710316921890872E-2"/>
    <n v="3.8674124020814368E-2"/>
    <n v="2.1390476043982436"/>
    <n v="1.9557764117599286"/>
    <n v="1.9956409536577409"/>
  </r>
  <r>
    <x v="11"/>
    <s v="Public Sector Banks"/>
    <x v="14"/>
    <n v="0"/>
    <n v="0"/>
    <n v="0"/>
    <n v="0"/>
    <n v="0"/>
    <n v="3198027"/>
    <n v="1626503"/>
    <n v="1100661"/>
    <n v="70831.229000000007"/>
    <n v="18043.813381599997"/>
    <n v="0"/>
    <n v="0"/>
    <n v="2727164"/>
    <n v="88875.042381600011"/>
    <n v="0"/>
    <n v="0"/>
    <n v="0"/>
    <n v="3.2588814747334598E-2"/>
    <n v="2.7790585377046539E-2"/>
    <n v="0.85276453263215102"/>
    <n v="62049087"/>
    <n v="189752197"/>
    <n v="7268926.9588567633"/>
    <n v="898201796"/>
    <n v="982136840"/>
    <n v="35146508.704000913"/>
    <n v="0"/>
    <n v="0"/>
    <n v="0"/>
    <n v="0.35604771825684484"/>
    <n v="0.25287018727832528"/>
    <n v="0.27767658119819638"/>
  </r>
  <r>
    <x v="12"/>
    <s v="Public Sector Banks"/>
    <x v="14"/>
    <n v="305763"/>
    <n v="4190"/>
    <n v="604927"/>
    <n v="129.87530649999999"/>
    <n v="15573.734666200002"/>
    <n v="44403060"/>
    <n v="32971370"/>
    <n v="17500829"/>
    <n v="1587422.5207041998"/>
    <n v="307847.73502690002"/>
    <n v="609117"/>
    <n v="15703.609972700002"/>
    <n v="50472199"/>
    <n v="1895270.2557310998"/>
    <n v="2.5780941876027103E-2"/>
    <n v="5.1358764705670738E-2"/>
    <n v="1.9921213488878642"/>
    <n v="3.7550776333939793E-2"/>
    <n v="4.2683325332332947E-2"/>
    <n v="1.1366828997821321"/>
    <n v="62049087"/>
    <n v="189752197"/>
    <n v="7268926.9588567633"/>
    <n v="898201796"/>
    <n v="982136840"/>
    <n v="35146508.704000913"/>
    <n v="0.49277598556768448"/>
    <n v="0.2160375260555627"/>
    <n v="0.32100655993985672"/>
    <n v="4.9435505693422153"/>
    <n v="5.392485130437298"/>
    <n v="5.1390190189790657"/>
  </r>
  <r>
    <x v="14"/>
    <s v="Public Sector Banks"/>
    <x v="14"/>
    <n v="0"/>
    <n v="0"/>
    <n v="0"/>
    <n v="0"/>
    <n v="0"/>
    <n v="10128240"/>
    <n v="6823118"/>
    <n v="3594753"/>
    <n v="296204.96703"/>
    <n v="58064.310189999997"/>
    <n v="0"/>
    <n v="0"/>
    <n v="10417871"/>
    <n v="354269.27721999999"/>
    <n v="0"/>
    <n v="0"/>
    <n v="0"/>
    <n v="3.4005918984790655E-2"/>
    <n v="3.4978365167097146E-2"/>
    <n v="1.0285963800225904"/>
    <n v="62049087"/>
    <n v="189752197"/>
    <n v="7268926.9588567633"/>
    <n v="898201796"/>
    <n v="982136840"/>
    <n v="35146508.704000913"/>
    <n v="0"/>
    <n v="0"/>
    <n v="0"/>
    <n v="1.127612975737136"/>
    <n v="1.0079785739278042"/>
    <n v="1.060735182278673"/>
  </r>
  <r>
    <x v="15"/>
    <s v="Public Sector Banks"/>
    <x v="14"/>
    <n v="471266"/>
    <n v="8013"/>
    <n v="697821"/>
    <n v="387.78952379999993"/>
    <n v="18645.363841900002"/>
    <n v="44151937"/>
    <n v="48353308"/>
    <n v="21698955"/>
    <n v="1495986.5513200001"/>
    <n v="282903.638592"/>
    <n v="705834"/>
    <n v="19033.1533657"/>
    <n v="70052263"/>
    <n v="1778890.1899120002"/>
    <n v="2.6965481070194974E-2"/>
    <n v="4.0387283117602375E-2"/>
    <n v="1.497740129778087"/>
    <n v="2.5393757656508545E-2"/>
    <n v="4.0290195873218429E-2"/>
    <n v="1.5866181137194502"/>
    <n v="62049087"/>
    <n v="189752197"/>
    <n v="7268926.9588567633"/>
    <n v="898201796"/>
    <n v="982136840"/>
    <n v="35146508.704000913"/>
    <n v="0.75950513179992474"/>
    <n v="0.26184268288057583"/>
    <n v="0.37197672077546484"/>
    <n v="4.9155921527460409"/>
    <n v="5.0613567478168884"/>
    <n v="7.1326377493384729"/>
  </r>
  <r>
    <x v="18"/>
    <s v="Public Sector Banks"/>
    <x v="14"/>
    <n v="11821564"/>
    <n v="99770"/>
    <n v="37330306"/>
    <n v="3760.2057323999993"/>
    <n v="1323870.3120973997"/>
    <n v="293312845"/>
    <n v="199451541"/>
    <n v="107968170"/>
    <n v="9788052.3723300006"/>
    <n v="1842584.3962600001"/>
    <n v="37430076"/>
    <n v="1327630.5178297998"/>
    <n v="307419711"/>
    <n v="11630636.768590001"/>
    <n v="3.5469618544985052E-2"/>
    <n v="0.11230582669347303"/>
    <n v="3.1662541436987524"/>
    <n v="3.7833087314918468E-2"/>
    <n v="3.9652667678396425E-2"/>
    <n v="1.0480949479045147"/>
    <n v="62049087"/>
    <n v="189752197"/>
    <n v="7268926.9588567633"/>
    <n v="898201796"/>
    <n v="982136840"/>
    <n v="35146508.704000913"/>
    <n v="19.051954785410462"/>
    <n v="18.264463590628868"/>
    <n v="19.725766864243475"/>
    <n v="32.655562069261329"/>
    <n v="33.091869427321029"/>
    <n v="31.301107796750603"/>
  </r>
  <r>
    <x v="19"/>
    <s v="Private Sector Banks"/>
    <x v="14"/>
    <n v="7145409"/>
    <n v="40238"/>
    <n v="17572279"/>
    <n v="2007.590001"/>
    <n v="661083.01483"/>
    <n v="23830173"/>
    <n v="23475341"/>
    <n v="21952687"/>
    <n v="1374915.4889079002"/>
    <n v="471795.07611940004"/>
    <n v="17612517"/>
    <n v="663090.60483099998"/>
    <n v="45428028"/>
    <n v="1846710.5650273003"/>
    <n v="3.7648826958179796E-2"/>
    <n v="9.2799531115853554E-2"/>
    <n v="2.4648717799079103"/>
    <n v="4.0651347776471836E-2"/>
    <n v="7.7494635268795589E-2"/>
    <n v="1.90632388610859"/>
    <n v="62049087"/>
    <n v="189752197"/>
    <n v="7268926.9588567633"/>
    <n v="898201796"/>
    <n v="982136840"/>
    <n v="35146508.704000913"/>
    <n v="11.515735920497912"/>
    <n v="9.122262592322004"/>
    <n v="9.2818514243605836"/>
    <n v="2.6530979013985405"/>
    <n v="5.2543215048187113"/>
    <n v="4.6254275524376016"/>
  </r>
  <r>
    <x v="20"/>
    <s v="Private Sector Banks"/>
    <x v="14"/>
    <n v="0"/>
    <n v="0"/>
    <n v="0"/>
    <n v="0"/>
    <n v="0"/>
    <n v="4510769"/>
    <n v="2867155"/>
    <n v="1183896"/>
    <n v="125328.83817"/>
    <n v="23727.616169400004"/>
    <n v="0"/>
    <n v="0"/>
    <n v="4051051"/>
    <n v="149056.45433939999"/>
    <n v="0"/>
    <n v="0"/>
    <n v="0"/>
    <n v="3.6794514396239396E-2"/>
    <n v="3.3044577175067043E-2"/>
    <n v="0.89808433994292325"/>
    <n v="62049087"/>
    <n v="189752197"/>
    <n v="7268926.9588567633"/>
    <n v="898201796"/>
    <n v="982136840"/>
    <n v="35146508.704000913"/>
    <n v="0"/>
    <n v="0"/>
    <n v="0"/>
    <n v="0.50219995329423728"/>
    <n v="0.42410031560953337"/>
    <n v="0.41247317430837843"/>
  </r>
  <r>
    <x v="21"/>
    <s v="Private Sector Banks"/>
    <x v="14"/>
    <n v="0"/>
    <n v="0"/>
    <n v="0"/>
    <n v="0"/>
    <n v="0"/>
    <n v="768378"/>
    <n v="522174"/>
    <n v="327916"/>
    <n v="23659.199069700004"/>
    <n v="5122.8000388"/>
    <n v="0"/>
    <n v="0"/>
    <n v="850090"/>
    <n v="28781.999108500004"/>
    <n v="0"/>
    <n v="0"/>
    <n v="0"/>
    <n v="3.385759050041761E-2"/>
    <n v="3.7458124918334473E-2"/>
    <n v="1.1063434923956699"/>
    <n v="62049087"/>
    <n v="189752197"/>
    <n v="7268926.9588567633"/>
    <n v="898201796"/>
    <n v="982136840"/>
    <n v="35146508.704000913"/>
    <n v="0"/>
    <n v="0"/>
    <n v="0"/>
    <n v="8.5546255131291229E-2"/>
    <n v="8.1891488428902176E-2"/>
    <n v="8.6555148465869577E-2"/>
  </r>
  <r>
    <x v="22"/>
    <s v="Private Sector Banks"/>
    <x v="14"/>
    <n v="3119"/>
    <n v="14"/>
    <n v="3265"/>
    <n v="0.66500000000000004"/>
    <n v="70.336753399999992"/>
    <n v="2312177"/>
    <n v="2681535"/>
    <n v="1210353"/>
    <n v="134665.23383860002"/>
    <n v="20230.730684300001"/>
    <n v="3279"/>
    <n v="71.001753399999998"/>
    <n v="3891888"/>
    <n v="154895.96452290003"/>
    <n v="2.1653477706617869E-2"/>
    <n v="2.2764268483488299E-2"/>
    <n v="1.051298493106765"/>
    <n v="3.9799697350720274E-2"/>
    <n v="6.6991395781075602E-2"/>
    <n v="1.6832136986052539"/>
    <n v="62049087"/>
    <n v="189752197"/>
    <n v="7268926.9588567633"/>
    <n v="898201796"/>
    <n v="982136840"/>
    <n v="35146508.704000913"/>
    <n v="5.0266654205564703E-3"/>
    <n v="9.7678452131766858E-4"/>
    <n v="1.7280432331436984E-3"/>
    <n v="0.25742288762914028"/>
    <n v="0.44071508162421663"/>
    <n v="0.39626738775016318"/>
  </r>
  <r>
    <x v="23"/>
    <s v="Private Sector Banks"/>
    <x v="14"/>
    <n v="5351"/>
    <n v="353"/>
    <n v="15348"/>
    <n v="22.81711"/>
    <n v="388.71275000000003"/>
    <n v="795473"/>
    <n v="393336"/>
    <n v="420582"/>
    <n v="23140.636047299999"/>
    <n v="10366.435216900001"/>
    <n v="15701"/>
    <n v="411.52986000000004"/>
    <n v="813918"/>
    <n v="33507.0712642"/>
    <n v="2.6210423539901918E-2"/>
    <n v="7.6907094001121293E-2"/>
    <n v="2.9342179031956643"/>
    <n v="4.1167625318766755E-2"/>
    <n v="4.2122198068570524E-2"/>
    <n v="1.0231874620508805"/>
    <n v="62049087"/>
    <n v="189752197"/>
    <n v="7268926.9588567633"/>
    <n v="898201796"/>
    <n v="982136840"/>
    <n v="35146508.704000913"/>
    <n v="8.6238174624551685E-3"/>
    <n v="5.6614939499230344E-3"/>
    <n v="8.2744759998747211E-3"/>
    <n v="8.8562837832490818E-2"/>
    <n v="9.5335418793348642E-2"/>
    <n v="8.287215862913766E-2"/>
  </r>
  <r>
    <x v="24"/>
    <s v="Private Sector Banks"/>
    <x v="14"/>
    <n v="6042"/>
    <n v="603"/>
    <n v="20574"/>
    <n v="7.8872871"/>
    <n v="486.18113649999998"/>
    <n v="510411"/>
    <n v="459526"/>
    <n v="330457"/>
    <n v="20381.364125699998"/>
    <n v="5030.1849553999982"/>
    <n v="21177"/>
    <n v="494.06842359999996"/>
    <n v="789983"/>
    <n v="25411.549081099998"/>
    <n v="2.3330425631581431E-2"/>
    <n v="8.1772330950016542E-2"/>
    <n v="3.5049652432969216"/>
    <n v="3.2167210029962666E-2"/>
    <n v="4.9786444808399499E-2"/>
    <n v="1.5477389789796849"/>
    <n v="62049087"/>
    <n v="189752197"/>
    <n v="7268926.9588567633"/>
    <n v="898201796"/>
    <n v="982136840"/>
    <n v="35146508.704000913"/>
    <n v="9.7374518983655636E-3"/>
    <n v="6.7969925464446499E-3"/>
    <n v="1.1160345089443155E-2"/>
    <n v="5.6825871677504414E-2"/>
    <n v="7.2301773399778016E-2"/>
    <n v="8.0435125516725353E-2"/>
  </r>
  <r>
    <x v="25"/>
    <s v="Private Sector Banks"/>
    <x v="14"/>
    <n v="0"/>
    <n v="0"/>
    <n v="0"/>
    <n v="0"/>
    <n v="0"/>
    <n v="8519448"/>
    <n v="8831877"/>
    <n v="6790236"/>
    <n v="431049.43946999998"/>
    <n v="109341.04428079999"/>
    <n v="0"/>
    <n v="0"/>
    <n v="15622113"/>
    <n v="540390.48375080002"/>
    <n v="0"/>
    <n v="0"/>
    <n v="0"/>
    <n v="3.4591382340583503E-2"/>
    <n v="6.3430222680014012E-2"/>
    <n v="1.8337001411359046"/>
    <n v="62049087"/>
    <n v="189752197"/>
    <n v="7268926.9588567633"/>
    <n v="898201796"/>
    <n v="982136840"/>
    <n v="35146508.704000913"/>
    <n v="0"/>
    <n v="0"/>
    <n v="0"/>
    <n v="0.94850044143086976"/>
    <n v="1.5375367388604506"/>
    <n v="1.5906248868538522"/>
  </r>
  <r>
    <x v="26"/>
    <s v="Private Sector Banks"/>
    <x v="14"/>
    <n v="14985844"/>
    <n v="114450"/>
    <n v="51962054"/>
    <n v="7414.2788300000002"/>
    <n v="2106607.70835"/>
    <n v="36695799"/>
    <n v="39465737"/>
    <n v="45627609"/>
    <n v="2257708.2332899999"/>
    <n v="964376.05720000004"/>
    <n v="52076504"/>
    <n v="2114021.9871800002"/>
    <n v="85093346"/>
    <n v="3222084.29049"/>
    <n v="4.0594545040504255E-2"/>
    <n v="0.14106792965281104"/>
    <n v="3.4750464505035552"/>
    <n v="3.7865290788894349E-2"/>
    <n v="8.7805263226180194E-2"/>
    <n v="2.3188852217116187"/>
    <n v="62049087"/>
    <n v="189752197"/>
    <n v="7268926.9588567633"/>
    <n v="898201796"/>
    <n v="982136840"/>
    <n v="35146508.704000913"/>
    <n v="24.151594688250611"/>
    <n v="29.082999446076258"/>
    <n v="27.444480128996872"/>
    <n v="4.0854737947996709"/>
    <n v="9.1675799654126475"/>
    <n v="8.6641028555654227"/>
  </r>
  <r>
    <x v="27"/>
    <s v="Private Sector Banks"/>
    <x v="14"/>
    <n v="10584421"/>
    <n v="37228"/>
    <n v="31266193"/>
    <n v="1649.1097600000001"/>
    <n v="1195526.3071300001"/>
    <n v="39001364"/>
    <n v="26980460"/>
    <n v="29575549"/>
    <n v="1617115.1192900001"/>
    <n v="645717.81906999997"/>
    <n v="31303421"/>
    <n v="1197175.41689"/>
    <n v="56556009"/>
    <n v="2262832.93836"/>
    <n v="3.8244235890064537E-2"/>
    <n v="0.11310731280341173"/>
    <n v="2.9574996119296464"/>
    <n v="4.0010477725894694E-2"/>
    <n v="5.8019328205034061E-2"/>
    <n v="1.4501033604875972"/>
    <n v="62049087"/>
    <n v="189752197"/>
    <n v="7268926.9588567633"/>
    <n v="898201796"/>
    <n v="982136840"/>
    <n v="35146508.704000913"/>
    <n v="17.058141403434348"/>
    <n v="16.469768146883244"/>
    <n v="16.497000559102879"/>
    <n v="4.3421605449562026"/>
    <n v="6.4382865376964444"/>
    <n v="5.7584652867720552"/>
  </r>
  <r>
    <x v="17"/>
    <s v="Public Sector Banks"/>
    <x v="14"/>
    <n v="37627"/>
    <n v="446"/>
    <n v="120631"/>
    <n v="24.972000000000001"/>
    <n v="3412.6207439002205"/>
    <n v="13239650"/>
    <n v="7943073"/>
    <n v="4937709"/>
    <n v="391557.2566583"/>
    <n v="84764.53814059998"/>
    <n v="121077"/>
    <n v="3437.5927439002207"/>
    <n v="12880782"/>
    <n v="476321.79479889997"/>
    <n v="2.8391789884951071E-2"/>
    <n v="9.1359734868584286E-2"/>
    <n v="3.2178223084487203"/>
    <n v="3.6979260637972133E-2"/>
    <n v="3.5976917425981803E-2"/>
    <n v="0.97289444962668947"/>
    <n v="62049087"/>
    <n v="189752197"/>
    <n v="7268926.9588567633"/>
    <n v="898201796"/>
    <n v="982136840"/>
    <n v="35146508.704000913"/>
    <n v="6.0640698871201763E-2"/>
    <n v="4.7291612136942919E-2"/>
    <n v="6.3807956858596998E-2"/>
    <n v="1.4740173153695186"/>
    <n v="1.3552464024532762"/>
    <n v="1.3115058386364979"/>
  </r>
  <r>
    <x v="28"/>
    <s v="Private Sector Banks"/>
    <x v="14"/>
    <n v="232552"/>
    <n v="3615"/>
    <n v="1011254"/>
    <n v="153.28299999999999"/>
    <n v="38280.263417100003"/>
    <n v="2935878"/>
    <n v="2753029"/>
    <n v="1986423"/>
    <n v="114302.29545000001"/>
    <n v="27501.7347558"/>
    <n v="1014869"/>
    <n v="38433.546417100006"/>
    <n v="4739452"/>
    <n v="141804.03020579999"/>
    <n v="3.787045068585207E-2"/>
    <n v="0.16526861268490492"/>
    <n v="4.3640519109704492"/>
    <n v="2.9919921165105164E-2"/>
    <n v="4.8300382442935295E-2"/>
    <n v="1.6143218485236783"/>
    <n v="62049087"/>
    <n v="189752197"/>
    <n v="7268926.9588567633"/>
    <n v="898201796"/>
    <n v="982136840"/>
    <n v="35146508.704000913"/>
    <n v="0.37478714231524468"/>
    <n v="0.52873755142457401"/>
    <n v="0.53483913021570972"/>
    <n v="0.32686173787165307"/>
    <n v="0.40346548045512609"/>
    <n v="0.48256534191304745"/>
  </r>
  <r>
    <x v="29"/>
    <s v="Private Sector Banks"/>
    <x v="14"/>
    <n v="1528137"/>
    <n v="16464"/>
    <n v="4355296"/>
    <n v="843.90920000000006"/>
    <n v="335529.65688000002"/>
    <n v="6757028"/>
    <n v="4319160"/>
    <n v="3001657"/>
    <n v="217936.62375950001"/>
    <n v="61507.666540000013"/>
    <n v="4371760"/>
    <n v="336373.56608000002"/>
    <n v="7320817"/>
    <n v="279444.29029950005"/>
    <n v="7.6942367851849144E-2"/>
    <n v="0.2201200324839985"/>
    <n v="2.8608429741574217"/>
    <n v="3.8171189130871599E-2"/>
    <n v="4.1356094765257749E-2"/>
    <n v="1.0834374224881116"/>
    <n v="62049087"/>
    <n v="189752197"/>
    <n v="7268926.9588567633"/>
    <n v="898201796"/>
    <n v="982136840"/>
    <n v="35146508.704000913"/>
    <n v="2.4627872445568779"/>
    <n v="4.6275546306067703"/>
    <n v="2.303931163442603"/>
    <n v="0.75228395557561323"/>
    <n v="0.79508406554102318"/>
    <n v="0.74539684307127707"/>
  </r>
  <r>
    <x v="30"/>
    <s v="Private Sector Banks"/>
    <x v="14"/>
    <n v="84828"/>
    <n v="7470"/>
    <n v="253912"/>
    <n v="283.89100000000002"/>
    <n v="11184.85915"/>
    <n v="3811693"/>
    <n v="6711472"/>
    <n v="4888910"/>
    <n v="333215.33085999999"/>
    <n v="42884.440075899998"/>
    <n v="261382"/>
    <n v="11468.75015"/>
    <n v="11600382"/>
    <n v="376099.77093589999"/>
    <n v="4.3877352495581182E-2"/>
    <n v="0.13520005363794974"/>
    <n v="3.0813174895081814"/>
    <n v="3.2421326378381334E-2"/>
    <n v="9.8670005935918764E-2"/>
    <n v="3.0433673435924669"/>
    <n v="62049087"/>
    <n v="189752197"/>
    <n v="7268926.9588567633"/>
    <n v="898201796"/>
    <n v="982136840"/>
    <n v="35146508.704000913"/>
    <n v="0.13671111711925754"/>
    <n v="0.15777776025147697"/>
    <n v="0.13774912972417389"/>
    <n v="0.42436933626438661"/>
    <n v="1.0700914110797199"/>
    <n v="1.1811370399261267"/>
  </r>
  <r>
    <x v="31"/>
    <s v="Private Sector Banks"/>
    <x v="14"/>
    <n v="0"/>
    <n v="0"/>
    <n v="0"/>
    <n v="0"/>
    <n v="0"/>
    <n v="5156237"/>
    <n v="4706273"/>
    <n v="3124420"/>
    <n v="197900.24455999999"/>
    <n v="39930.897429999997"/>
    <n v="0"/>
    <n v="0"/>
    <n v="7830693"/>
    <n v="237831.14198999997"/>
    <n v="0"/>
    <n v="0"/>
    <n v="0"/>
    <n v="3.0371659569593645E-2"/>
    <n v="4.6124943828222013E-2"/>
    <n v="1.5186836834691655"/>
    <n v="62049087"/>
    <n v="189752197"/>
    <n v="7268926.9588567633"/>
    <n v="898201796"/>
    <n v="982136840"/>
    <n v="35146508.704000913"/>
    <n v="0"/>
    <n v="0"/>
    <n v="0"/>
    <n v="0.57406220105131034"/>
    <n v="0.67668497031378372"/>
    <n v="0.79731180840339921"/>
  </r>
  <r>
    <x v="32"/>
    <s v="Private Sector Banks"/>
    <x v="14"/>
    <n v="2611"/>
    <n v="90"/>
    <n v="6758"/>
    <n v="5.7210000000000001"/>
    <n v="778.77735180000002"/>
    <n v="4333828"/>
    <n v="5566610"/>
    <n v="3031426"/>
    <n v="270318.17661869992"/>
    <n v="57541.940741000006"/>
    <n v="6848"/>
    <n v="784.49835180000002"/>
    <n v="8598036"/>
    <n v="327860.11735969991"/>
    <n v="0.1145587546436916"/>
    <n v="0.30045896277288398"/>
    <n v="2.6227499042512448"/>
    <n v="3.8131977739997824E-2"/>
    <n v="7.5651391185736938E-2"/>
    <n v="1.9839356799577648"/>
    <n v="62049087"/>
    <n v="189752197"/>
    <n v="7268926.9588567633"/>
    <n v="898201796"/>
    <n v="982136840"/>
    <n v="35146508.704000913"/>
    <n v="4.2079587730275547E-3"/>
    <n v="1.0792491880030994E-2"/>
    <n v="3.6089173713229786E-3"/>
    <n v="0.48250048255303202"/>
    <n v="0.93283836559953348"/>
    <n v="0.87544175616098463"/>
  </r>
  <r>
    <x v="33"/>
    <s v="Private Sector Banks"/>
    <x v="14"/>
    <n v="2409874"/>
    <n v="17850"/>
    <n v="5024732"/>
    <n v="827.64733000000001"/>
    <n v="163906.63177109999"/>
    <n v="17816629"/>
    <n v="8684720"/>
    <n v="9883267"/>
    <n v="392349.01936690003"/>
    <n v="168177.40482870038"/>
    <n v="5042582"/>
    <n v="164734.27910109999"/>
    <n v="18567987"/>
    <n v="560526.42419560044"/>
    <n v="3.2668636643112592E-2"/>
    <n v="6.8358046562226896E-2"/>
    <n v="2.0924670750420975"/>
    <n v="3.0187786333305835E-2"/>
    <n v="3.1460857393146621E-2"/>
    <n v="1.0421717262002819"/>
    <n v="62049087"/>
    <n v="189752197"/>
    <n v="7268926.9588567633"/>
    <n v="898201796"/>
    <n v="982136840"/>
    <n v="35146508.704000913"/>
    <n v="3.8838186289509786"/>
    <n v="2.2662805670427173"/>
    <n v="2.6574564509521856"/>
    <n v="1.9835886634098869"/>
    <n v="1.594828177433717"/>
    <n v="1.8905702590282634"/>
  </r>
  <r>
    <x v="34"/>
    <s v="Private Sector Banks"/>
    <x v="14"/>
    <n v="2961742"/>
    <n v="48371"/>
    <n v="8748798"/>
    <n v="1683.4265472999998"/>
    <n v="340952.67763759999"/>
    <n v="1252276"/>
    <n v="672100"/>
    <n v="569873"/>
    <n v="31131.999070999998"/>
    <n v="9854.0865849999991"/>
    <n v="8797169"/>
    <n v="342636.1041849"/>
    <n v="1241973"/>
    <n v="40986.085655999996"/>
    <n v="3.8948450823770693E-2"/>
    <n v="0.11568735703005191"/>
    <n v="2.9702685108966276"/>
    <n v="3.3000786374583022E-2"/>
    <n v="3.272927506076935E-2"/>
    <n v="0.99177258048545214"/>
    <n v="62049087"/>
    <n v="189752197"/>
    <n v="7268926.9588567633"/>
    <n v="898201796"/>
    <n v="982136840"/>
    <n v="35146508.704000913"/>
    <n v="4.7732241410739853"/>
    <n v="4.7137095492123207"/>
    <n v="4.6361355173136678"/>
    <n v="0.13942034023721769"/>
    <n v="0.11661495598660794"/>
    <n v="0.12645620746697578"/>
  </r>
  <r>
    <x v="35"/>
    <s v="Private Sector Banks"/>
    <x v="14"/>
    <n v="0"/>
    <n v="0"/>
    <n v="0"/>
    <n v="0"/>
    <n v="0"/>
    <n v="3467124"/>
    <n v="3308090"/>
    <n v="2574236"/>
    <n v="144872.54287569999"/>
    <n v="41932.917808600003"/>
    <n v="0"/>
    <n v="0"/>
    <n v="5882326"/>
    <n v="186805.46068429999"/>
    <n v="0"/>
    <n v="0"/>
    <n v="0"/>
    <n v="3.1757073763728834E-2"/>
    <n v="5.3879082687639669E-2"/>
    <n v="1.6966009868698091"/>
    <n v="62049087"/>
    <n v="189752197"/>
    <n v="7268926.9588567633"/>
    <n v="898201796"/>
    <n v="982136840"/>
    <n v="35146508.704000913"/>
    <n v="0"/>
    <n v="0"/>
    <n v="0"/>
    <n v="0.38600724418947835"/>
    <n v="0.5315050273059837"/>
    <n v="0.59893140756231078"/>
  </r>
  <r>
    <x v="36"/>
    <s v="Private Sector Banks"/>
    <x v="14"/>
    <n v="33411"/>
    <n v="2389"/>
    <n v="64527"/>
    <n v="97.444000000000003"/>
    <n v="2737.5747999999999"/>
    <n v="1923827"/>
    <n v="5188588"/>
    <n v="675656"/>
    <n v="237362.8241"/>
    <n v="12447.674842"/>
    <n v="66916"/>
    <n v="2835.0187999999998"/>
    <n v="5864244"/>
    <n v="249810.49894200001"/>
    <n v="4.2366830055592081E-2"/>
    <n v="8.4852856843554508E-2"/>
    <n v="2.0028134446739099"/>
    <n v="4.2598926467247951E-2"/>
    <n v="0.12985081243895633"/>
    <n v="3.0482179530695848"/>
    <n v="62049087"/>
    <n v="189752197"/>
    <n v="7268926.9588567633"/>
    <n v="898201796"/>
    <n v="982136840"/>
    <n v="35146508.704000913"/>
    <n v="5.3846078347615331E-2"/>
    <n v="3.9001888670042215E-2"/>
    <n v="3.5264940832279268E-2"/>
    <n v="0.21418650113676682"/>
    <n v="0.71076902985121471"/>
    <n v="0.59709031991916728"/>
  </r>
  <r>
    <x v="37"/>
    <s v="Private Sector Banks"/>
    <x v="14"/>
    <n v="0"/>
    <n v="0"/>
    <n v="0"/>
    <n v="0"/>
    <n v="0"/>
    <n v="1232878"/>
    <n v="860184"/>
    <n v="407874"/>
    <n v="41109.430110000001"/>
    <n v="7038.1219988000003"/>
    <n v="0"/>
    <n v="0"/>
    <n v="1268058"/>
    <n v="48147.552108800002"/>
    <n v="0"/>
    <n v="0"/>
    <n v="0"/>
    <n v="3.7969518830211241E-2"/>
    <n v="3.9052973699587469E-2"/>
    <n v="1.0285348590858139"/>
    <n v="62049087"/>
    <n v="189752197"/>
    <n v="7268926.9588567633"/>
    <n v="898201796"/>
    <n v="982136840"/>
    <n v="35146508.704000913"/>
    <n v="0"/>
    <n v="0"/>
    <n v="0"/>
    <n v="0.13726069191694201"/>
    <n v="0.13699099536256104"/>
    <n v="0.1291121510114619"/>
  </r>
  <r>
    <x v="38"/>
    <s v="Private Sector Banks"/>
    <x v="14"/>
    <n v="946628"/>
    <n v="12968"/>
    <n v="2315308"/>
    <n v="550.75008100000002"/>
    <n v="73697.941101699995"/>
    <n v="3427154"/>
    <n v="2195162"/>
    <n v="2144848"/>
    <n v="105083.88369"/>
    <n v="40607.370999999999"/>
    <n v="2328276"/>
    <n v="74248.6911827"/>
    <n v="4340010"/>
    <n v="145691.25469"/>
    <n v="3.188998691851825E-2"/>
    <n v="7.8434919717882842E-2"/>
    <n v="2.4595469392411804"/>
    <n v="3.356933617434061E-2"/>
    <n v="4.2510857314844913E-2"/>
    <n v="1.2663597842408016"/>
    <n v="62049087"/>
    <n v="189752197"/>
    <n v="7268926.9588567633"/>
    <n v="898201796"/>
    <n v="982136840"/>
    <n v="35146508.704000913"/>
    <n v="1.5256114888523662"/>
    <n v="1.0214532571720549"/>
    <n v="1.2270087181124969"/>
    <n v="0.38155724195412322"/>
    <n v="0.41452553912820139"/>
    <n v="0.44189463456029204"/>
  </r>
  <r>
    <x v="39"/>
    <s v="Foreign Banks"/>
    <x v="14"/>
    <n v="1532327"/>
    <n v="1940"/>
    <n v="5065104"/>
    <n v="149.542"/>
    <n v="258781.08178676156"/>
    <n v="0"/>
    <n v="0"/>
    <n v="0"/>
    <n v="0"/>
    <n v="0"/>
    <n v="5067044"/>
    <n v="258930.62378676154"/>
    <n v="0"/>
    <n v="0"/>
    <n v="5.1100922704985695E-2"/>
    <n v="0.16897869957702341"/>
    <n v="3.3067641567367803"/>
    <n v="0"/>
    <n v="0"/>
    <n v="0"/>
    <n v="62049087"/>
    <n v="189752197"/>
    <n v="7268926.9588567633"/>
    <n v="898201796"/>
    <n v="982136840"/>
    <n v="35146508.704000913"/>
    <n v="2.4695399627717327"/>
    <n v="3.5621574580725381"/>
    <n v="2.6703480012934975"/>
    <n v="0"/>
    <n v="0"/>
    <n v="0"/>
  </r>
  <r>
    <x v="40"/>
    <s v="Foreign Banks"/>
    <x v="14"/>
    <n v="25201"/>
    <n v="0"/>
    <n v="27801"/>
    <n v="0"/>
    <n v="896.66904330000011"/>
    <n v="0"/>
    <n v="0"/>
    <n v="0"/>
    <n v="0"/>
    <n v="0"/>
    <n v="27801"/>
    <n v="896.66904330000011"/>
    <n v="0"/>
    <n v="0"/>
    <n v="3.2253121948850764E-2"/>
    <n v="3.5580692960596808E-2"/>
    <n v="1.1031705091067814"/>
    <n v="0"/>
    <n v="0"/>
    <n v="0"/>
    <n v="62049087"/>
    <n v="189752197"/>
    <n v="7268926.9588567633"/>
    <n v="898201796"/>
    <n v="982136840"/>
    <n v="35146508.704000913"/>
    <n v="4.0614618551921645E-2"/>
    <n v="1.2335645252391223E-2"/>
    <n v="1.4651213761704166E-2"/>
    <n v="0"/>
    <n v="0"/>
    <n v="0"/>
  </r>
  <r>
    <x v="41"/>
    <s v="Foreign Banks"/>
    <x v="14"/>
    <n v="0"/>
    <n v="0"/>
    <n v="0"/>
    <n v="0"/>
    <n v="0"/>
    <n v="2041"/>
    <n v="97"/>
    <n v="95"/>
    <n v="6.4447741000000001"/>
    <n v="2.7297828000000002"/>
    <n v="0"/>
    <n v="0"/>
    <n v="192"/>
    <n v="9.1745569000000007"/>
    <n v="0"/>
    <n v="0"/>
    <n v="0"/>
    <n v="4.7784150520833339E-2"/>
    <n v="4.4951283194512495E-3"/>
    <n v="9.407153356197942E-2"/>
    <n v="62049087"/>
    <n v="189752197"/>
    <n v="7268926.9588567633"/>
    <n v="898201796"/>
    <n v="982136840"/>
    <n v="35146508.704000913"/>
    <n v="0"/>
    <n v="0"/>
    <n v="0"/>
    <n v="2.2723178789992086E-4"/>
    <n v="2.6103750381771528E-5"/>
    <n v="1.9549210678218728E-5"/>
  </r>
  <r>
    <x v="42"/>
    <s v="Foreign Banks"/>
    <x v="14"/>
    <n v="2633713"/>
    <n v="17220"/>
    <n v="13839372"/>
    <n v="982.83607840000002"/>
    <n v="398780.46549179993"/>
    <n v="1655770"/>
    <n v="1430460"/>
    <n v="2899347"/>
    <n v="74063.051879999999"/>
    <n v="59251.8952374"/>
    <n v="13856592"/>
    <n v="399763.30157019995"/>
    <n v="4329807"/>
    <n v="133314.94711740001"/>
    <n v="2.8850044915098891E-2"/>
    <n v="0.15178696447570406"/>
    <n v="5.2612384113227222"/>
    <n v="3.0790043786570628E-2"/>
    <n v="8.0515377810565475E-2"/>
    <n v="2.6149809454211637"/>
    <n v="62049087"/>
    <n v="189752197"/>
    <n v="7268926.9588567633"/>
    <n v="898201796"/>
    <n v="982136840"/>
    <n v="35146508.704000913"/>
    <n v="4.2445636629592958"/>
    <n v="5.4996191849625298"/>
    <n v="7.3024672278234544"/>
    <n v="0.18434276210242626"/>
    <n v="0.37931206265794493"/>
    <n v="0.44085577728659481"/>
  </r>
  <r>
    <x v="43"/>
    <s v="Foreign Banks"/>
    <x v="14"/>
    <n v="0"/>
    <n v="0"/>
    <n v="0"/>
    <n v="0"/>
    <n v="0"/>
    <n v="1075279"/>
    <n v="823028"/>
    <n v="1110687"/>
    <n v="27220.107650000002"/>
    <n v="10871.01369"/>
    <n v="0"/>
    <n v="0"/>
    <n v="1933715"/>
    <n v="38091.121339999998"/>
    <n v="0"/>
    <n v="0"/>
    <n v="0"/>
    <n v="1.969841540247658E-2"/>
    <n v="3.5424407377062136E-2"/>
    <n v="1.7983379197399001"/>
    <n v="62049087"/>
    <n v="189752197"/>
    <n v="7268926.9588567633"/>
    <n v="898201796"/>
    <n v="982136840"/>
    <n v="35146508.704000913"/>
    <n v="0"/>
    <n v="0"/>
    <n v="0"/>
    <n v="0.1197146348168736"/>
    <n v="0.10837810850801201"/>
    <n v="0.19688855170120692"/>
  </r>
  <r>
    <x v="44"/>
    <s v="Foreign Banks"/>
    <x v="14"/>
    <n v="0"/>
    <n v="0"/>
    <n v="0"/>
    <n v="0"/>
    <n v="0"/>
    <n v="123499"/>
    <n v="60202"/>
    <n v="131756"/>
    <n v="3408.661478"/>
    <n v="2735.0944760000002"/>
    <n v="0"/>
    <n v="0"/>
    <n v="191958"/>
    <n v="6143.7559540000002"/>
    <n v="0"/>
    <n v="0"/>
    <n v="0"/>
    <n v="3.2005730180560334E-2"/>
    <n v="4.9747414586352928E-2"/>
    <n v="1.5543283751285435"/>
    <n v="62049087"/>
    <n v="189752197"/>
    <n v="7268926.9588567633"/>
    <n v="898201796"/>
    <n v="982136840"/>
    <n v="35146508.704000913"/>
    <n v="0"/>
    <n v="0"/>
    <n v="0"/>
    <n v="1.3749582838732155E-2"/>
    <n v="1.7480416065623679E-2"/>
    <n v="1.954493428838287E-2"/>
  </r>
  <r>
    <x v="45"/>
    <s v="Foreign Banks"/>
    <x v="14"/>
    <n v="859248"/>
    <n v="2149"/>
    <n v="1724069"/>
    <n v="158.6413153"/>
    <n v="72656.84036790111"/>
    <n v="483551"/>
    <n v="303688"/>
    <n v="438711"/>
    <n v="17326.361334000001"/>
    <n v="10336.659586800006"/>
    <n v="1726218"/>
    <n v="72815.481683201113"/>
    <n v="742399"/>
    <n v="27663.020920800009"/>
    <n v="4.2182089216542241E-2"/>
    <n v="8.4743265836174322E-2"/>
    <n v="2.0089869281045751"/>
    <n v="3.7261662422497885E-2"/>
    <n v="5.7208073028077719E-2"/>
    <n v="1.5353065136872843"/>
    <n v="62049087"/>
    <n v="189752197"/>
    <n v="7268926.9588567633"/>
    <n v="898201796"/>
    <n v="982136840"/>
    <n v="35146508.704000913"/>
    <n v="1.3847874989683571"/>
    <n v="1.0017363236052288"/>
    <n v="0.90972227320245469"/>
    <n v="5.3835452361976795E-2"/>
    <n v="7.8707734966719414E-2"/>
    <n v="7.5590179470306801E-2"/>
  </r>
  <r>
    <x v="65"/>
    <s v="Foreign Banks"/>
    <x v="14"/>
    <n v="118182"/>
    <n v="68043"/>
    <n v="187306"/>
    <n v="5292.1970000000001"/>
    <n v="8541.4660408999571"/>
    <n v="9954"/>
    <n v="5551"/>
    <n v="3511"/>
    <n v="200.19"/>
    <n v="68.098771499999899"/>
    <n v="255349"/>
    <n v="13833.663040899957"/>
    <n v="9062"/>
    <n v="268.28877149999988"/>
    <n v="5.4175512889809464E-2"/>
    <n v="0.11705389180162763"/>
    <n v="2.1606420605506762"/>
    <n v="2.9605911664091798E-2"/>
    <n v="2.6952860307414093E-2"/>
    <n v="0.91038778380550534"/>
    <n v="62049087"/>
    <n v="189752197"/>
    <n v="7268926.9588567633"/>
    <n v="898201796"/>
    <n v="982136840"/>
    <n v="35146508.704000913"/>
    <n v="0.19046533271311469"/>
    <n v="0.19031231320937195"/>
    <n v="0.13456971989631297"/>
    <n v="1.1082142169308244E-3"/>
    <n v="7.6334401735174103E-4"/>
    <n v="9.2268201648967776E-4"/>
  </r>
  <r>
    <x v="46"/>
    <s v="Foreign Banks"/>
    <x v="14"/>
    <n v="1477756"/>
    <n v="5984"/>
    <n v="3846981"/>
    <n v="290.93119999999999"/>
    <n v="116718.40598"/>
    <n v="1033706"/>
    <n v="1172039"/>
    <n v="1894858"/>
    <n v="50616.4977497"/>
    <n v="37559.100736300003"/>
    <n v="3852965"/>
    <n v="117009.33718"/>
    <n v="3066897"/>
    <n v="88175.598486000003"/>
    <n v="3.0368647828360757E-2"/>
    <n v="7.9180417592620164E-2"/>
    <n v="2.6073079723580888"/>
    <n v="2.8750753118216881E-2"/>
    <n v="8.5300461142723369E-2"/>
    <n v="2.966894842440694"/>
    <n v="62049087"/>
    <n v="189752197"/>
    <n v="7268926.9588567633"/>
    <n v="898201796"/>
    <n v="982136840"/>
    <n v="35146508.704000913"/>
    <n v="2.3815918516254722"/>
    <n v="1.6097195341525747"/>
    <n v="2.0305245793807596"/>
    <n v="0.11508616489116884"/>
    <n v="0.25088010655226906"/>
    <n v="0.31226778948644263"/>
  </r>
  <r>
    <x v="48"/>
    <s v="Payment Banks"/>
    <x v="14"/>
    <n v="0"/>
    <n v="0"/>
    <n v="0"/>
    <n v="0"/>
    <n v="0"/>
    <n v="1725816"/>
    <n v="0"/>
    <n v="405225"/>
    <n v="0"/>
    <n v="3247.8654822000003"/>
    <n v="0"/>
    <n v="0"/>
    <n v="405225"/>
    <n v="3247.8654822000003"/>
    <n v="0"/>
    <n v="0"/>
    <n v="0"/>
    <n v="8.0149681836017041E-3"/>
    <n v="1.8819303345200184E-3"/>
    <n v="0.2348019719367534"/>
    <n v="62049087"/>
    <n v="189752197"/>
    <n v="7268926.9588567633"/>
    <n v="898201796"/>
    <n v="982136840"/>
    <n v="35146508.704000913"/>
    <n v="0"/>
    <n v="0"/>
    <n v="0"/>
    <n v="0.19214123236956876"/>
    <n v="9.2409334581510759E-3"/>
    <n v="4.1259525505631167E-2"/>
  </r>
  <r>
    <x v="49"/>
    <s v="Payment Banks"/>
    <x v="14"/>
    <n v="0"/>
    <n v="0"/>
    <n v="0"/>
    <n v="0"/>
    <n v="0"/>
    <n v="2266575"/>
    <n v="759091"/>
    <n v="188323"/>
    <n v="22607.095530999999"/>
    <n v="2640.5695497000002"/>
    <n v="0"/>
    <n v="0"/>
    <n v="947414"/>
    <n v="25247.665080700001"/>
    <n v="0"/>
    <n v="0"/>
    <n v="0"/>
    <n v="2.6649031026246182E-2"/>
    <n v="1.1139126250267474E-2"/>
    <n v="0.41799366886160838"/>
    <n v="62049087"/>
    <n v="189752197"/>
    <n v="7268926.9588567633"/>
    <n v="898201796"/>
    <n v="982136840"/>
    <n v="35146508.704000913"/>
    <n v="0"/>
    <n v="0"/>
    <n v="0"/>
    <n v="0.25234585480610638"/>
    <n v="7.1835485263507623E-2"/>
    <n v="9.646456190361416E-2"/>
  </r>
  <r>
    <x v="50"/>
    <s v="Payment Banks"/>
    <x v="14"/>
    <n v="0"/>
    <n v="0"/>
    <n v="0"/>
    <n v="0"/>
    <n v="0"/>
    <n v="1112166"/>
    <n v="0"/>
    <n v="235098"/>
    <n v="0"/>
    <n v="1501.2638483000001"/>
    <n v="0"/>
    <n v="0"/>
    <n v="235098"/>
    <n v="1501.2638483000001"/>
    <n v="0"/>
    <n v="0"/>
    <n v="0"/>
    <n v="6.3856938310832079E-3"/>
    <n v="1.349855910268791E-3"/>
    <n v="0.21138750869924094"/>
    <n v="62049087"/>
    <n v="189752197"/>
    <n v="7268926.9588567633"/>
    <n v="898201796"/>
    <n v="982136840"/>
    <n v="35146508.704000913"/>
    <n v="0"/>
    <n v="0"/>
    <n v="0"/>
    <n v="0.12382139569892377"/>
    <n v="4.2714451695428377E-3"/>
    <n v="2.3937397562645141E-2"/>
  </r>
  <r>
    <x v="51"/>
    <s v="Payment Banks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049087"/>
    <n v="189752197"/>
    <n v="7268926.9588567633"/>
    <n v="898201796"/>
    <n v="982136840"/>
    <n v="35146508.704000913"/>
    <n v="0"/>
    <n v="0"/>
    <n v="0"/>
    <n v="0"/>
    <n v="0"/>
    <n v="0"/>
  </r>
  <r>
    <x v="52"/>
    <s v="Payment Banks"/>
    <x v="14"/>
    <n v="0"/>
    <n v="0"/>
    <n v="0"/>
    <n v="0"/>
    <n v="0"/>
    <n v="136037"/>
    <n v="2388"/>
    <n v="21881"/>
    <n v="82.016080000000002"/>
    <n v="103.5167967"/>
    <n v="0"/>
    <n v="0"/>
    <n v="24269"/>
    <n v="185.5328767"/>
    <n v="0"/>
    <n v="0"/>
    <n v="0"/>
    <n v="7.6448504965181919E-3"/>
    <n v="1.3638412836213677E-3"/>
    <n v="0.17839999411924698"/>
    <n v="62049087"/>
    <n v="189752197"/>
    <n v="7268926.9588567633"/>
    <n v="898201796"/>
    <n v="982136840"/>
    <n v="35146508.704000913"/>
    <n v="0"/>
    <n v="0"/>
    <n v="0"/>
    <n v="1.5145482964498549E-2"/>
    <n v="5.2788422959029161E-4"/>
    <n v="2.4710405934879704E-3"/>
  </r>
  <r>
    <x v="53"/>
    <s v="Payment Banks"/>
    <x v="14"/>
    <n v="0"/>
    <n v="0"/>
    <n v="0"/>
    <n v="0"/>
    <n v="0"/>
    <n v="63779943"/>
    <n v="1771949"/>
    <n v="2531827"/>
    <n v="57084.909039999999"/>
    <n v="22189.57734"/>
    <n v="0"/>
    <n v="0"/>
    <n v="4303776"/>
    <n v="79274.486380000002"/>
    <n v="0"/>
    <n v="0"/>
    <n v="0"/>
    <n v="1.8419751952703858E-2"/>
    <n v="1.2429375545224303E-3"/>
    <n v="6.7478517501967664E-2"/>
    <n v="62049087"/>
    <n v="189752197"/>
    <n v="7268926.9588567633"/>
    <n v="898201796"/>
    <n v="982136840"/>
    <n v="35146508.704000913"/>
    <n v="0"/>
    <n v="0"/>
    <n v="0"/>
    <n v="7.1008478589147686"/>
    <n v="0.22555437027227621"/>
    <n v="0.43820533195761191"/>
  </r>
  <r>
    <x v="54"/>
    <s v="Small Finance Banks"/>
    <x v="14"/>
    <n v="11317"/>
    <n v="298"/>
    <n v="38201"/>
    <n v="12.103"/>
    <n v="966.63433129997759"/>
    <n v="1513022"/>
    <n v="724579"/>
    <n v="374074"/>
    <n v="48791.892746199999"/>
    <n v="9352.8406894000072"/>
    <n v="38499"/>
    <n v="978.73733129997754"/>
    <n v="1098653"/>
    <n v="58144.733435600006"/>
    <n v="2.5422409187251034E-2"/>
    <n v="8.6483814730050151E-2"/>
    <n v="3.4018732879738445"/>
    <n v="5.2923656000211171E-2"/>
    <n v="3.8429536011769828E-2"/>
    <n v="0.72613154336156382"/>
    <n v="62049087"/>
    <n v="189752197"/>
    <n v="7268926.9588567633"/>
    <n v="898201796"/>
    <n v="982136840"/>
    <n v="35146508.704000913"/>
    <n v="1.8238785689143177E-2"/>
    <n v="1.3464674178730648E-2"/>
    <n v="2.0289093148154694E-2"/>
    <n v="0.16845011964327"/>
    <n v="0.16543530376028812"/>
    <n v="0.11186353624613042"/>
  </r>
  <r>
    <x v="55"/>
    <s v="Small Finance Banks"/>
    <x v="14"/>
    <n v="0"/>
    <n v="0"/>
    <n v="0"/>
    <n v="0"/>
    <n v="0"/>
    <n v="152910"/>
    <n v="107717"/>
    <n v="70115"/>
    <n v="5443.8130600000004"/>
    <n v="1363.9551430000001"/>
    <n v="0"/>
    <n v="0"/>
    <n v="177832"/>
    <n v="6807.7682030000005"/>
    <n v="0"/>
    <n v="0"/>
    <n v="0"/>
    <n v="3.828202012573665E-2"/>
    <n v="4.4521406075469235E-2"/>
    <n v="1.1629847622784644"/>
    <n v="62049087"/>
    <n v="189752197"/>
    <n v="7268926.9588567633"/>
    <n v="898201796"/>
    <n v="982136840"/>
    <n v="35146508.704000913"/>
    <n v="0"/>
    <n v="0"/>
    <n v="0"/>
    <n v="1.7024014055745666E-2"/>
    <n v="1.9369685507980586E-2"/>
    <n v="1.8106641840255174E-2"/>
  </r>
  <r>
    <x v="56"/>
    <s v="Small Finance Banks"/>
    <x v="14"/>
    <n v="0"/>
    <n v="0"/>
    <n v="0"/>
    <n v="0"/>
    <n v="0"/>
    <n v="2620147"/>
    <n v="835300"/>
    <n v="60333"/>
    <n v="42183.515099999997"/>
    <n v="559.42200900000012"/>
    <n v="0"/>
    <n v="0"/>
    <n v="895633"/>
    <n v="42742.937108999999"/>
    <n v="0"/>
    <n v="0"/>
    <n v="0"/>
    <n v="4.7723718430428531E-2"/>
    <n v="1.6313182851572832E-2"/>
    <n v="0.34182547773082961"/>
    <n v="62049087"/>
    <n v="189752197"/>
    <n v="7268926.9588567633"/>
    <n v="898201796"/>
    <n v="982136840"/>
    <n v="35146508.704000913"/>
    <n v="0"/>
    <n v="0"/>
    <n v="0"/>
    <n v="0.29171028288614109"/>
    <n v="0.12161360739689729"/>
    <n v="9.1192282330026436E-2"/>
  </r>
  <r>
    <x v="57"/>
    <s v="Small Finance Banks"/>
    <x v="14"/>
    <n v="0"/>
    <n v="0"/>
    <n v="0"/>
    <n v="0"/>
    <n v="0"/>
    <n v="1164678"/>
    <n v="879782"/>
    <n v="348001"/>
    <n v="23449.945"/>
    <n v="16824.078665199999"/>
    <n v="0"/>
    <n v="0"/>
    <n v="1227783"/>
    <n v="40274.023665200002"/>
    <n v="0"/>
    <n v="0"/>
    <n v="0"/>
    <n v="3.2802232695191252E-2"/>
    <n v="3.4579535000403547E-2"/>
    <n v="1.054182357698866"/>
    <n v="62049087"/>
    <n v="189752197"/>
    <n v="7268926.9588567633"/>
    <n v="898201796"/>
    <n v="982136840"/>
    <n v="35146508.704000913"/>
    <n v="0"/>
    <n v="0"/>
    <n v="0"/>
    <n v="0.12966774339426951"/>
    <n v="0.11458897384198903"/>
    <n v="0.12501139861528868"/>
  </r>
  <r>
    <x v="58"/>
    <s v="Small Finance Banks"/>
    <x v="14"/>
    <n v="0"/>
    <n v="0"/>
    <n v="0"/>
    <n v="0"/>
    <n v="0"/>
    <n v="3689813"/>
    <n v="1000702"/>
    <n v="265710"/>
    <n v="49689.405650000001"/>
    <n v="2405.9724795000006"/>
    <n v="0"/>
    <n v="0"/>
    <n v="1266412"/>
    <n v="52095.378129500001"/>
    <n v="0"/>
    <n v="0"/>
    <n v="0"/>
    <n v="4.1136200643629404E-2"/>
    <n v="1.4118704153706434E-2"/>
    <n v="0.34321847746755729"/>
    <n v="62049087"/>
    <n v="189752197"/>
    <n v="7268926.9588567633"/>
    <n v="898201796"/>
    <n v="982136840"/>
    <n v="35146508.704000913"/>
    <n v="0"/>
    <n v="0"/>
    <n v="0"/>
    <n v="0.41080000245290088"/>
    <n v="0.14822347951610257"/>
    <n v="0.12894455725741844"/>
  </r>
  <r>
    <x v="59"/>
    <s v="Small Finance Banks"/>
    <x v="14"/>
    <n v="0"/>
    <n v="0"/>
    <n v="0"/>
    <n v="0"/>
    <n v="0"/>
    <n v="1977661"/>
    <n v="470812"/>
    <n v="112357"/>
    <n v="24239.574000000001"/>
    <n v="1472.0222961000002"/>
    <n v="0"/>
    <n v="0"/>
    <n v="583169"/>
    <n v="25711.5962961"/>
    <n v="0"/>
    <n v="0"/>
    <n v="0"/>
    <n v="4.4089442847785119E-2"/>
    <n v="1.3001012962332777E-2"/>
    <n v="0.29487814140037144"/>
    <n v="62049087"/>
    <n v="189752197"/>
    <n v="7268926.9588567633"/>
    <n v="898201796"/>
    <n v="982136840"/>
    <n v="35146508.704000913"/>
    <n v="0"/>
    <n v="0"/>
    <n v="0"/>
    <n v="0.22018003179321186"/>
    <n v="7.3155477582822093E-2"/>
    <n v="5.9377571052115302E-2"/>
  </r>
  <r>
    <x v="60"/>
    <s v="Small Finance Banks"/>
    <x v="14"/>
    <n v="0"/>
    <n v="0"/>
    <n v="0"/>
    <n v="0"/>
    <n v="0"/>
    <n v="243693"/>
    <n v="36361"/>
    <n v="19152"/>
    <n v="1503.7174299999999"/>
    <n v="222.28444840000003"/>
    <n v="0"/>
    <n v="0"/>
    <n v="55513"/>
    <n v="1726.0018783999999"/>
    <n v="0"/>
    <n v="0"/>
    <n v="0"/>
    <n v="3.1091850168429015E-2"/>
    <n v="7.0826896070055349E-3"/>
    <n v="0.22779891092481114"/>
    <n v="62049087"/>
    <n v="189752197"/>
    <n v="7268926.9588567633"/>
    <n v="898201796"/>
    <n v="982136840"/>
    <n v="35146508.704000913"/>
    <n v="0"/>
    <n v="0"/>
    <n v="0"/>
    <n v="2.7131208274716032E-2"/>
    <n v="4.9108771882184704E-3"/>
    <n v="5.6522673561456059E-3"/>
  </r>
  <r>
    <x v="61"/>
    <s v="Small Finance Banks"/>
    <x v="14"/>
    <n v="0"/>
    <n v="0"/>
    <n v="0"/>
    <n v="0"/>
    <n v="0"/>
    <n v="242447"/>
    <n v="125443"/>
    <n v="37235"/>
    <n v="6484.442"/>
    <n v="445.16373279999999"/>
    <n v="0"/>
    <n v="0"/>
    <n v="162678"/>
    <n v="6929.6057327999997"/>
    <n v="0"/>
    <n v="0"/>
    <n v="0"/>
    <n v="4.2597067414155566E-2"/>
    <n v="2.8581940518133859E-2"/>
    <n v="0.67098376139939864"/>
    <n v="62049087"/>
    <n v="189752197"/>
    <n v="7268926.9588567633"/>
    <n v="898201796"/>
    <n v="982136840"/>
    <n v="35146508.704000913"/>
    <n v="0"/>
    <n v="0"/>
    <n v="0"/>
    <n v="2.6992486663876589E-2"/>
    <n v="1.9716341646222081E-2"/>
    <n v="1.6563679659954512E-2"/>
  </r>
  <r>
    <x v="62"/>
    <s v="Small Finance Banks"/>
    <x v="14"/>
    <n v="0"/>
    <n v="0"/>
    <n v="0"/>
    <n v="0"/>
    <n v="0"/>
    <n v="6218154"/>
    <n v="3121133"/>
    <n v="545170"/>
    <n v="136136.54615149999"/>
    <n v="7363.3212124000001"/>
    <n v="0"/>
    <n v="0"/>
    <n v="3666303"/>
    <n v="143499.8673639"/>
    <n v="0"/>
    <n v="0"/>
    <n v="0"/>
    <n v="3.914020946002008E-2"/>
    <n v="2.3077567291498409E-2"/>
    <n v="0.58961276932028384"/>
    <n v="62049087"/>
    <n v="189752197"/>
    <n v="7268926.9588567633"/>
    <n v="898201796"/>
    <n v="982136840"/>
    <n v="35146508.704000913"/>
    <n v="0"/>
    <n v="0"/>
    <n v="0"/>
    <n v="0.69228919689223156"/>
    <n v="0.40829053199120358"/>
    <n v="0.37329859248534042"/>
  </r>
  <r>
    <x v="63"/>
    <s v="Small Finance Banks"/>
    <x v="14"/>
    <n v="0"/>
    <n v="0"/>
    <n v="0"/>
    <n v="0"/>
    <n v="0"/>
    <n v="824699"/>
    <n v="174471"/>
    <n v="64375"/>
    <n v="6989.96659"/>
    <n v="805.1388731999989"/>
    <n v="0"/>
    <n v="0"/>
    <n v="238846"/>
    <n v="7795.1054631999987"/>
    <n v="0"/>
    <n v="0"/>
    <n v="0"/>
    <n v="3.2636533428234089E-2"/>
    <n v="9.4520612528934782E-3"/>
    <n v="0.28961596897777248"/>
    <n v="62049087"/>
    <n v="189752197"/>
    <n v="7268926.9588567633"/>
    <n v="898201796"/>
    <n v="982136840"/>
    <n v="35146508.704000913"/>
    <n v="0"/>
    <n v="0"/>
    <n v="0"/>
    <n v="9.1816672341634903E-2"/>
    <n v="2.2178889883058685E-2"/>
    <n v="2.431901444609286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D9C7B-D8B6-424A-A0CD-BBCC5DB4A636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2:BB70" firstHeaderRow="1" firstDataRow="2" firstDataCol="1"/>
  <pivotFields count="35">
    <pivotField axis="axisRow" showAll="0">
      <items count="67">
        <item x="47"/>
        <item x="48"/>
        <item x="0"/>
        <item x="39"/>
        <item x="1"/>
        <item x="54"/>
        <item x="19"/>
        <item x="20"/>
        <item x="40"/>
        <item x="2"/>
        <item x="3"/>
        <item x="4"/>
        <item x="41"/>
        <item x="5"/>
        <item x="55"/>
        <item x="21"/>
        <item x="6"/>
        <item x="42"/>
        <item x="22"/>
        <item x="7"/>
        <item x="43"/>
        <item x="23"/>
        <item x="44"/>
        <item x="24"/>
        <item x="57"/>
        <item x="58"/>
        <item x="25"/>
        <item x="56"/>
        <item x="49"/>
        <item x="26"/>
        <item x="45"/>
        <item x="27"/>
        <item x="17"/>
        <item x="28"/>
        <item x="50"/>
        <item x="8"/>
        <item x="9"/>
        <item x="29"/>
        <item x="30"/>
        <item x="59"/>
        <item x="64"/>
        <item x="51"/>
        <item x="31"/>
        <item x="32"/>
        <item x="33"/>
        <item x="60"/>
        <item x="52"/>
        <item x="10"/>
        <item x="53"/>
        <item x="11"/>
        <item x="12"/>
        <item x="34"/>
        <item x="65"/>
        <item x="35"/>
        <item x="46"/>
        <item x="18"/>
        <item x="61"/>
        <item x="13"/>
        <item x="36"/>
        <item x="37"/>
        <item x="14"/>
        <item x="62"/>
        <item x="15"/>
        <item x="16"/>
        <item x="63"/>
        <item x="38"/>
        <item t="default"/>
      </items>
    </pivotField>
    <pivotField showAll="0"/>
    <pivotField axis="axisCol" showAll="0">
      <items count="16">
        <item x="3"/>
        <item x="7"/>
        <item x="11"/>
        <item x="1"/>
        <item x="13"/>
        <item x="0"/>
        <item x="12"/>
        <item x="6"/>
        <item x="5"/>
        <item x="2"/>
        <item x="14"/>
        <item x="4"/>
        <item x="10"/>
        <item x="9"/>
        <item x="8"/>
        <item t="default"/>
      </items>
    </pivotField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C Spend Per Card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08FD-5CD3-4CF8-97F6-736D8334CAE7}">
  <dimension ref="A1:B67"/>
  <sheetViews>
    <sheetView topLeftCell="A47" workbookViewId="0">
      <selection activeCell="D9" sqref="D9"/>
    </sheetView>
  </sheetViews>
  <sheetFormatPr defaultRowHeight="15" x14ac:dyDescent="0.25"/>
  <cols>
    <col min="1" max="1" width="40.28515625" bestFit="1" customWidth="1"/>
    <col min="2" max="2" width="19.140625" bestFit="1" customWidth="1"/>
    <col min="4" max="4" width="17.42578125" customWidth="1"/>
    <col min="5" max="5" width="19.85546875" customWidth="1"/>
  </cols>
  <sheetData>
    <row r="1" spans="1:2" ht="15.75" x14ac:dyDescent="0.25">
      <c r="A1" s="33" t="s">
        <v>120</v>
      </c>
      <c r="B1" s="33" t="s">
        <v>121</v>
      </c>
    </row>
    <row r="2" spans="1:2" x14ac:dyDescent="0.25">
      <c r="A2" s="8" t="s">
        <v>35</v>
      </c>
      <c r="B2" s="8" t="s">
        <v>122</v>
      </c>
    </row>
    <row r="3" spans="1:2" x14ac:dyDescent="0.25">
      <c r="A3" s="8" t="s">
        <v>39</v>
      </c>
      <c r="B3" s="8" t="s">
        <v>122</v>
      </c>
    </row>
    <row r="4" spans="1:2" x14ac:dyDescent="0.25">
      <c r="A4" s="8" t="s">
        <v>56</v>
      </c>
      <c r="B4" s="8" t="s">
        <v>122</v>
      </c>
    </row>
    <row r="5" spans="1:2" x14ac:dyDescent="0.25">
      <c r="A5" s="8" t="s">
        <v>58</v>
      </c>
      <c r="B5" s="8" t="s">
        <v>122</v>
      </c>
    </row>
    <row r="6" spans="1:2" x14ac:dyDescent="0.25">
      <c r="A6" s="8" t="s">
        <v>60</v>
      </c>
      <c r="B6" s="8" t="s">
        <v>122</v>
      </c>
    </row>
    <row r="7" spans="1:2" x14ac:dyDescent="0.25">
      <c r="A7" s="8" t="s">
        <v>61</v>
      </c>
      <c r="B7" s="8" t="s">
        <v>122</v>
      </c>
    </row>
    <row r="8" spans="1:2" x14ac:dyDescent="0.25">
      <c r="A8" s="8" t="s">
        <v>63</v>
      </c>
      <c r="B8" s="8" t="s">
        <v>122</v>
      </c>
    </row>
    <row r="9" spans="1:2" x14ac:dyDescent="0.25">
      <c r="A9" s="8" t="s">
        <v>64</v>
      </c>
      <c r="B9" s="8" t="s">
        <v>122</v>
      </c>
    </row>
    <row r="10" spans="1:2" x14ac:dyDescent="0.25">
      <c r="A10" s="8" t="s">
        <v>66</v>
      </c>
      <c r="B10" s="8" t="s">
        <v>122</v>
      </c>
    </row>
    <row r="11" spans="1:2" x14ac:dyDescent="0.25">
      <c r="A11" s="8" t="s">
        <v>68</v>
      </c>
      <c r="B11" s="8" t="s">
        <v>122</v>
      </c>
    </row>
    <row r="12" spans="1:2" x14ac:dyDescent="0.25">
      <c r="A12" s="8" t="s">
        <v>70</v>
      </c>
      <c r="B12" s="8" t="s">
        <v>122</v>
      </c>
    </row>
    <row r="13" spans="1:2" x14ac:dyDescent="0.25">
      <c r="A13" s="8" t="s">
        <v>72</v>
      </c>
      <c r="B13" s="8" t="s">
        <v>122</v>
      </c>
    </row>
    <row r="14" spans="1:2" x14ac:dyDescent="0.25">
      <c r="A14" s="8" t="s">
        <v>73</v>
      </c>
      <c r="B14" s="8" t="s">
        <v>122</v>
      </c>
    </row>
    <row r="15" spans="1:2" x14ac:dyDescent="0.25">
      <c r="A15" s="8" t="s">
        <v>74</v>
      </c>
      <c r="B15" s="8" t="s">
        <v>122</v>
      </c>
    </row>
    <row r="16" spans="1:2" x14ac:dyDescent="0.25">
      <c r="A16" s="8" t="s">
        <v>75</v>
      </c>
      <c r="B16" s="8" t="s">
        <v>122</v>
      </c>
    </row>
    <row r="17" spans="1:2" x14ac:dyDescent="0.25">
      <c r="A17" s="8" t="s">
        <v>77</v>
      </c>
      <c r="B17" s="8" t="s">
        <v>122</v>
      </c>
    </row>
    <row r="18" spans="1:2" x14ac:dyDescent="0.25">
      <c r="A18" s="8" t="s">
        <v>78</v>
      </c>
      <c r="B18" s="8" t="s">
        <v>122</v>
      </c>
    </row>
    <row r="19" spans="1:2" x14ac:dyDescent="0.25">
      <c r="A19" s="8" t="s">
        <v>80</v>
      </c>
      <c r="B19" s="8" t="s">
        <v>122</v>
      </c>
    </row>
    <row r="20" spans="1:2" x14ac:dyDescent="0.25">
      <c r="A20" s="8" t="s">
        <v>82</v>
      </c>
      <c r="B20" s="8" t="s">
        <v>122</v>
      </c>
    </row>
    <row r="21" spans="1:2" x14ac:dyDescent="0.25">
      <c r="A21" s="8" t="s">
        <v>67</v>
      </c>
      <c r="B21" s="8" t="s">
        <v>123</v>
      </c>
    </row>
    <row r="22" spans="1:2" x14ac:dyDescent="0.25">
      <c r="A22" s="8" t="s">
        <v>69</v>
      </c>
      <c r="B22" s="8" t="s">
        <v>123</v>
      </c>
    </row>
    <row r="23" spans="1:2" x14ac:dyDescent="0.25">
      <c r="A23" s="8" t="s">
        <v>81</v>
      </c>
      <c r="B23" s="8" t="s">
        <v>123</v>
      </c>
    </row>
    <row r="24" spans="1:2" x14ac:dyDescent="0.25">
      <c r="A24" s="8" t="s">
        <v>84</v>
      </c>
      <c r="B24" s="8" t="s">
        <v>123</v>
      </c>
    </row>
    <row r="25" spans="1:2" x14ac:dyDescent="0.25">
      <c r="A25" s="8" t="s">
        <v>86</v>
      </c>
      <c r="B25" s="8" t="s">
        <v>123</v>
      </c>
    </row>
    <row r="26" spans="1:2" x14ac:dyDescent="0.25">
      <c r="A26" s="8" t="s">
        <v>87</v>
      </c>
      <c r="B26" s="8" t="s">
        <v>123</v>
      </c>
    </row>
    <row r="27" spans="1:2" x14ac:dyDescent="0.25">
      <c r="A27" s="8" t="s">
        <v>89</v>
      </c>
      <c r="B27" s="8" t="s">
        <v>123</v>
      </c>
    </row>
    <row r="28" spans="1:2" x14ac:dyDescent="0.25">
      <c r="A28" s="8" t="s">
        <v>90</v>
      </c>
      <c r="B28" s="8" t="s">
        <v>123</v>
      </c>
    </row>
    <row r="29" spans="1:2" x14ac:dyDescent="0.25">
      <c r="A29" s="8" t="s">
        <v>92</v>
      </c>
      <c r="B29" s="8" t="s">
        <v>123</v>
      </c>
    </row>
    <row r="30" spans="1:2" x14ac:dyDescent="0.25">
      <c r="A30" s="8" t="s">
        <v>94</v>
      </c>
      <c r="B30" s="8" t="s">
        <v>123</v>
      </c>
    </row>
    <row r="31" spans="1:2" x14ac:dyDescent="0.25">
      <c r="A31" s="8" t="s">
        <v>95</v>
      </c>
      <c r="B31" s="8" t="s">
        <v>123</v>
      </c>
    </row>
    <row r="32" spans="1:2" x14ac:dyDescent="0.25">
      <c r="A32" s="8" t="s">
        <v>97</v>
      </c>
      <c r="B32" s="8" t="s">
        <v>123</v>
      </c>
    </row>
    <row r="33" spans="1:2" x14ac:dyDescent="0.25">
      <c r="A33" s="8" t="s">
        <v>99</v>
      </c>
      <c r="B33" s="8" t="s">
        <v>123</v>
      </c>
    </row>
    <row r="34" spans="1:2" x14ac:dyDescent="0.25">
      <c r="A34" s="8" t="s">
        <v>100</v>
      </c>
      <c r="B34" s="8" t="s">
        <v>123</v>
      </c>
    </row>
    <row r="35" spans="1:2" x14ac:dyDescent="0.25">
      <c r="A35" s="8" t="s">
        <v>102</v>
      </c>
      <c r="B35" s="8" t="s">
        <v>123</v>
      </c>
    </row>
    <row r="36" spans="1:2" x14ac:dyDescent="0.25">
      <c r="A36" s="8" t="s">
        <v>103</v>
      </c>
      <c r="B36" s="8" t="s">
        <v>123</v>
      </c>
    </row>
    <row r="37" spans="1:2" x14ac:dyDescent="0.25">
      <c r="A37" s="8" t="s">
        <v>104</v>
      </c>
      <c r="B37" s="8" t="s">
        <v>123</v>
      </c>
    </row>
    <row r="38" spans="1:2" x14ac:dyDescent="0.25">
      <c r="A38" s="8" t="s">
        <v>105</v>
      </c>
      <c r="B38" s="8" t="s">
        <v>123</v>
      </c>
    </row>
    <row r="39" spans="1:2" x14ac:dyDescent="0.25">
      <c r="A39" s="8" t="s">
        <v>107</v>
      </c>
      <c r="B39" s="8" t="s">
        <v>123</v>
      </c>
    </row>
    <row r="40" spans="1:2" x14ac:dyDescent="0.25">
      <c r="A40" s="8" t="s">
        <v>108</v>
      </c>
      <c r="B40" s="8" t="s">
        <v>123</v>
      </c>
    </row>
    <row r="41" spans="1:2" x14ac:dyDescent="0.25">
      <c r="A41" s="8" t="s">
        <v>62</v>
      </c>
      <c r="B41" s="8" t="s">
        <v>124</v>
      </c>
    </row>
    <row r="42" spans="1:2" x14ac:dyDescent="0.25">
      <c r="A42" s="8" t="s">
        <v>71</v>
      </c>
      <c r="B42" s="8" t="s">
        <v>124</v>
      </c>
    </row>
    <row r="43" spans="1:2" x14ac:dyDescent="0.25">
      <c r="A43" s="8" t="s">
        <v>76</v>
      </c>
      <c r="B43" s="8" t="s">
        <v>124</v>
      </c>
    </row>
    <row r="44" spans="1:2" x14ac:dyDescent="0.25">
      <c r="A44" s="8" t="s">
        <v>83</v>
      </c>
      <c r="B44" s="8" t="s">
        <v>124</v>
      </c>
    </row>
    <row r="45" spans="1:2" x14ac:dyDescent="0.25">
      <c r="A45" s="8" t="s">
        <v>85</v>
      </c>
      <c r="B45" s="8" t="s">
        <v>124</v>
      </c>
    </row>
    <row r="46" spans="1:2" x14ac:dyDescent="0.25">
      <c r="A46" s="8" t="s">
        <v>88</v>
      </c>
      <c r="B46" s="8" t="s">
        <v>124</v>
      </c>
    </row>
    <row r="47" spans="1:2" x14ac:dyDescent="0.25">
      <c r="A47" s="8" t="s">
        <v>101</v>
      </c>
      <c r="B47" s="8" t="s">
        <v>124</v>
      </c>
    </row>
    <row r="48" spans="1:2" x14ac:dyDescent="0.25">
      <c r="A48" s="8" t="s">
        <v>112</v>
      </c>
      <c r="B48" s="8" t="s">
        <v>124</v>
      </c>
    </row>
    <row r="49" spans="1:2" x14ac:dyDescent="0.25">
      <c r="A49" s="8" t="s">
        <v>57</v>
      </c>
      <c r="B49" s="8" t="s">
        <v>125</v>
      </c>
    </row>
    <row r="50" spans="1:2" x14ac:dyDescent="0.25">
      <c r="A50" s="8" t="s">
        <v>59</v>
      </c>
      <c r="B50" s="8" t="s">
        <v>125</v>
      </c>
    </row>
    <row r="51" spans="1:2" x14ac:dyDescent="0.25">
      <c r="A51" s="8" t="s">
        <v>98</v>
      </c>
      <c r="B51" s="8" t="s">
        <v>125</v>
      </c>
    </row>
    <row r="52" spans="1:2" x14ac:dyDescent="0.25">
      <c r="A52" s="8" t="s">
        <v>106</v>
      </c>
      <c r="B52" s="8" t="s">
        <v>125</v>
      </c>
    </row>
    <row r="53" spans="1:2" x14ac:dyDescent="0.25">
      <c r="A53" s="8" t="s">
        <v>111</v>
      </c>
      <c r="B53" s="8" t="s">
        <v>125</v>
      </c>
    </row>
    <row r="54" spans="1:2" x14ac:dyDescent="0.25">
      <c r="A54" s="8" t="s">
        <v>114</v>
      </c>
      <c r="B54" s="8" t="s">
        <v>125</v>
      </c>
    </row>
    <row r="55" spans="1:2" x14ac:dyDescent="0.25">
      <c r="A55" s="8" t="s">
        <v>115</v>
      </c>
      <c r="B55" s="8" t="s">
        <v>125</v>
      </c>
    </row>
    <row r="56" spans="1:2" x14ac:dyDescent="0.25">
      <c r="A56" s="8" t="s">
        <v>65</v>
      </c>
      <c r="B56" s="8" t="s">
        <v>126</v>
      </c>
    </row>
    <row r="57" spans="1:2" x14ac:dyDescent="0.25">
      <c r="A57" s="8" t="s">
        <v>79</v>
      </c>
      <c r="B57" s="8" t="s">
        <v>126</v>
      </c>
    </row>
    <row r="58" spans="1:2" x14ac:dyDescent="0.25">
      <c r="A58" s="8" t="s">
        <v>96</v>
      </c>
      <c r="B58" s="8" t="s">
        <v>126</v>
      </c>
    </row>
    <row r="59" spans="1:2" x14ac:dyDescent="0.25">
      <c r="A59" s="8" t="s">
        <v>91</v>
      </c>
      <c r="B59" s="8" t="s">
        <v>126</v>
      </c>
    </row>
    <row r="60" spans="1:2" x14ac:dyDescent="0.25">
      <c r="A60" s="8" t="s">
        <v>93</v>
      </c>
      <c r="B60" s="8" t="s">
        <v>126</v>
      </c>
    </row>
    <row r="61" spans="1:2" x14ac:dyDescent="0.25">
      <c r="A61" s="8" t="s">
        <v>109</v>
      </c>
      <c r="B61" s="8" t="s">
        <v>126</v>
      </c>
    </row>
    <row r="62" spans="1:2" x14ac:dyDescent="0.25">
      <c r="A62" s="8" t="s">
        <v>113</v>
      </c>
      <c r="B62" s="8" t="s">
        <v>126</v>
      </c>
    </row>
    <row r="63" spans="1:2" x14ac:dyDescent="0.25">
      <c r="A63" s="8" t="s">
        <v>117</v>
      </c>
      <c r="B63" s="8" t="s">
        <v>126</v>
      </c>
    </row>
    <row r="64" spans="1:2" x14ac:dyDescent="0.25">
      <c r="A64" s="8" t="s">
        <v>118</v>
      </c>
      <c r="B64" s="8" t="s">
        <v>126</v>
      </c>
    </row>
    <row r="65" spans="1:2" x14ac:dyDescent="0.25">
      <c r="A65" s="8" t="s">
        <v>119</v>
      </c>
      <c r="B65" s="8" t="s">
        <v>126</v>
      </c>
    </row>
    <row r="66" spans="1:2" x14ac:dyDescent="0.25">
      <c r="A66" s="8" t="s">
        <v>110</v>
      </c>
      <c r="B66" s="8" t="s">
        <v>125</v>
      </c>
    </row>
    <row r="67" spans="1:2" x14ac:dyDescent="0.25">
      <c r="A67" s="8" t="s">
        <v>116</v>
      </c>
      <c r="B67" s="8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9775-6166-494F-8053-BCF286C722EF}">
  <dimension ref="A1:BB879"/>
  <sheetViews>
    <sheetView tabSelected="1" workbookViewId="0">
      <selection activeCell="B6" sqref="B6"/>
    </sheetView>
  </sheetViews>
  <sheetFormatPr defaultRowHeight="15" x14ac:dyDescent="0.25"/>
  <cols>
    <col min="1" max="1" width="13.7109375" customWidth="1"/>
    <col min="2" max="2" width="17.28515625" customWidth="1"/>
    <col min="3" max="3" width="11.140625" bestFit="1" customWidth="1"/>
    <col min="4" max="4" width="9" bestFit="1" customWidth="1"/>
    <col min="5" max="5" width="11.7109375" bestFit="1" customWidth="1"/>
    <col min="6" max="6" width="9" bestFit="1" customWidth="1"/>
    <col min="7" max="7" width="14" bestFit="1" customWidth="1"/>
    <col min="8" max="8" width="9.42578125" bestFit="1" customWidth="1"/>
    <col min="9" max="9" width="10" bestFit="1" customWidth="1"/>
    <col min="10" max="10" width="11.85546875" bestFit="1" customWidth="1"/>
    <col min="11" max="11" width="10" bestFit="1" customWidth="1"/>
    <col min="12" max="12" width="14.140625" bestFit="1" customWidth="1"/>
    <col min="13" max="13" width="9.5703125" bestFit="1" customWidth="1"/>
    <col min="16" max="16" width="10" bestFit="1" customWidth="1"/>
    <col min="17" max="17" width="9" bestFit="1" customWidth="1"/>
    <col min="24" max="24" width="9" bestFit="1" customWidth="1"/>
    <col min="25" max="25" width="10" bestFit="1" customWidth="1"/>
    <col min="27" max="27" width="10" bestFit="1" customWidth="1"/>
    <col min="28" max="28" width="11" bestFit="1" customWidth="1"/>
    <col min="38" max="38" width="40.28515625" bestFit="1" customWidth="1"/>
    <col min="39" max="39" width="16.28515625" bestFit="1" customWidth="1"/>
    <col min="40" max="54" width="12" bestFit="1" customWidth="1"/>
  </cols>
  <sheetData>
    <row r="1" spans="1:54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</row>
    <row r="2" spans="1:54" x14ac:dyDescent="0.25">
      <c r="A2" s="7" t="s">
        <v>35</v>
      </c>
      <c r="B2" s="8" t="str">
        <f>VLOOKUP(A2,Sheet5!$A$1:$B$67,2,FALSE)</f>
        <v>Public Sector Banks</v>
      </c>
      <c r="C2" s="9" t="s">
        <v>36</v>
      </c>
      <c r="D2" s="10">
        <v>0</v>
      </c>
      <c r="E2" s="11">
        <v>0</v>
      </c>
      <c r="F2" s="11">
        <v>0</v>
      </c>
      <c r="G2" s="11">
        <v>0</v>
      </c>
      <c r="H2" s="11">
        <v>0</v>
      </c>
      <c r="I2" s="11">
        <v>6720335</v>
      </c>
      <c r="J2" s="11">
        <v>5907695</v>
      </c>
      <c r="K2" s="11">
        <v>4635265</v>
      </c>
      <c r="L2" s="11">
        <v>237009</v>
      </c>
      <c r="M2" s="11">
        <v>39552</v>
      </c>
      <c r="N2" s="12">
        <f>E2+F2</f>
        <v>0</v>
      </c>
      <c r="O2" s="12">
        <f>G2+H2</f>
        <v>0</v>
      </c>
      <c r="P2" s="12">
        <f>J2+K2</f>
        <v>10542960</v>
      </c>
      <c r="Q2" s="12">
        <f>L2+M2</f>
        <v>276561</v>
      </c>
      <c r="R2">
        <f>IFERROR(O2/N2,0)</f>
        <v>0</v>
      </c>
      <c r="S2">
        <f>IFERROR(O2/D2,0)</f>
        <v>0</v>
      </c>
      <c r="T2">
        <f>IFERROR(N2/D2,0)</f>
        <v>0</v>
      </c>
      <c r="U2">
        <f>IFERROR(Q2/P2,0)</f>
        <v>2.6231817250563408E-2</v>
      </c>
      <c r="V2">
        <f>IFERROR(Q2/I2,0)</f>
        <v>4.1152859195263333E-2</v>
      </c>
      <c r="W2">
        <f>IFERROR(P2/I2,0)</f>
        <v>1.5688146498649249</v>
      </c>
      <c r="X2">
        <f>SUMIF($C$2:$C$879,C2,$D$2:$D$879)</f>
        <v>56120245</v>
      </c>
      <c r="Y2">
        <f>SUMIF($C$2:$C$879,C2,$N$2:$N$879)</f>
        <v>203783554</v>
      </c>
      <c r="Z2">
        <f>SUMIF($C$2:$C$879,C2,$O$2:$O$879)</f>
        <v>6740224.6505258</v>
      </c>
      <c r="AA2">
        <f>SUMIF($C$2:$C$879,C2,$I$2:$I$879)</f>
        <v>816726429</v>
      </c>
      <c r="AB2">
        <f>SUMIF($C$2:$C$879,C2,$P$2:$P$879)</f>
        <v>1109333674</v>
      </c>
      <c r="AC2">
        <f>SUMIF($C$2:$C$879,C2,$Q$2:$Q$879)</f>
        <v>35720863.768511765</v>
      </c>
      <c r="AD2">
        <f>D2*100/X2</f>
        <v>0</v>
      </c>
      <c r="AE2">
        <f>O2*100/Z2</f>
        <v>0</v>
      </c>
      <c r="AF2">
        <f>N2*100/Y2</f>
        <v>0</v>
      </c>
      <c r="AG2">
        <f>I2*100/AA2</f>
        <v>0.82283794932758325</v>
      </c>
      <c r="AH2">
        <f>Q2*100/AC2</f>
        <v>0.77422819837797652</v>
      </c>
      <c r="AI2">
        <f>P2*100/AB2</f>
        <v>0.95038672737522978</v>
      </c>
      <c r="AL2" t="s">
        <v>37</v>
      </c>
      <c r="AM2" t="s">
        <v>38</v>
      </c>
    </row>
    <row r="3" spans="1:54" x14ac:dyDescent="0.25">
      <c r="A3" s="13" t="s">
        <v>39</v>
      </c>
      <c r="B3" s="8" t="str">
        <f>VLOOKUP(A3,Sheet5!$A$1:$B$67,2,FALSE)</f>
        <v>Public Sector Banks</v>
      </c>
      <c r="C3" s="9" t="s">
        <v>36</v>
      </c>
      <c r="D3" s="10">
        <v>304670</v>
      </c>
      <c r="E3" s="11">
        <v>9313</v>
      </c>
      <c r="F3" s="11">
        <v>607168</v>
      </c>
      <c r="G3" s="11">
        <v>436.58022319999998</v>
      </c>
      <c r="H3" s="11">
        <v>14659.115034</v>
      </c>
      <c r="I3" s="11">
        <v>12947608</v>
      </c>
      <c r="J3" s="11">
        <v>13713219</v>
      </c>
      <c r="K3" s="11">
        <v>7848257</v>
      </c>
      <c r="L3" s="11">
        <v>580100.52217899996</v>
      </c>
      <c r="M3" s="11">
        <v>105131.0026529</v>
      </c>
      <c r="N3" s="12">
        <f t="shared" ref="N3:N66" si="0">E3+F3</f>
        <v>616481</v>
      </c>
      <c r="O3" s="12">
        <f t="shared" ref="O3:O66" si="1">G3+H3</f>
        <v>15095.695257200001</v>
      </c>
      <c r="P3" s="12">
        <f t="shared" ref="P3:P66" si="2">J3+K3</f>
        <v>21561476</v>
      </c>
      <c r="Q3" s="12">
        <f t="shared" ref="Q3:Q66" si="3">L3+M3</f>
        <v>685231.52483189991</v>
      </c>
      <c r="R3">
        <f t="shared" ref="R3:R66" si="4">IFERROR(O3/N3,0)</f>
        <v>2.4486878358294904E-2</v>
      </c>
      <c r="S3">
        <f t="shared" ref="S3:S66" si="5">IFERROR(O3/D3,0)</f>
        <v>4.9547691788492471E-2</v>
      </c>
      <c r="T3">
        <f t="shared" ref="T3:T66" si="6">IFERROR(N3/D3,0)</f>
        <v>2.0234384744149407</v>
      </c>
      <c r="U3">
        <f t="shared" ref="U3:U66" si="7">IFERROR(Q3/P3,0)</f>
        <v>3.1780362570350003E-2</v>
      </c>
      <c r="V3">
        <f t="shared" ref="V3:V66" si="8">IFERROR(Q3/I3,0)</f>
        <v>5.292340676609146E-2</v>
      </c>
      <c r="W3">
        <f t="shared" ref="W3:W66" si="9">IFERROR(P3/I3,0)</f>
        <v>1.6652864374639702</v>
      </c>
      <c r="X3">
        <f t="shared" ref="X3:X66" si="10">SUMIF($C$2:$C$879,C3,$D$2:$D$879)</f>
        <v>56120245</v>
      </c>
      <c r="Y3">
        <f t="shared" ref="Y3:Y66" si="11">SUMIF($C$2:$C$879,C3,$N$2:$N$879)</f>
        <v>203783554</v>
      </c>
      <c r="Z3">
        <f t="shared" ref="Z3:Z66" si="12">SUMIF($C$2:$C$879,C3,$O$2:$O$879)</f>
        <v>6740224.6505258</v>
      </c>
      <c r="AA3">
        <f t="shared" ref="AA3:AA66" si="13">SUMIF($C$2:$C$879,C3,$I$2:$I$879)</f>
        <v>816726429</v>
      </c>
      <c r="AB3">
        <f t="shared" ref="AB3:AB66" si="14">SUMIF($C$2:$C$879,C3,$P$2:$P$879)</f>
        <v>1109333674</v>
      </c>
      <c r="AC3">
        <f t="shared" ref="AC3:AC66" si="15">SUMIF($C$2:$C$879,C3,$Q$2:$Q$879)</f>
        <v>35720863.768511765</v>
      </c>
      <c r="AD3">
        <f t="shared" ref="AD3:AD66" si="16">D3*100/X3</f>
        <v>0.54288786515454446</v>
      </c>
      <c r="AE3">
        <f t="shared" ref="AE3:AE66" si="17">O3*100/Z3</f>
        <v>0.22396427478158901</v>
      </c>
      <c r="AF3">
        <f t="shared" ref="AF3:AF66" si="18">N3*100/Y3</f>
        <v>0.30251754270612041</v>
      </c>
      <c r="AG3">
        <f t="shared" ref="AG3:AG66" si="19">I3*100/AA3</f>
        <v>1.5853053776958159</v>
      </c>
      <c r="AH3">
        <f t="shared" ref="AH3:AH66" si="20">Q3*100/AC3</f>
        <v>1.9182949473801276</v>
      </c>
      <c r="AI3">
        <f t="shared" ref="AI3:AI66" si="21">P3*100/AB3</f>
        <v>1.9436420713935707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36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</row>
    <row r="4" spans="1:54" x14ac:dyDescent="0.25">
      <c r="A4" s="13" t="s">
        <v>56</v>
      </c>
      <c r="B4" s="8" t="str">
        <f>VLOOKUP(A4,Sheet5!$A$1:$B$67,2,FALSE)</f>
        <v>Public Sector Banks</v>
      </c>
      <c r="C4" s="9" t="s">
        <v>36</v>
      </c>
      <c r="D4" s="10">
        <v>441917</v>
      </c>
      <c r="E4" s="11">
        <v>15409</v>
      </c>
      <c r="F4" s="11">
        <v>1126096</v>
      </c>
      <c r="G4" s="11">
        <v>638.22900000000004</v>
      </c>
      <c r="H4" s="11">
        <v>23885.388480000001</v>
      </c>
      <c r="I4" s="11">
        <v>54029306</v>
      </c>
      <c r="J4" s="11">
        <v>32933816</v>
      </c>
      <c r="K4" s="11">
        <v>21871835</v>
      </c>
      <c r="L4" s="11">
        <v>1379388.0094734561</v>
      </c>
      <c r="M4" s="11">
        <v>270150.93190620001</v>
      </c>
      <c r="N4" s="12">
        <f t="shared" si="0"/>
        <v>1141505</v>
      </c>
      <c r="O4" s="12">
        <f t="shared" si="1"/>
        <v>24523.617480000001</v>
      </c>
      <c r="P4" s="12">
        <f t="shared" si="2"/>
        <v>54805651</v>
      </c>
      <c r="Q4" s="12">
        <f t="shared" si="3"/>
        <v>1649538.9413796561</v>
      </c>
      <c r="R4">
        <f t="shared" si="4"/>
        <v>2.1483583059206925E-2</v>
      </c>
      <c r="S4">
        <f t="shared" si="5"/>
        <v>5.5493718232156722E-2</v>
      </c>
      <c r="T4">
        <f t="shared" si="6"/>
        <v>2.5830755549118951</v>
      </c>
      <c r="U4">
        <f t="shared" si="7"/>
        <v>3.0097971856582018E-2</v>
      </c>
      <c r="V4">
        <f t="shared" si="8"/>
        <v>3.0530448445509482E-2</v>
      </c>
      <c r="W4">
        <f t="shared" si="9"/>
        <v>1.0143689611708135</v>
      </c>
      <c r="X4">
        <f t="shared" si="10"/>
        <v>56120245</v>
      </c>
      <c r="Y4">
        <f t="shared" si="11"/>
        <v>203783554</v>
      </c>
      <c r="Z4">
        <f t="shared" si="12"/>
        <v>6740224.6505258</v>
      </c>
      <c r="AA4">
        <f t="shared" si="13"/>
        <v>816726429</v>
      </c>
      <c r="AB4">
        <f t="shared" si="14"/>
        <v>1109333674</v>
      </c>
      <c r="AC4">
        <f t="shared" si="15"/>
        <v>35720863.768511765</v>
      </c>
      <c r="AD4">
        <f t="shared" si="16"/>
        <v>0.78744666920110562</v>
      </c>
      <c r="AE4">
        <f t="shared" si="17"/>
        <v>0.36383976427383519</v>
      </c>
      <c r="AF4">
        <f t="shared" si="18"/>
        <v>0.56015560509853513</v>
      </c>
      <c r="AG4">
        <f t="shared" si="19"/>
        <v>6.6153492872948281</v>
      </c>
      <c r="AH4">
        <f t="shared" si="20"/>
        <v>4.6178584932028945</v>
      </c>
      <c r="AI4">
        <f t="shared" si="21"/>
        <v>4.9404117340442335</v>
      </c>
      <c r="AL4" s="14" t="s">
        <v>57</v>
      </c>
      <c r="AR4">
        <v>0</v>
      </c>
      <c r="AX4">
        <v>0</v>
      </c>
      <c r="BB4">
        <v>0</v>
      </c>
    </row>
    <row r="5" spans="1:54" x14ac:dyDescent="0.25">
      <c r="A5" s="13" t="s">
        <v>58</v>
      </c>
      <c r="B5" s="8" t="str">
        <f>VLOOKUP(A5,Sheet5!$A$1:$B$67,2,FALSE)</f>
        <v>Public Sector Banks</v>
      </c>
      <c r="C5" s="9" t="s">
        <v>36</v>
      </c>
      <c r="D5" s="10">
        <v>165660</v>
      </c>
      <c r="E5" s="11">
        <v>15550</v>
      </c>
      <c r="F5" s="11">
        <v>440276</v>
      </c>
      <c r="G5" s="11">
        <v>865.71253060000004</v>
      </c>
      <c r="H5" s="11">
        <v>9929.3893755000008</v>
      </c>
      <c r="I5" s="11">
        <v>39986161</v>
      </c>
      <c r="J5" s="11">
        <v>21284478</v>
      </c>
      <c r="K5" s="11">
        <v>11814821</v>
      </c>
      <c r="L5" s="11">
        <v>752834.82531999995</v>
      </c>
      <c r="M5" s="11">
        <v>124343.688444</v>
      </c>
      <c r="N5" s="12">
        <f t="shared" si="0"/>
        <v>455826</v>
      </c>
      <c r="O5" s="12">
        <f t="shared" si="1"/>
        <v>10795.101906100001</v>
      </c>
      <c r="P5" s="12">
        <f t="shared" si="2"/>
        <v>33099299</v>
      </c>
      <c r="Q5" s="12">
        <f t="shared" si="3"/>
        <v>877178.51376399992</v>
      </c>
      <c r="R5">
        <f t="shared" si="4"/>
        <v>2.3682505837973263E-2</v>
      </c>
      <c r="S5">
        <f t="shared" si="5"/>
        <v>6.5164203224073403E-2</v>
      </c>
      <c r="T5">
        <f t="shared" si="6"/>
        <v>2.7515755161173487</v>
      </c>
      <c r="U5">
        <f t="shared" si="7"/>
        <v>2.6501422696716324E-2</v>
      </c>
      <c r="V5">
        <f t="shared" si="8"/>
        <v>2.1937052515844168E-2</v>
      </c>
      <c r="W5">
        <f t="shared" si="9"/>
        <v>0.82776886233214542</v>
      </c>
      <c r="X5">
        <f t="shared" si="10"/>
        <v>56120245</v>
      </c>
      <c r="Y5">
        <f t="shared" si="11"/>
        <v>203783554</v>
      </c>
      <c r="Z5">
        <f t="shared" si="12"/>
        <v>6740224.6505258</v>
      </c>
      <c r="AA5">
        <f t="shared" si="13"/>
        <v>816726429</v>
      </c>
      <c r="AB5">
        <f t="shared" si="14"/>
        <v>1109333674</v>
      </c>
      <c r="AC5">
        <f t="shared" si="15"/>
        <v>35720863.768511765</v>
      </c>
      <c r="AD5">
        <f t="shared" si="16"/>
        <v>0.29518759228510139</v>
      </c>
      <c r="AE5">
        <f t="shared" si="17"/>
        <v>0.16015937844531464</v>
      </c>
      <c r="AF5">
        <f t="shared" si="18"/>
        <v>0.22368144585406532</v>
      </c>
      <c r="AG5">
        <f t="shared" si="19"/>
        <v>4.8959063378124137</v>
      </c>
      <c r="AH5">
        <f t="shared" si="20"/>
        <v>2.4556475438235061</v>
      </c>
      <c r="AI5">
        <f t="shared" si="21"/>
        <v>2.9837099310842699</v>
      </c>
      <c r="AL5" s="14" t="s">
        <v>59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13" t="s">
        <v>60</v>
      </c>
      <c r="B6" s="8" t="str">
        <f>VLOOKUP(A6,Sheet5!$A$1:$B$67,2,FALSE)</f>
        <v>Public Sector Banks</v>
      </c>
      <c r="C6" s="9" t="s">
        <v>36</v>
      </c>
      <c r="D6" s="10">
        <v>0</v>
      </c>
      <c r="E6" s="11">
        <v>0</v>
      </c>
      <c r="F6" s="11">
        <v>0</v>
      </c>
      <c r="G6" s="11">
        <v>0</v>
      </c>
      <c r="H6" s="11">
        <v>0</v>
      </c>
      <c r="I6" s="11">
        <v>7386860</v>
      </c>
      <c r="J6" s="11">
        <v>8551954</v>
      </c>
      <c r="K6" s="11">
        <v>5693552</v>
      </c>
      <c r="L6" s="11">
        <v>307793.82689839997</v>
      </c>
      <c r="M6" s="11">
        <v>58430.082750000001</v>
      </c>
      <c r="N6" s="12">
        <f t="shared" si="0"/>
        <v>0</v>
      </c>
      <c r="O6" s="12">
        <f t="shared" si="1"/>
        <v>0</v>
      </c>
      <c r="P6" s="12">
        <f t="shared" si="2"/>
        <v>14245506</v>
      </c>
      <c r="Q6" s="12">
        <f t="shared" si="3"/>
        <v>366223.90964839997</v>
      </c>
      <c r="R6">
        <f t="shared" si="4"/>
        <v>0</v>
      </c>
      <c r="S6">
        <f t="shared" si="5"/>
        <v>0</v>
      </c>
      <c r="T6">
        <f t="shared" si="6"/>
        <v>0</v>
      </c>
      <c r="U6">
        <f t="shared" si="7"/>
        <v>2.5708030985238432E-2</v>
      </c>
      <c r="V6">
        <f t="shared" si="8"/>
        <v>4.9577751527496119E-2</v>
      </c>
      <c r="W6">
        <f t="shared" si="9"/>
        <v>1.9284927560560239</v>
      </c>
      <c r="X6">
        <f t="shared" si="10"/>
        <v>56120245</v>
      </c>
      <c r="Y6">
        <f t="shared" si="11"/>
        <v>203783554</v>
      </c>
      <c r="Z6">
        <f t="shared" si="12"/>
        <v>6740224.6505258</v>
      </c>
      <c r="AA6">
        <f t="shared" si="13"/>
        <v>816726429</v>
      </c>
      <c r="AB6">
        <f t="shared" si="14"/>
        <v>1109333674</v>
      </c>
      <c r="AC6">
        <f t="shared" si="15"/>
        <v>35720863.768511765</v>
      </c>
      <c r="AD6">
        <f t="shared" si="16"/>
        <v>0</v>
      </c>
      <c r="AE6">
        <f t="shared" si="17"/>
        <v>0</v>
      </c>
      <c r="AF6">
        <f t="shared" si="18"/>
        <v>0</v>
      </c>
      <c r="AG6">
        <f t="shared" si="19"/>
        <v>0.9044472834122036</v>
      </c>
      <c r="AH6">
        <f t="shared" si="20"/>
        <v>1.0252381130022654</v>
      </c>
      <c r="AI6">
        <f t="shared" si="21"/>
        <v>1.2841497859371751</v>
      </c>
      <c r="AL6" s="14" t="s">
        <v>35</v>
      </c>
      <c r="AP6">
        <v>0</v>
      </c>
      <c r="AR6">
        <v>0</v>
      </c>
      <c r="AV6">
        <v>0</v>
      </c>
      <c r="BB6">
        <v>0</v>
      </c>
    </row>
    <row r="7" spans="1:54" x14ac:dyDescent="0.25">
      <c r="A7" s="13" t="s">
        <v>61</v>
      </c>
      <c r="B7" s="8" t="str">
        <f>VLOOKUP(A7,Sheet5!$A$1:$B$67,2,FALSE)</f>
        <v>Public Sector Banks</v>
      </c>
      <c r="C7" s="9" t="s">
        <v>36</v>
      </c>
      <c r="D7" s="10">
        <v>519024</v>
      </c>
      <c r="E7" s="11">
        <v>61470</v>
      </c>
      <c r="F7" s="11">
        <v>877393</v>
      </c>
      <c r="G7" s="11">
        <v>2996.1552345</v>
      </c>
      <c r="H7" s="11">
        <v>20358.038164599999</v>
      </c>
      <c r="I7" s="11">
        <v>23290533</v>
      </c>
      <c r="J7" s="11">
        <v>26916776</v>
      </c>
      <c r="K7" s="11">
        <v>14724508</v>
      </c>
      <c r="L7" s="11">
        <v>1226966.1815394</v>
      </c>
      <c r="M7" s="11">
        <v>190509.55820199996</v>
      </c>
      <c r="N7" s="12">
        <f t="shared" si="0"/>
        <v>938863</v>
      </c>
      <c r="O7" s="12">
        <f t="shared" si="1"/>
        <v>23354.193399099997</v>
      </c>
      <c r="P7" s="12">
        <f t="shared" si="2"/>
        <v>41641284</v>
      </c>
      <c r="Q7" s="12">
        <f t="shared" si="3"/>
        <v>1417475.7397413999</v>
      </c>
      <c r="R7">
        <f t="shared" si="4"/>
        <v>2.4874974729113829E-2</v>
      </c>
      <c r="S7">
        <f t="shared" si="5"/>
        <v>4.499636509891642E-2</v>
      </c>
      <c r="T7">
        <f t="shared" si="6"/>
        <v>1.8089009371435618</v>
      </c>
      <c r="U7">
        <f t="shared" si="7"/>
        <v>3.4040154471255017E-2</v>
      </c>
      <c r="V7">
        <f t="shared" si="8"/>
        <v>6.0860596867465415E-2</v>
      </c>
      <c r="W7">
        <f t="shared" si="9"/>
        <v>1.7879060131427649</v>
      </c>
      <c r="X7">
        <f t="shared" si="10"/>
        <v>56120245</v>
      </c>
      <c r="Y7">
        <f t="shared" si="11"/>
        <v>203783554</v>
      </c>
      <c r="Z7">
        <f t="shared" si="12"/>
        <v>6740224.6505258</v>
      </c>
      <c r="AA7">
        <f t="shared" si="13"/>
        <v>816726429</v>
      </c>
      <c r="AB7">
        <f t="shared" si="14"/>
        <v>1109333674</v>
      </c>
      <c r="AC7">
        <f t="shared" si="15"/>
        <v>35720863.768511765</v>
      </c>
      <c r="AD7">
        <f t="shared" si="16"/>
        <v>0.92484271941435747</v>
      </c>
      <c r="AE7">
        <f t="shared" si="17"/>
        <v>0.34648983691186247</v>
      </c>
      <c r="AF7">
        <f t="shared" si="18"/>
        <v>0.46071578474875358</v>
      </c>
      <c r="AG7">
        <f t="shared" si="19"/>
        <v>2.8516933177388335</v>
      </c>
      <c r="AH7">
        <f t="shared" si="20"/>
        <v>3.9682011860836255</v>
      </c>
      <c r="AI7">
        <f t="shared" si="21"/>
        <v>3.7537203616880381</v>
      </c>
      <c r="AL7" s="14" t="s">
        <v>62</v>
      </c>
      <c r="AM7">
        <v>5.659574366791268E-2</v>
      </c>
      <c r="AN7">
        <v>0.11603375944587487</v>
      </c>
      <c r="AO7">
        <v>0.1576256800569697</v>
      </c>
      <c r="AP7">
        <v>0.24422791629866322</v>
      </c>
      <c r="AQ7">
        <v>0.14914781308849984</v>
      </c>
      <c r="AR7">
        <v>0.2585982595328194</v>
      </c>
      <c r="AS7">
        <v>0.15685683166062189</v>
      </c>
      <c r="AT7">
        <v>0.10789122642174136</v>
      </c>
      <c r="AU7">
        <v>9.5776999375168675E-2</v>
      </c>
      <c r="AV7">
        <v>0.14445731478435483</v>
      </c>
      <c r="AW7">
        <v>0.16897869957702341</v>
      </c>
      <c r="AX7">
        <v>8.6034453442418696E-2</v>
      </c>
      <c r="AY7">
        <v>0.15639248067725381</v>
      </c>
      <c r="AZ7">
        <v>0.14389753786225137</v>
      </c>
      <c r="BA7">
        <v>0.12366285963816141</v>
      </c>
      <c r="BB7">
        <v>2.1661775755297352</v>
      </c>
    </row>
    <row r="8" spans="1:54" x14ac:dyDescent="0.25">
      <c r="A8" s="13" t="s">
        <v>63</v>
      </c>
      <c r="B8" s="8" t="str">
        <f>VLOOKUP(A8,Sheet5!$A$1:$B$67,2,FALSE)</f>
        <v>Public Sector Banks</v>
      </c>
      <c r="C8" s="9" t="s">
        <v>36</v>
      </c>
      <c r="D8" s="10">
        <v>88906</v>
      </c>
      <c r="E8" s="11">
        <v>1708</v>
      </c>
      <c r="F8" s="11">
        <v>150948</v>
      </c>
      <c r="G8" s="11">
        <v>80.166059799999999</v>
      </c>
      <c r="H8" s="11">
        <v>3191.6231444</v>
      </c>
      <c r="I8" s="11">
        <v>23814241</v>
      </c>
      <c r="J8" s="11">
        <v>12616349</v>
      </c>
      <c r="K8" s="11">
        <v>7051582</v>
      </c>
      <c r="L8" s="11">
        <v>511043.78615</v>
      </c>
      <c r="M8" s="11">
        <v>91670.529461200014</v>
      </c>
      <c r="N8" s="12">
        <f t="shared" si="0"/>
        <v>152656</v>
      </c>
      <c r="O8" s="12">
        <f t="shared" si="1"/>
        <v>3271.7892041999999</v>
      </c>
      <c r="P8" s="12">
        <f t="shared" si="2"/>
        <v>19667931</v>
      </c>
      <c r="Q8" s="12">
        <f t="shared" si="3"/>
        <v>602714.31561120006</v>
      </c>
      <c r="R8">
        <f t="shared" si="4"/>
        <v>2.1432431114401004E-2</v>
      </c>
      <c r="S8">
        <f t="shared" si="5"/>
        <v>3.6800544442444828E-2</v>
      </c>
      <c r="T8">
        <f t="shared" si="6"/>
        <v>1.7170494679774144</v>
      </c>
      <c r="U8">
        <f t="shared" si="7"/>
        <v>3.0644520545206309E-2</v>
      </c>
      <c r="V8">
        <f t="shared" si="8"/>
        <v>2.5308986988550258E-2</v>
      </c>
      <c r="W8">
        <f t="shared" si="9"/>
        <v>0.82588947512540922</v>
      </c>
      <c r="X8">
        <f t="shared" si="10"/>
        <v>56120245</v>
      </c>
      <c r="Y8">
        <f t="shared" si="11"/>
        <v>203783554</v>
      </c>
      <c r="Z8">
        <f t="shared" si="12"/>
        <v>6740224.6505258</v>
      </c>
      <c r="AA8">
        <f t="shared" si="13"/>
        <v>816726429</v>
      </c>
      <c r="AB8">
        <f t="shared" si="14"/>
        <v>1109333674</v>
      </c>
      <c r="AC8">
        <f t="shared" si="15"/>
        <v>35720863.768511765</v>
      </c>
      <c r="AD8">
        <f t="shared" si="16"/>
        <v>0.15842054859168914</v>
      </c>
      <c r="AE8">
        <f t="shared" si="17"/>
        <v>4.8541248605783044E-2</v>
      </c>
      <c r="AF8">
        <f t="shared" si="18"/>
        <v>7.4910853699214602E-2</v>
      </c>
      <c r="AG8">
        <f t="shared" si="19"/>
        <v>2.9158161355397989</v>
      </c>
      <c r="AH8">
        <f t="shared" si="20"/>
        <v>1.6872893094553263</v>
      </c>
      <c r="AI8">
        <f t="shared" si="21"/>
        <v>1.7729499663597159</v>
      </c>
      <c r="AL8" s="14" t="s">
        <v>39</v>
      </c>
      <c r="AP8">
        <v>4.53449953107029E-2</v>
      </c>
      <c r="AR8">
        <v>4.9547691788492471E-2</v>
      </c>
      <c r="AV8">
        <v>4.2847074197103582E-2</v>
      </c>
      <c r="BB8">
        <v>0.13773976129629895</v>
      </c>
    </row>
    <row r="9" spans="1:54" x14ac:dyDescent="0.25">
      <c r="A9" s="13" t="s">
        <v>64</v>
      </c>
      <c r="B9" s="8" t="str">
        <f>VLOOKUP(A9,Sheet5!$A$1:$B$67,2,FALSE)</f>
        <v>Public Sector Banks</v>
      </c>
      <c r="C9" s="9" t="s">
        <v>36</v>
      </c>
      <c r="D9" s="10">
        <v>113884</v>
      </c>
      <c r="E9" s="11">
        <v>1658</v>
      </c>
      <c r="F9" s="11">
        <v>163452</v>
      </c>
      <c r="G9" s="11">
        <v>81.177846299999999</v>
      </c>
      <c r="H9" s="11">
        <v>3859.7400567</v>
      </c>
      <c r="I9" s="11">
        <v>7920402</v>
      </c>
      <c r="J9" s="11">
        <v>7320517</v>
      </c>
      <c r="K9" s="11">
        <v>4658069</v>
      </c>
      <c r="L9" s="11">
        <v>300431.80806730001</v>
      </c>
      <c r="M9" s="11">
        <v>55896.694004399993</v>
      </c>
      <c r="N9" s="12">
        <f t="shared" si="0"/>
        <v>165110</v>
      </c>
      <c r="O9" s="12">
        <f t="shared" si="1"/>
        <v>3940.917903</v>
      </c>
      <c r="P9" s="12">
        <f t="shared" si="2"/>
        <v>11978586</v>
      </c>
      <c r="Q9" s="12">
        <f t="shared" si="3"/>
        <v>356328.5020717</v>
      </c>
      <c r="R9">
        <f t="shared" si="4"/>
        <v>2.3868438634849495E-2</v>
      </c>
      <c r="S9">
        <f t="shared" si="5"/>
        <v>3.4604667055951673E-2</v>
      </c>
      <c r="T9">
        <f t="shared" si="6"/>
        <v>1.4498085771486775</v>
      </c>
      <c r="U9">
        <f t="shared" si="7"/>
        <v>2.9747125584914613E-2</v>
      </c>
      <c r="V9">
        <f t="shared" si="8"/>
        <v>4.4988688967012025E-2</v>
      </c>
      <c r="W9">
        <f t="shared" si="9"/>
        <v>1.5123709629889999</v>
      </c>
      <c r="X9">
        <f t="shared" si="10"/>
        <v>56120245</v>
      </c>
      <c r="Y9">
        <f t="shared" si="11"/>
        <v>203783554</v>
      </c>
      <c r="Z9">
        <f t="shared" si="12"/>
        <v>6740224.6505258</v>
      </c>
      <c r="AA9">
        <f t="shared" si="13"/>
        <v>816726429</v>
      </c>
      <c r="AB9">
        <f t="shared" si="14"/>
        <v>1109333674</v>
      </c>
      <c r="AC9">
        <f t="shared" si="15"/>
        <v>35720863.768511765</v>
      </c>
      <c r="AD9">
        <f t="shared" si="16"/>
        <v>0.20292855100686036</v>
      </c>
      <c r="AE9">
        <f t="shared" si="17"/>
        <v>5.8468643217886987E-2</v>
      </c>
      <c r="AF9">
        <f t="shared" si="18"/>
        <v>8.1022239900674226E-2</v>
      </c>
      <c r="AG9">
        <f t="shared" si="19"/>
        <v>0.96977417636622121</v>
      </c>
      <c r="AH9">
        <f t="shared" si="20"/>
        <v>0.99753607410189926</v>
      </c>
      <c r="AI9">
        <f t="shared" si="21"/>
        <v>1.0798000890758139</v>
      </c>
      <c r="AL9" s="14" t="s">
        <v>65</v>
      </c>
      <c r="AM9">
        <v>0</v>
      </c>
      <c r="AN9">
        <v>0</v>
      </c>
      <c r="AO9">
        <v>4.2149044186046508E-2</v>
      </c>
      <c r="AP9">
        <v>0</v>
      </c>
      <c r="AQ9">
        <v>7.3232696353292298E-2</v>
      </c>
      <c r="AR9">
        <v>0</v>
      </c>
      <c r="AS9">
        <v>1.6128796552928825E-2</v>
      </c>
      <c r="AT9">
        <v>0</v>
      </c>
      <c r="AU9">
        <v>0</v>
      </c>
      <c r="AV9">
        <v>0</v>
      </c>
      <c r="AW9">
        <v>8.6483814730050151E-2</v>
      </c>
      <c r="AX9">
        <v>0</v>
      </c>
      <c r="AY9">
        <v>4.9242023076923082E-2</v>
      </c>
      <c r="AZ9">
        <v>0</v>
      </c>
      <c r="BA9">
        <v>0</v>
      </c>
      <c r="BB9">
        <v>0.26723637489924085</v>
      </c>
    </row>
    <row r="10" spans="1:54" x14ac:dyDescent="0.25">
      <c r="A10" s="13" t="s">
        <v>66</v>
      </c>
      <c r="B10" s="8" t="str">
        <f>VLOOKUP(A10,Sheet5!$A$1:$B$67,2,FALSE)</f>
        <v>Public Sector Banks</v>
      </c>
      <c r="C10" s="9" t="s">
        <v>36</v>
      </c>
      <c r="D10" s="10">
        <v>101874</v>
      </c>
      <c r="E10" s="11">
        <v>4235</v>
      </c>
      <c r="F10" s="11">
        <v>184359</v>
      </c>
      <c r="G10" s="11">
        <v>279.49333000000001</v>
      </c>
      <c r="H10" s="11">
        <v>4458.8440199999995</v>
      </c>
      <c r="I10" s="11">
        <v>14402089</v>
      </c>
      <c r="J10" s="11">
        <v>23744238</v>
      </c>
      <c r="K10" s="11">
        <v>8318566</v>
      </c>
      <c r="L10" s="11">
        <v>728380.65618970001</v>
      </c>
      <c r="M10" s="11">
        <v>104013.10500899999</v>
      </c>
      <c r="N10" s="12">
        <f t="shared" si="0"/>
        <v>188594</v>
      </c>
      <c r="O10" s="12">
        <f t="shared" si="1"/>
        <v>4738.3373499999998</v>
      </c>
      <c r="P10" s="12">
        <f t="shared" si="2"/>
        <v>32062804</v>
      </c>
      <c r="Q10" s="12">
        <f t="shared" si="3"/>
        <v>832393.76119869994</v>
      </c>
      <c r="R10">
        <f t="shared" si="4"/>
        <v>2.5124539221820417E-2</v>
      </c>
      <c r="S10">
        <f t="shared" si="5"/>
        <v>4.6511743428156345E-2</v>
      </c>
      <c r="T10">
        <f t="shared" si="6"/>
        <v>1.8512476196085361</v>
      </c>
      <c r="U10">
        <f t="shared" si="7"/>
        <v>2.596135263773873E-2</v>
      </c>
      <c r="V10">
        <f t="shared" si="8"/>
        <v>5.7796737764827029E-2</v>
      </c>
      <c r="W10">
        <f t="shared" si="9"/>
        <v>2.2262606487156136</v>
      </c>
      <c r="X10">
        <f t="shared" si="10"/>
        <v>56120245</v>
      </c>
      <c r="Y10">
        <f t="shared" si="11"/>
        <v>203783554</v>
      </c>
      <c r="Z10">
        <f t="shared" si="12"/>
        <v>6740224.6505258</v>
      </c>
      <c r="AA10">
        <f t="shared" si="13"/>
        <v>816726429</v>
      </c>
      <c r="AB10">
        <f t="shared" si="14"/>
        <v>1109333674</v>
      </c>
      <c r="AC10">
        <f t="shared" si="15"/>
        <v>35720863.768511765</v>
      </c>
      <c r="AD10">
        <f t="shared" si="16"/>
        <v>0.18152807422704587</v>
      </c>
      <c r="AE10">
        <f t="shared" si="17"/>
        <v>7.0299397953009851E-2</v>
      </c>
      <c r="AF10">
        <f t="shared" si="18"/>
        <v>9.2546231674809243E-2</v>
      </c>
      <c r="AG10">
        <f t="shared" si="19"/>
        <v>1.763392059888881</v>
      </c>
      <c r="AH10">
        <f t="shared" si="20"/>
        <v>2.3302733287554536</v>
      </c>
      <c r="AI10">
        <f t="shared" si="21"/>
        <v>2.8902759153058937</v>
      </c>
      <c r="AL10" s="14" t="s">
        <v>67</v>
      </c>
      <c r="AM10">
        <v>2.7171739368868408E-2</v>
      </c>
      <c r="AN10">
        <v>6.0979525276685057E-2</v>
      </c>
      <c r="AO10">
        <v>7.5885852073172985E-2</v>
      </c>
      <c r="AP10">
        <v>9.2581695964587055E-2</v>
      </c>
      <c r="AQ10">
        <v>7.478867718812475E-2</v>
      </c>
      <c r="AR10">
        <v>0.10112284065369609</v>
      </c>
      <c r="AS10">
        <v>7.3619723270640147E-2</v>
      </c>
      <c r="AT10">
        <v>5.5113477113938013E-2</v>
      </c>
      <c r="AU10">
        <v>5.3065673393609458E-2</v>
      </c>
      <c r="AV10">
        <v>7.143008343098417E-2</v>
      </c>
      <c r="AW10">
        <v>9.2799531115853554E-2</v>
      </c>
      <c r="AX10">
        <v>3.7551383946960303E-2</v>
      </c>
      <c r="AY10">
        <v>7.8158791103615302E-2</v>
      </c>
      <c r="AZ10">
        <v>7.5947540557718435E-2</v>
      </c>
      <c r="BA10">
        <v>6.2182675000927501E-2</v>
      </c>
      <c r="BB10">
        <v>1.0323992094593815</v>
      </c>
    </row>
    <row r="11" spans="1:54" x14ac:dyDescent="0.25">
      <c r="A11" s="13" t="s">
        <v>68</v>
      </c>
      <c r="B11" s="8" t="str">
        <f>VLOOKUP(A11,Sheet5!$A$1:$B$67,2,FALSE)</f>
        <v>Public Sector Banks</v>
      </c>
      <c r="C11" s="9" t="s">
        <v>36</v>
      </c>
      <c r="D11" s="10">
        <v>59933</v>
      </c>
      <c r="E11" s="11">
        <v>918</v>
      </c>
      <c r="F11" s="11">
        <v>99720</v>
      </c>
      <c r="G11" s="11">
        <v>36.373579999999997</v>
      </c>
      <c r="H11" s="11">
        <v>1933.0903900000001</v>
      </c>
      <c r="I11" s="11">
        <v>17701592</v>
      </c>
      <c r="J11" s="11">
        <v>13766430</v>
      </c>
      <c r="K11" s="11">
        <v>5759275</v>
      </c>
      <c r="L11" s="11">
        <v>531376.00800000003</v>
      </c>
      <c r="M11" s="11">
        <v>77462.782439999995</v>
      </c>
      <c r="N11" s="12">
        <f t="shared" si="0"/>
        <v>100638</v>
      </c>
      <c r="O11" s="12">
        <f t="shared" si="1"/>
        <v>1969.46397</v>
      </c>
      <c r="P11" s="12">
        <f t="shared" si="2"/>
        <v>19525705</v>
      </c>
      <c r="Q11" s="12">
        <f t="shared" si="3"/>
        <v>608838.79044000001</v>
      </c>
      <c r="R11">
        <f t="shared" si="4"/>
        <v>1.9569784475049187E-2</v>
      </c>
      <c r="S11">
        <f t="shared" si="5"/>
        <v>3.2861094388734087E-2</v>
      </c>
      <c r="T11">
        <f t="shared" si="6"/>
        <v>1.6791750788380357</v>
      </c>
      <c r="U11">
        <f t="shared" si="7"/>
        <v>3.118139859431452E-2</v>
      </c>
      <c r="V11">
        <f t="shared" si="8"/>
        <v>3.4394578207429027E-2</v>
      </c>
      <c r="W11">
        <f t="shared" si="9"/>
        <v>1.1030479631436541</v>
      </c>
      <c r="X11">
        <f t="shared" si="10"/>
        <v>56120245</v>
      </c>
      <c r="Y11">
        <f t="shared" si="11"/>
        <v>203783554</v>
      </c>
      <c r="Z11">
        <f t="shared" si="12"/>
        <v>6740224.6505258</v>
      </c>
      <c r="AA11">
        <f t="shared" si="13"/>
        <v>816726429</v>
      </c>
      <c r="AB11">
        <f t="shared" si="14"/>
        <v>1109333674</v>
      </c>
      <c r="AC11">
        <f t="shared" si="15"/>
        <v>35720863.768511765</v>
      </c>
      <c r="AD11">
        <f t="shared" si="16"/>
        <v>0.10679390298456466</v>
      </c>
      <c r="AE11">
        <f t="shared" si="17"/>
        <v>2.9219559764174383E-2</v>
      </c>
      <c r="AF11">
        <f t="shared" si="18"/>
        <v>4.9384750645775861E-2</v>
      </c>
      <c r="AG11">
        <f t="shared" si="19"/>
        <v>2.1673832719817616</v>
      </c>
      <c r="AH11">
        <f t="shared" si="20"/>
        <v>1.7044346810468127</v>
      </c>
      <c r="AI11">
        <f t="shared" si="21"/>
        <v>1.7601291169315032</v>
      </c>
      <c r="AL11" s="14" t="s">
        <v>69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A12" s="13" t="s">
        <v>70</v>
      </c>
      <c r="B12" s="8" t="str">
        <f>VLOOKUP(A12,Sheet5!$A$1:$B$67,2,FALSE)</f>
        <v>Public Sector Banks</v>
      </c>
      <c r="C12" s="9" t="s">
        <v>36</v>
      </c>
      <c r="D12" s="10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12171157</v>
      </c>
      <c r="J12" s="11">
        <v>5857939</v>
      </c>
      <c r="K12" s="11">
        <v>4258078</v>
      </c>
      <c r="L12" s="11">
        <v>253499.9638541</v>
      </c>
      <c r="M12" s="11">
        <v>51086.931015900002</v>
      </c>
      <c r="N12" s="12">
        <f t="shared" si="0"/>
        <v>0</v>
      </c>
      <c r="O12" s="12">
        <f t="shared" si="1"/>
        <v>0</v>
      </c>
      <c r="P12" s="12">
        <f t="shared" si="2"/>
        <v>10116017</v>
      </c>
      <c r="Q12" s="12">
        <f t="shared" si="3"/>
        <v>304586.89487000002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3.0109369613554426E-2</v>
      </c>
      <c r="V12">
        <f t="shared" si="8"/>
        <v>2.5025303253421186E-2</v>
      </c>
      <c r="W12">
        <f t="shared" si="9"/>
        <v>0.8311467019939025</v>
      </c>
      <c r="X12">
        <f t="shared" si="10"/>
        <v>56120245</v>
      </c>
      <c r="Y12">
        <f t="shared" si="11"/>
        <v>203783554</v>
      </c>
      <c r="Z12">
        <f t="shared" si="12"/>
        <v>6740224.6505258</v>
      </c>
      <c r="AA12">
        <f t="shared" si="13"/>
        <v>816726429</v>
      </c>
      <c r="AB12">
        <f t="shared" si="14"/>
        <v>1109333674</v>
      </c>
      <c r="AC12">
        <f t="shared" si="15"/>
        <v>35720863.768511765</v>
      </c>
      <c r="AD12">
        <f t="shared" si="16"/>
        <v>0</v>
      </c>
      <c r="AE12">
        <f t="shared" si="17"/>
        <v>0</v>
      </c>
      <c r="AF12">
        <f t="shared" si="18"/>
        <v>0</v>
      </c>
      <c r="AG12">
        <f t="shared" si="19"/>
        <v>1.490236702013227</v>
      </c>
      <c r="AH12">
        <f t="shared" si="20"/>
        <v>0.85268625317648639</v>
      </c>
      <c r="AI12">
        <f t="shared" si="21"/>
        <v>0.9119002908767736</v>
      </c>
      <c r="AL12" s="14" t="s">
        <v>71</v>
      </c>
      <c r="AM12">
        <v>1.0785603239584465E-2</v>
      </c>
      <c r="AN12">
        <v>1.8579752485207098E-2</v>
      </c>
      <c r="AO12">
        <v>2.9225462911196914E-2</v>
      </c>
      <c r="AP12">
        <v>0.13928244593853911</v>
      </c>
      <c r="AQ12">
        <v>3.5558741358434558E-2</v>
      </c>
      <c r="AR12">
        <v>0.13875920721447332</v>
      </c>
      <c r="AS12">
        <v>2.4269080327550742E-2</v>
      </c>
      <c r="AT12">
        <v>1.7732119797979801E-2</v>
      </c>
      <c r="AU12">
        <v>1.5901596356600468E-2</v>
      </c>
      <c r="AV12">
        <v>8.3879962932182042E-2</v>
      </c>
      <c r="AW12">
        <v>3.5580692960596808E-2</v>
      </c>
      <c r="AX12">
        <v>1.5630283475409835E-2</v>
      </c>
      <c r="AY12">
        <v>3.1891802519254851E-2</v>
      </c>
      <c r="AZ12">
        <v>2.3418399508729495E-2</v>
      </c>
      <c r="BA12">
        <v>1.7788928325666628E-2</v>
      </c>
      <c r="BB12">
        <v>0.63828407935140619</v>
      </c>
    </row>
    <row r="13" spans="1:54" x14ac:dyDescent="0.25">
      <c r="A13" s="13" t="s">
        <v>72</v>
      </c>
      <c r="B13" s="8" t="str">
        <f>VLOOKUP(A13,Sheet5!$A$1:$B$67,2,FALSE)</f>
        <v>Public Sector Banks</v>
      </c>
      <c r="C13" s="9" t="s">
        <v>36</v>
      </c>
      <c r="D13" s="10">
        <v>0</v>
      </c>
      <c r="E13" s="11">
        <v>0</v>
      </c>
      <c r="F13" s="11">
        <v>0</v>
      </c>
      <c r="G13" s="11">
        <v>0</v>
      </c>
      <c r="H13" s="11">
        <v>0</v>
      </c>
      <c r="I13" s="11">
        <v>2677571</v>
      </c>
      <c r="J13" s="11">
        <v>1661434</v>
      </c>
      <c r="K13" s="11">
        <v>759659</v>
      </c>
      <c r="L13" s="11">
        <v>68962.06177</v>
      </c>
      <c r="M13" s="11">
        <v>10872.404838599999</v>
      </c>
      <c r="N13" s="12">
        <f t="shared" si="0"/>
        <v>0</v>
      </c>
      <c r="O13" s="12">
        <f t="shared" si="1"/>
        <v>0</v>
      </c>
      <c r="P13" s="12">
        <f t="shared" si="2"/>
        <v>2421093</v>
      </c>
      <c r="Q13" s="12">
        <f t="shared" si="3"/>
        <v>79834.466608599992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3.2974555958238692E-2</v>
      </c>
      <c r="V13">
        <f t="shared" si="8"/>
        <v>2.9816003612453224E-2</v>
      </c>
      <c r="W13">
        <f t="shared" si="9"/>
        <v>0.90421243731725509</v>
      </c>
      <c r="X13">
        <f t="shared" si="10"/>
        <v>56120245</v>
      </c>
      <c r="Y13">
        <f t="shared" si="11"/>
        <v>203783554</v>
      </c>
      <c r="Z13">
        <f t="shared" si="12"/>
        <v>6740224.6505258</v>
      </c>
      <c r="AA13">
        <f t="shared" si="13"/>
        <v>816726429</v>
      </c>
      <c r="AB13">
        <f t="shared" si="14"/>
        <v>1109333674</v>
      </c>
      <c r="AC13">
        <f t="shared" si="15"/>
        <v>35720863.768511765</v>
      </c>
      <c r="AD13">
        <f t="shared" si="16"/>
        <v>0</v>
      </c>
      <c r="AE13">
        <f t="shared" si="17"/>
        <v>0</v>
      </c>
      <c r="AF13">
        <f t="shared" si="18"/>
        <v>0</v>
      </c>
      <c r="AG13">
        <f t="shared" si="19"/>
        <v>0.32784184580366998</v>
      </c>
      <c r="AH13">
        <f t="shared" si="20"/>
        <v>0.22349534189868817</v>
      </c>
      <c r="AI13">
        <f t="shared" si="21"/>
        <v>0.21824749908385094</v>
      </c>
      <c r="AL13" s="14" t="s">
        <v>56</v>
      </c>
      <c r="AM13">
        <v>2.1902866673500422E-2</v>
      </c>
      <c r="AN13">
        <v>4.9724746509996552E-2</v>
      </c>
      <c r="AO13">
        <v>6.2846359287451706E-2</v>
      </c>
      <c r="AP13">
        <v>5.2777821353900682E-2</v>
      </c>
      <c r="AQ13">
        <v>6.6712215931686053E-2</v>
      </c>
      <c r="AR13">
        <v>5.5493718232156722E-2</v>
      </c>
      <c r="AS13">
        <v>6.5330730600264536E-2</v>
      </c>
      <c r="AT13">
        <v>4.6352499132943502E-2</v>
      </c>
      <c r="AU13">
        <v>4.3571729172312987E-2</v>
      </c>
      <c r="AV13">
        <v>4.6265735713720856E-2</v>
      </c>
      <c r="AW13">
        <v>7.2425964703345197E-2</v>
      </c>
      <c r="AX13">
        <v>3.315491982694431E-2</v>
      </c>
      <c r="AY13">
        <v>6.3050344378666578E-2</v>
      </c>
      <c r="AZ13">
        <v>6.0417608023059149E-2</v>
      </c>
      <c r="BA13">
        <v>5.4480793625772898E-2</v>
      </c>
      <c r="BB13">
        <v>0.79450805316572215</v>
      </c>
    </row>
    <row r="14" spans="1:54" x14ac:dyDescent="0.25">
      <c r="A14" s="13" t="s">
        <v>73</v>
      </c>
      <c r="B14" s="8" t="str">
        <f>VLOOKUP(A14,Sheet5!$A$1:$B$67,2,FALSE)</f>
        <v>Public Sector Banks</v>
      </c>
      <c r="C14" s="9" t="s">
        <v>36</v>
      </c>
      <c r="D14" s="10">
        <v>345194</v>
      </c>
      <c r="E14" s="11">
        <v>3997</v>
      </c>
      <c r="F14" s="11">
        <v>647141</v>
      </c>
      <c r="G14" s="11">
        <v>107.67382050000001</v>
      </c>
      <c r="H14" s="11">
        <v>13774.166568400002</v>
      </c>
      <c r="I14" s="11">
        <v>23796687</v>
      </c>
      <c r="J14" s="11">
        <v>26367837</v>
      </c>
      <c r="K14" s="11">
        <v>15708389</v>
      </c>
      <c r="L14" s="11">
        <v>1193077.6917558999</v>
      </c>
      <c r="M14" s="11">
        <v>223734.13031439998</v>
      </c>
      <c r="N14" s="12">
        <f t="shared" si="0"/>
        <v>651138</v>
      </c>
      <c r="O14" s="12">
        <f t="shared" si="1"/>
        <v>13881.840388900002</v>
      </c>
      <c r="P14" s="12">
        <f t="shared" si="2"/>
        <v>42076226</v>
      </c>
      <c r="Q14" s="12">
        <f t="shared" si="3"/>
        <v>1416811.8220702999</v>
      </c>
      <c r="R14">
        <f t="shared" si="4"/>
        <v>2.131935225543587E-2</v>
      </c>
      <c r="S14">
        <f t="shared" si="5"/>
        <v>4.0214605088443024E-2</v>
      </c>
      <c r="T14">
        <f t="shared" si="6"/>
        <v>1.8862958220594797</v>
      </c>
      <c r="U14">
        <f t="shared" si="7"/>
        <v>3.3672502426199055E-2</v>
      </c>
      <c r="V14">
        <f t="shared" si="8"/>
        <v>5.9538196307338913E-2</v>
      </c>
      <c r="W14">
        <f t="shared" si="9"/>
        <v>1.7681547855800264</v>
      </c>
      <c r="X14">
        <f t="shared" si="10"/>
        <v>56120245</v>
      </c>
      <c r="Y14">
        <f t="shared" si="11"/>
        <v>203783554</v>
      </c>
      <c r="Z14">
        <f t="shared" si="12"/>
        <v>6740224.6505258</v>
      </c>
      <c r="AA14">
        <f t="shared" si="13"/>
        <v>816726429</v>
      </c>
      <c r="AB14">
        <f t="shared" si="14"/>
        <v>1109333674</v>
      </c>
      <c r="AC14">
        <f t="shared" si="15"/>
        <v>35720863.768511765</v>
      </c>
      <c r="AD14">
        <f t="shared" si="16"/>
        <v>0.61509710087687608</v>
      </c>
      <c r="AE14">
        <f t="shared" si="17"/>
        <v>0.20595515889543964</v>
      </c>
      <c r="AF14">
        <f t="shared" si="18"/>
        <v>0.31952431254584951</v>
      </c>
      <c r="AG14">
        <f t="shared" si="19"/>
        <v>2.9136668234351948</v>
      </c>
      <c r="AH14">
        <f t="shared" si="20"/>
        <v>3.9663425589367503</v>
      </c>
      <c r="AI14">
        <f t="shared" si="21"/>
        <v>3.7929278616669846</v>
      </c>
      <c r="AL14" s="14" t="s">
        <v>58</v>
      </c>
      <c r="AM14">
        <v>2.7023132547241667E-2</v>
      </c>
      <c r="AN14">
        <v>4.906017259075493E-2</v>
      </c>
      <c r="AO14">
        <v>6.1897042602708043E-2</v>
      </c>
      <c r="AP14">
        <v>5.9999706925008105E-2</v>
      </c>
      <c r="AQ14">
        <v>4.3509247587294249E-2</v>
      </c>
      <c r="AR14">
        <v>6.5164203224073403E-2</v>
      </c>
      <c r="AS14">
        <v>6.0848522540918062E-2</v>
      </c>
      <c r="AT14">
        <v>4.7765261296661296E-2</v>
      </c>
      <c r="AU14">
        <v>4.6623682173814913E-2</v>
      </c>
      <c r="AV14">
        <v>5.4565505787861637E-2</v>
      </c>
      <c r="AW14">
        <v>4.9483332438988309E-2</v>
      </c>
      <c r="AX14">
        <v>4.1680015470302464E-2</v>
      </c>
      <c r="AY14">
        <v>5.731133023752568E-2</v>
      </c>
      <c r="AZ14">
        <v>6.0350295472091128E-2</v>
      </c>
      <c r="BA14">
        <v>5.1389299756553639E-2</v>
      </c>
      <c r="BB14">
        <v>0.77667075065179736</v>
      </c>
    </row>
    <row r="15" spans="1:54" x14ac:dyDescent="0.25">
      <c r="A15" s="13" t="s">
        <v>74</v>
      </c>
      <c r="B15" s="8" t="str">
        <f>VLOOKUP(A15,Sheet5!$A$1:$B$67,2,FALSE)</f>
        <v>Public Sector Banks</v>
      </c>
      <c r="C15" s="9" t="s">
        <v>36</v>
      </c>
      <c r="D15" s="10">
        <v>46683</v>
      </c>
      <c r="E15" s="11">
        <v>1992</v>
      </c>
      <c r="F15" s="11">
        <v>195926</v>
      </c>
      <c r="G15" s="11">
        <v>89.599914800000008</v>
      </c>
      <c r="H15" s="11">
        <v>4344.0149807999996</v>
      </c>
      <c r="I15" s="11">
        <v>9665117</v>
      </c>
      <c r="J15" s="11">
        <v>9887309</v>
      </c>
      <c r="K15" s="11">
        <v>6083742</v>
      </c>
      <c r="L15" s="11">
        <v>403057.69992039993</v>
      </c>
      <c r="M15" s="11">
        <v>71066.478047399985</v>
      </c>
      <c r="N15" s="12">
        <f t="shared" si="0"/>
        <v>197918</v>
      </c>
      <c r="O15" s="12">
        <f t="shared" si="1"/>
        <v>4433.6148955999997</v>
      </c>
      <c r="P15" s="12">
        <f t="shared" si="2"/>
        <v>15971051</v>
      </c>
      <c r="Q15" s="12">
        <f t="shared" si="3"/>
        <v>474124.17796779994</v>
      </c>
      <c r="R15">
        <f t="shared" si="4"/>
        <v>2.2401271716569488E-2</v>
      </c>
      <c r="S15">
        <f t="shared" si="5"/>
        <v>9.4972792999592992E-2</v>
      </c>
      <c r="T15">
        <f t="shared" si="6"/>
        <v>4.2396161343529766</v>
      </c>
      <c r="U15">
        <f t="shared" si="7"/>
        <v>2.9686473230083603E-2</v>
      </c>
      <c r="V15">
        <f t="shared" si="8"/>
        <v>4.9055192810164627E-2</v>
      </c>
      <c r="W15">
        <f t="shared" si="9"/>
        <v>1.6524425932971116</v>
      </c>
      <c r="X15">
        <f t="shared" si="10"/>
        <v>56120245</v>
      </c>
      <c r="Y15">
        <f t="shared" si="11"/>
        <v>203783554</v>
      </c>
      <c r="Z15">
        <f t="shared" si="12"/>
        <v>6740224.6505258</v>
      </c>
      <c r="AA15">
        <f t="shared" si="13"/>
        <v>816726429</v>
      </c>
      <c r="AB15">
        <f t="shared" si="14"/>
        <v>1109333674</v>
      </c>
      <c r="AC15">
        <f t="shared" si="15"/>
        <v>35720863.768511765</v>
      </c>
      <c r="AD15">
        <f t="shared" si="16"/>
        <v>8.3183884888599471E-2</v>
      </c>
      <c r="AE15">
        <f t="shared" si="17"/>
        <v>6.5778443975960596E-2</v>
      </c>
      <c r="AF15">
        <f t="shared" si="18"/>
        <v>9.7121674499797958E-2</v>
      </c>
      <c r="AG15">
        <f t="shared" si="19"/>
        <v>1.1833971152168996</v>
      </c>
      <c r="AH15">
        <f t="shared" si="20"/>
        <v>1.3273032282767594</v>
      </c>
      <c r="AI15">
        <f t="shared" si="21"/>
        <v>1.43969766485246</v>
      </c>
      <c r="AL15" s="14" t="s">
        <v>60</v>
      </c>
      <c r="AM15">
        <v>0</v>
      </c>
      <c r="AN15">
        <v>0</v>
      </c>
      <c r="AO15">
        <v>1.6959909006307519E-2</v>
      </c>
      <c r="AP15">
        <v>0</v>
      </c>
      <c r="AQ15">
        <v>1.7368964763603924E-2</v>
      </c>
      <c r="AR15">
        <v>0</v>
      </c>
      <c r="AS15">
        <v>1.4156627215518735E-2</v>
      </c>
      <c r="AT15">
        <v>0</v>
      </c>
      <c r="AU15">
        <v>0</v>
      </c>
      <c r="AV15">
        <v>0</v>
      </c>
      <c r="AW15">
        <v>2.7156507118644067E-2</v>
      </c>
      <c r="AX15">
        <v>0</v>
      </c>
      <c r="AY15">
        <v>8.7410930965946734E-3</v>
      </c>
      <c r="AZ15">
        <v>3.1452743199631168E-3</v>
      </c>
      <c r="BA15">
        <v>1.3661948051948054E-2</v>
      </c>
      <c r="BB15">
        <v>0.10119032357258008</v>
      </c>
    </row>
    <row r="16" spans="1:54" x14ac:dyDescent="0.25">
      <c r="A16" s="13" t="s">
        <v>75</v>
      </c>
      <c r="B16" s="8" t="str">
        <f>VLOOKUP(A16,Sheet5!$A$1:$B$67,2,FALSE)</f>
        <v>Public Sector Banks</v>
      </c>
      <c r="C16" s="9" t="s">
        <v>36</v>
      </c>
      <c r="D16" s="10">
        <v>0</v>
      </c>
      <c r="E16" s="11">
        <v>0</v>
      </c>
      <c r="F16" s="11">
        <v>0</v>
      </c>
      <c r="G16" s="11">
        <v>0</v>
      </c>
      <c r="H16" s="11">
        <v>0</v>
      </c>
      <c r="I16" s="11">
        <v>8245082</v>
      </c>
      <c r="J16" s="11">
        <v>6708794</v>
      </c>
      <c r="K16" s="11">
        <v>4236353</v>
      </c>
      <c r="L16" s="11">
        <v>264405</v>
      </c>
      <c r="M16" s="11">
        <v>48970</v>
      </c>
      <c r="N16" s="12">
        <f t="shared" si="0"/>
        <v>0</v>
      </c>
      <c r="O16" s="12">
        <f t="shared" si="1"/>
        <v>0</v>
      </c>
      <c r="P16" s="12">
        <f t="shared" si="2"/>
        <v>10945147</v>
      </c>
      <c r="Q16" s="12">
        <f t="shared" si="3"/>
        <v>313375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2.8631410797863199E-2</v>
      </c>
      <c r="V16">
        <f t="shared" si="8"/>
        <v>3.8007505565135678E-2</v>
      </c>
      <c r="W16">
        <f t="shared" si="9"/>
        <v>1.3274758213441662</v>
      </c>
      <c r="X16">
        <f t="shared" si="10"/>
        <v>56120245</v>
      </c>
      <c r="Y16">
        <f t="shared" si="11"/>
        <v>203783554</v>
      </c>
      <c r="Z16">
        <f t="shared" si="12"/>
        <v>6740224.6505258</v>
      </c>
      <c r="AA16">
        <f t="shared" si="13"/>
        <v>816726429</v>
      </c>
      <c r="AB16">
        <f t="shared" si="14"/>
        <v>1109333674</v>
      </c>
      <c r="AC16">
        <f t="shared" si="15"/>
        <v>35720863.768511765</v>
      </c>
      <c r="AD16">
        <f t="shared" si="16"/>
        <v>0</v>
      </c>
      <c r="AE16">
        <f t="shared" si="17"/>
        <v>0</v>
      </c>
      <c r="AF16">
        <f t="shared" si="18"/>
        <v>0</v>
      </c>
      <c r="AG16">
        <f t="shared" si="19"/>
        <v>1.0095280019400474</v>
      </c>
      <c r="AH16">
        <f t="shared" si="20"/>
        <v>0.87728841617834186</v>
      </c>
      <c r="AI16">
        <f t="shared" si="21"/>
        <v>0.98664155398207087</v>
      </c>
      <c r="AL16" s="14" t="s">
        <v>76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25">
      <c r="A17" s="13" t="s">
        <v>77</v>
      </c>
      <c r="B17" s="8" t="str">
        <f>VLOOKUP(A17,Sheet5!$A$1:$B$67,2,FALSE)</f>
        <v>Public Sector Banks</v>
      </c>
      <c r="C17" s="9" t="s">
        <v>36</v>
      </c>
      <c r="D17" s="10">
        <v>45930</v>
      </c>
      <c r="E17" s="11">
        <v>3320</v>
      </c>
      <c r="F17" s="11">
        <v>228016</v>
      </c>
      <c r="G17" s="11">
        <v>172.70903759999999</v>
      </c>
      <c r="H17" s="11">
        <v>5630.8624</v>
      </c>
      <c r="I17" s="11">
        <v>20378661</v>
      </c>
      <c r="J17" s="11">
        <v>29633142</v>
      </c>
      <c r="K17" s="11">
        <v>11352870</v>
      </c>
      <c r="L17" s="11">
        <v>941741.73026949994</v>
      </c>
      <c r="M17" s="11">
        <v>126100.36428299999</v>
      </c>
      <c r="N17" s="12">
        <f t="shared" si="0"/>
        <v>231336</v>
      </c>
      <c r="O17" s="12">
        <f t="shared" si="1"/>
        <v>5803.5714375999996</v>
      </c>
      <c r="P17" s="12">
        <f t="shared" si="2"/>
        <v>40986012</v>
      </c>
      <c r="Q17" s="12">
        <f t="shared" si="3"/>
        <v>1067842.0945524999</v>
      </c>
      <c r="R17">
        <f t="shared" si="4"/>
        <v>2.5087195411003908E-2</v>
      </c>
      <c r="S17">
        <f t="shared" si="5"/>
        <v>0.12635687867624645</v>
      </c>
      <c r="T17">
        <f t="shared" si="6"/>
        <v>5.0367080339647288</v>
      </c>
      <c r="U17">
        <f t="shared" si="7"/>
        <v>2.6053817935555671E-2</v>
      </c>
      <c r="V17">
        <f t="shared" si="8"/>
        <v>5.2400012667785184E-2</v>
      </c>
      <c r="W17">
        <f t="shared" si="9"/>
        <v>2.0112220326939045</v>
      </c>
      <c r="X17">
        <f t="shared" si="10"/>
        <v>56120245</v>
      </c>
      <c r="Y17">
        <f t="shared" si="11"/>
        <v>203783554</v>
      </c>
      <c r="Z17">
        <f t="shared" si="12"/>
        <v>6740224.6505258</v>
      </c>
      <c r="AA17">
        <f t="shared" si="13"/>
        <v>816726429</v>
      </c>
      <c r="AB17">
        <f t="shared" si="14"/>
        <v>1109333674</v>
      </c>
      <c r="AC17">
        <f t="shared" si="15"/>
        <v>35720863.768511765</v>
      </c>
      <c r="AD17">
        <f t="shared" si="16"/>
        <v>8.1842123105485373E-2</v>
      </c>
      <c r="AE17">
        <f t="shared" si="17"/>
        <v>8.6103531239826961E-2</v>
      </c>
      <c r="AF17">
        <f t="shared" si="18"/>
        <v>0.11352044630647673</v>
      </c>
      <c r="AG17">
        <f t="shared" si="19"/>
        <v>2.495163652895577</v>
      </c>
      <c r="AH17">
        <f t="shared" si="20"/>
        <v>2.9894072592214624</v>
      </c>
      <c r="AI17">
        <f t="shared" si="21"/>
        <v>3.6946513894429929</v>
      </c>
      <c r="AL17" s="14" t="s">
        <v>61</v>
      </c>
      <c r="AM17">
        <v>1.7508978223559877E-2</v>
      </c>
      <c r="AN17">
        <v>3.5183542501368049E-2</v>
      </c>
      <c r="AO17">
        <v>3.6019290749758688E-2</v>
      </c>
      <c r="AP17">
        <v>4.0986637414224349E-2</v>
      </c>
      <c r="AQ17">
        <v>3.3089511784479927E-2</v>
      </c>
      <c r="AR17">
        <v>4.499636509891642E-2</v>
      </c>
      <c r="AS17">
        <v>3.5735921449426597E-2</v>
      </c>
      <c r="AT17">
        <v>3.4211757782304716E-2</v>
      </c>
      <c r="AU17">
        <v>3.5435236300238572E-2</v>
      </c>
      <c r="AV17">
        <v>3.477150338810181E-2</v>
      </c>
      <c r="AW17">
        <v>3.7142932935023534E-2</v>
      </c>
      <c r="AX17">
        <v>3.0118430348075546E-2</v>
      </c>
      <c r="AY17">
        <v>3.5825682413314033E-2</v>
      </c>
      <c r="AZ17">
        <v>3.6529399437881631E-2</v>
      </c>
      <c r="BA17">
        <v>3.2216848415418484E-2</v>
      </c>
      <c r="BB17">
        <v>0.51977203824209228</v>
      </c>
    </row>
    <row r="18" spans="1:54" x14ac:dyDescent="0.25">
      <c r="A18" s="13" t="s">
        <v>78</v>
      </c>
      <c r="B18" s="8" t="str">
        <f>VLOOKUP(A18,Sheet5!$A$1:$B$67,2,FALSE)</f>
        <v>Public Sector Banks</v>
      </c>
      <c r="C18" s="9" t="s">
        <v>36</v>
      </c>
      <c r="D18" s="10">
        <v>7655</v>
      </c>
      <c r="E18" s="11">
        <v>231</v>
      </c>
      <c r="F18" s="11">
        <v>17147</v>
      </c>
      <c r="G18" s="11">
        <v>10.132999999999999</v>
      </c>
      <c r="H18" s="11">
        <v>320.15032129999997</v>
      </c>
      <c r="I18" s="11">
        <v>9174028</v>
      </c>
      <c r="J18" s="11">
        <v>7189205</v>
      </c>
      <c r="K18" s="11">
        <v>2613278</v>
      </c>
      <c r="L18" s="11">
        <v>233301.83937999999</v>
      </c>
      <c r="M18" s="11">
        <v>32520.95621</v>
      </c>
      <c r="N18" s="12">
        <f t="shared" si="0"/>
        <v>17378</v>
      </c>
      <c r="O18" s="12">
        <f t="shared" si="1"/>
        <v>330.28332129999995</v>
      </c>
      <c r="P18" s="12">
        <f t="shared" si="2"/>
        <v>9802483</v>
      </c>
      <c r="Q18" s="12">
        <f t="shared" si="3"/>
        <v>265822.79558999999</v>
      </c>
      <c r="R18">
        <f t="shared" si="4"/>
        <v>1.9005830435032796E-2</v>
      </c>
      <c r="S18">
        <f t="shared" si="5"/>
        <v>4.3146090306988891E-2</v>
      </c>
      <c r="T18">
        <f t="shared" si="6"/>
        <v>2.2701502286087525</v>
      </c>
      <c r="U18">
        <f t="shared" si="7"/>
        <v>2.7117904268744969E-2</v>
      </c>
      <c r="V18">
        <f t="shared" si="8"/>
        <v>2.8975581455604887E-2</v>
      </c>
      <c r="W18">
        <f t="shared" si="9"/>
        <v>1.0685037150529735</v>
      </c>
      <c r="X18">
        <f t="shared" si="10"/>
        <v>56120245</v>
      </c>
      <c r="Y18">
        <f t="shared" si="11"/>
        <v>203783554</v>
      </c>
      <c r="Z18">
        <f t="shared" si="12"/>
        <v>6740224.6505258</v>
      </c>
      <c r="AA18">
        <f t="shared" si="13"/>
        <v>816726429</v>
      </c>
      <c r="AB18">
        <f t="shared" si="14"/>
        <v>1109333674</v>
      </c>
      <c r="AC18">
        <f t="shared" si="15"/>
        <v>35720863.768511765</v>
      </c>
      <c r="AD18">
        <f t="shared" si="16"/>
        <v>1.3640353850914229E-2</v>
      </c>
      <c r="AE18">
        <f t="shared" si="17"/>
        <v>4.9001826856651552E-3</v>
      </c>
      <c r="AF18">
        <f t="shared" si="18"/>
        <v>8.5276753981825253E-3</v>
      </c>
      <c r="AG18">
        <f t="shared" si="19"/>
        <v>1.1232681684162813</v>
      </c>
      <c r="AH18">
        <f t="shared" si="20"/>
        <v>0.74416676291104977</v>
      </c>
      <c r="AI18">
        <f t="shared" si="21"/>
        <v>0.88363701830618002</v>
      </c>
      <c r="AL18" s="14" t="s">
        <v>79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5">
      <c r="A19" s="13" t="s">
        <v>80</v>
      </c>
      <c r="B19" s="8" t="str">
        <f>VLOOKUP(A19,Sheet5!$A$1:$B$67,2,FALSE)</f>
        <v>Public Sector Banks</v>
      </c>
      <c r="C19" s="9" t="s">
        <v>36</v>
      </c>
      <c r="D19" s="10">
        <v>35703</v>
      </c>
      <c r="E19" s="11">
        <v>713</v>
      </c>
      <c r="F19" s="11">
        <v>136046</v>
      </c>
      <c r="G19" s="11">
        <v>39.420999999999999</v>
      </c>
      <c r="H19" s="11">
        <v>3353.6433901</v>
      </c>
      <c r="I19" s="11">
        <v>12492418</v>
      </c>
      <c r="J19" s="11">
        <v>9120576</v>
      </c>
      <c r="K19" s="11">
        <v>6359682</v>
      </c>
      <c r="L19" s="11">
        <v>412031.50923690002</v>
      </c>
      <c r="M19" s="11">
        <v>84448.404412799995</v>
      </c>
      <c r="N19" s="12">
        <f t="shared" si="0"/>
        <v>136759</v>
      </c>
      <c r="O19" s="12">
        <f t="shared" si="1"/>
        <v>3393.0643900999999</v>
      </c>
      <c r="P19" s="12">
        <f t="shared" si="2"/>
        <v>15480258</v>
      </c>
      <c r="Q19" s="12">
        <f t="shared" si="3"/>
        <v>496479.9136497</v>
      </c>
      <c r="R19">
        <f t="shared" si="4"/>
        <v>2.4810538173721655E-2</v>
      </c>
      <c r="S19">
        <f t="shared" si="5"/>
        <v>9.5035834246421869E-2</v>
      </c>
      <c r="T19">
        <f t="shared" si="6"/>
        <v>3.830462426126656</v>
      </c>
      <c r="U19">
        <f t="shared" si="7"/>
        <v>3.2071811312815328E-2</v>
      </c>
      <c r="V19">
        <f t="shared" si="8"/>
        <v>3.9742499302352838E-2</v>
      </c>
      <c r="W19">
        <f t="shared" si="9"/>
        <v>1.2391722723335066</v>
      </c>
      <c r="X19">
        <f t="shared" si="10"/>
        <v>56120245</v>
      </c>
      <c r="Y19">
        <f t="shared" si="11"/>
        <v>203783554</v>
      </c>
      <c r="Z19">
        <f t="shared" si="12"/>
        <v>6740224.6505258</v>
      </c>
      <c r="AA19">
        <f t="shared" si="13"/>
        <v>816726429</v>
      </c>
      <c r="AB19">
        <f t="shared" si="14"/>
        <v>1109333674</v>
      </c>
      <c r="AC19">
        <f t="shared" si="15"/>
        <v>35720863.768511765</v>
      </c>
      <c r="AD19">
        <f t="shared" si="16"/>
        <v>6.361875291171662E-2</v>
      </c>
      <c r="AE19">
        <f t="shared" si="17"/>
        <v>5.0340523736628118E-2</v>
      </c>
      <c r="AF19">
        <f t="shared" si="18"/>
        <v>6.7109929783637001E-2</v>
      </c>
      <c r="AG19">
        <f t="shared" si="19"/>
        <v>1.5295719051599346</v>
      </c>
      <c r="AH19">
        <f t="shared" si="20"/>
        <v>1.3898877610214766</v>
      </c>
      <c r="AI19">
        <f t="shared" si="21"/>
        <v>1.3954555209869164</v>
      </c>
      <c r="AL19" s="14" t="s">
        <v>81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x14ac:dyDescent="0.25">
      <c r="A20" s="13" t="s">
        <v>82</v>
      </c>
      <c r="B20" s="8" t="str">
        <f>VLOOKUP(A20,Sheet5!$A$1:$B$67,2,FALSE)</f>
        <v>Public Sector Banks</v>
      </c>
      <c r="C20" s="9" t="s">
        <v>36</v>
      </c>
      <c r="D20" s="10">
        <v>10237289</v>
      </c>
      <c r="E20" s="11">
        <v>158211</v>
      </c>
      <c r="F20" s="11">
        <v>38128452</v>
      </c>
      <c r="G20" s="11">
        <v>6082.5182100000002</v>
      </c>
      <c r="H20" s="11">
        <v>1222942.8469199999</v>
      </c>
      <c r="I20" s="11">
        <v>274093023</v>
      </c>
      <c r="J20" s="11">
        <v>205938180</v>
      </c>
      <c r="K20" s="11">
        <v>130968859</v>
      </c>
      <c r="L20" s="11">
        <v>10449269.223850401</v>
      </c>
      <c r="M20" s="11">
        <v>1799799.7687971999</v>
      </c>
      <c r="N20" s="12">
        <f t="shared" si="0"/>
        <v>38286663</v>
      </c>
      <c r="O20" s="12">
        <f t="shared" si="1"/>
        <v>1229025.3651299998</v>
      </c>
      <c r="P20" s="12">
        <f t="shared" si="2"/>
        <v>336907039</v>
      </c>
      <c r="Q20" s="12">
        <f t="shared" si="3"/>
        <v>12249068.992647601</v>
      </c>
      <c r="R20">
        <f t="shared" si="4"/>
        <v>3.2100613342301465E-2</v>
      </c>
      <c r="S20">
        <f t="shared" si="5"/>
        <v>0.12005379208597118</v>
      </c>
      <c r="T20">
        <f t="shared" si="6"/>
        <v>3.7399220633509516</v>
      </c>
      <c r="U20">
        <f t="shared" si="7"/>
        <v>3.6357414879205303E-2</v>
      </c>
      <c r="V20">
        <f t="shared" si="8"/>
        <v>4.4689459288599263E-2</v>
      </c>
      <c r="W20">
        <f t="shared" si="9"/>
        <v>1.2291704302155841</v>
      </c>
      <c r="X20">
        <f t="shared" si="10"/>
        <v>56120245</v>
      </c>
      <c r="Y20">
        <f t="shared" si="11"/>
        <v>203783554</v>
      </c>
      <c r="Z20">
        <f t="shared" si="12"/>
        <v>6740224.6505258</v>
      </c>
      <c r="AA20">
        <f t="shared" si="13"/>
        <v>816726429</v>
      </c>
      <c r="AB20">
        <f t="shared" si="14"/>
        <v>1109333674</v>
      </c>
      <c r="AC20">
        <f t="shared" si="15"/>
        <v>35720863.768511765</v>
      </c>
      <c r="AD20">
        <f t="shared" si="16"/>
        <v>18.241704041028331</v>
      </c>
      <c r="AE20">
        <f t="shared" si="17"/>
        <v>18.234189939561205</v>
      </c>
      <c r="AF20">
        <f t="shared" si="18"/>
        <v>18.7879062115091</v>
      </c>
      <c r="AG20">
        <f t="shared" si="19"/>
        <v>33.559955116868146</v>
      </c>
      <c r="AH20">
        <f t="shared" si="20"/>
        <v>34.291077259574152</v>
      </c>
      <c r="AI20">
        <f t="shared" si="21"/>
        <v>30.370216544963547</v>
      </c>
      <c r="AL20" s="14" t="s">
        <v>63</v>
      </c>
      <c r="AM20">
        <v>1.3794259567299981E-2</v>
      </c>
      <c r="AN20">
        <v>2.6793926123733651E-2</v>
      </c>
      <c r="AO20">
        <v>0</v>
      </c>
      <c r="AP20">
        <v>3.2180676150675006E-2</v>
      </c>
      <c r="AQ20">
        <v>0</v>
      </c>
      <c r="AR20">
        <v>3.6800544442444828E-2</v>
      </c>
      <c r="AS20">
        <v>0</v>
      </c>
      <c r="AT20">
        <v>2.8647772536553411E-2</v>
      </c>
      <c r="AU20">
        <v>2.8013456007353582E-2</v>
      </c>
      <c r="AV20">
        <v>2.6826458721847492E-2</v>
      </c>
      <c r="AW20">
        <v>0</v>
      </c>
      <c r="AX20">
        <v>2.3261045468284471E-2</v>
      </c>
      <c r="AY20">
        <v>0</v>
      </c>
      <c r="AZ20">
        <v>0</v>
      </c>
      <c r="BA20">
        <v>3.4879365823994445E-5</v>
      </c>
      <c r="BB20">
        <v>0.21635301838401641</v>
      </c>
    </row>
    <row r="21" spans="1:54" x14ac:dyDescent="0.25">
      <c r="A21" s="13" t="s">
        <v>67</v>
      </c>
      <c r="B21" s="8" t="str">
        <f>VLOOKUP(A21,Sheet5!$A$1:$B$67,2,FALSE)</f>
        <v>Private Sector Banks</v>
      </c>
      <c r="C21" s="9" t="s">
        <v>36</v>
      </c>
      <c r="D21" s="10">
        <v>6850890</v>
      </c>
      <c r="E21" s="11">
        <v>67112</v>
      </c>
      <c r="F21" s="11">
        <v>17012372</v>
      </c>
      <c r="G21" s="11">
        <v>3131.6531360000004</v>
      </c>
      <c r="H21" s="11">
        <v>689649.80466999998</v>
      </c>
      <c r="I21" s="11">
        <v>24375638</v>
      </c>
      <c r="J21" s="11">
        <v>29048830</v>
      </c>
      <c r="K21" s="11">
        <v>29013169</v>
      </c>
      <c r="L21" s="11">
        <v>1501677.0115454998</v>
      </c>
      <c r="M21" s="11">
        <v>443265.12708000001</v>
      </c>
      <c r="N21" s="12">
        <f t="shared" si="0"/>
        <v>17079484</v>
      </c>
      <c r="O21" s="12">
        <f t="shared" si="1"/>
        <v>692781.45780600002</v>
      </c>
      <c r="P21" s="12">
        <f t="shared" si="2"/>
        <v>58061999</v>
      </c>
      <c r="Q21" s="12">
        <f t="shared" si="3"/>
        <v>1944942.1386254998</v>
      </c>
      <c r="R21">
        <f t="shared" si="4"/>
        <v>4.0562200696812621E-2</v>
      </c>
      <c r="S21">
        <f t="shared" si="5"/>
        <v>0.10112284065369609</v>
      </c>
      <c r="T21">
        <f t="shared" si="6"/>
        <v>2.4930314163561231</v>
      </c>
      <c r="U21">
        <f t="shared" si="7"/>
        <v>3.3497677863717712E-2</v>
      </c>
      <c r="V21">
        <f t="shared" si="8"/>
        <v>7.9790409532070491E-2</v>
      </c>
      <c r="W21">
        <f t="shared" si="9"/>
        <v>2.38196838170964</v>
      </c>
      <c r="X21">
        <f t="shared" si="10"/>
        <v>56120245</v>
      </c>
      <c r="Y21">
        <f t="shared" si="11"/>
        <v>203783554</v>
      </c>
      <c r="Z21">
        <f t="shared" si="12"/>
        <v>6740224.6505258</v>
      </c>
      <c r="AA21">
        <f t="shared" si="13"/>
        <v>816726429</v>
      </c>
      <c r="AB21">
        <f t="shared" si="14"/>
        <v>1109333674</v>
      </c>
      <c r="AC21">
        <f t="shared" si="15"/>
        <v>35720863.768511765</v>
      </c>
      <c r="AD21">
        <f t="shared" si="16"/>
        <v>12.207519764035242</v>
      </c>
      <c r="AE21">
        <f t="shared" si="17"/>
        <v>10.278314058151706</v>
      </c>
      <c r="AF21">
        <f t="shared" si="18"/>
        <v>8.3811886017062989</v>
      </c>
      <c r="AG21">
        <f t="shared" si="19"/>
        <v>2.9845535952406408</v>
      </c>
      <c r="AH21">
        <f t="shared" si="20"/>
        <v>5.4448351283710625</v>
      </c>
      <c r="AI21">
        <f t="shared" si="21"/>
        <v>5.2339526294772876</v>
      </c>
      <c r="AL21" s="14" t="s">
        <v>83</v>
      </c>
      <c r="AM21">
        <v>5.1818580856817953E-2</v>
      </c>
      <c r="AN21">
        <v>0.11547279939236554</v>
      </c>
      <c r="AO21">
        <v>0.13171003447100901</v>
      </c>
      <c r="AP21">
        <v>0.13716498956152318</v>
      </c>
      <c r="AQ21">
        <v>0.1162969785061819</v>
      </c>
      <c r="AR21">
        <v>0.15455249641582869</v>
      </c>
      <c r="AS21">
        <v>0.12780266453952893</v>
      </c>
      <c r="AT21">
        <v>0.10785465294769796</v>
      </c>
      <c r="AU21">
        <v>0.10915900851723108</v>
      </c>
      <c r="AV21">
        <v>0.11268840348833797</v>
      </c>
      <c r="AW21">
        <v>0.15178696447570406</v>
      </c>
      <c r="AX21">
        <v>7.7330649793365958E-2</v>
      </c>
      <c r="AY21">
        <v>0.13291929037659156</v>
      </c>
      <c r="AZ21">
        <v>0.12981377814404599</v>
      </c>
      <c r="BA21">
        <v>0.10769545667458522</v>
      </c>
      <c r="BB21">
        <v>1.764066748160815</v>
      </c>
    </row>
    <row r="22" spans="1:54" x14ac:dyDescent="0.25">
      <c r="A22" s="13" t="s">
        <v>69</v>
      </c>
      <c r="B22" s="8" t="str">
        <f>VLOOKUP(A22,Sheet5!$A$1:$B$67,2,FALSE)</f>
        <v>Private Sector Banks</v>
      </c>
      <c r="C22" s="9" t="s">
        <v>36</v>
      </c>
      <c r="D22" s="10">
        <v>0</v>
      </c>
      <c r="E22" s="11">
        <v>0</v>
      </c>
      <c r="F22" s="11">
        <v>0</v>
      </c>
      <c r="G22" s="11">
        <v>0</v>
      </c>
      <c r="H22" s="11">
        <v>0</v>
      </c>
      <c r="I22" s="11">
        <v>3523762</v>
      </c>
      <c r="J22" s="11">
        <v>2421548</v>
      </c>
      <c r="K22" s="11">
        <v>1112262</v>
      </c>
      <c r="L22" s="11">
        <v>90216.243640000001</v>
      </c>
      <c r="M22" s="11">
        <v>16595.611692800001</v>
      </c>
      <c r="N22" s="12">
        <f t="shared" si="0"/>
        <v>0</v>
      </c>
      <c r="O22" s="12">
        <f t="shared" si="1"/>
        <v>0</v>
      </c>
      <c r="P22" s="12">
        <f t="shared" si="2"/>
        <v>3533810</v>
      </c>
      <c r="Q22" s="12">
        <f t="shared" si="3"/>
        <v>106811.8553328</v>
      </c>
      <c r="R22">
        <f t="shared" si="4"/>
        <v>0</v>
      </c>
      <c r="S22">
        <f t="shared" si="5"/>
        <v>0</v>
      </c>
      <c r="T22">
        <f t="shared" si="6"/>
        <v>0</v>
      </c>
      <c r="U22">
        <f t="shared" si="7"/>
        <v>3.0225692760165374E-2</v>
      </c>
      <c r="V22">
        <f t="shared" si="8"/>
        <v>3.0311881260085102E-2</v>
      </c>
      <c r="W22">
        <f t="shared" si="9"/>
        <v>1.0028514979161476</v>
      </c>
      <c r="X22">
        <f t="shared" si="10"/>
        <v>56120245</v>
      </c>
      <c r="Y22">
        <f t="shared" si="11"/>
        <v>203783554</v>
      </c>
      <c r="Z22">
        <f t="shared" si="12"/>
        <v>6740224.6505258</v>
      </c>
      <c r="AA22">
        <f t="shared" si="13"/>
        <v>816726429</v>
      </c>
      <c r="AB22">
        <f t="shared" si="14"/>
        <v>1109333674</v>
      </c>
      <c r="AC22">
        <f t="shared" si="15"/>
        <v>35720863.768511765</v>
      </c>
      <c r="AD22">
        <f t="shared" si="16"/>
        <v>0</v>
      </c>
      <c r="AE22">
        <f t="shared" si="17"/>
        <v>0</v>
      </c>
      <c r="AF22">
        <f t="shared" si="18"/>
        <v>0</v>
      </c>
      <c r="AG22">
        <f t="shared" si="19"/>
        <v>0.43144948845533199</v>
      </c>
      <c r="AH22">
        <f t="shared" si="20"/>
        <v>0.29901812012439499</v>
      </c>
      <c r="AI22">
        <f t="shared" si="21"/>
        <v>0.31855248630990352</v>
      </c>
      <c r="AL22" s="14" t="s">
        <v>84</v>
      </c>
      <c r="AM22">
        <v>2.7678556417552794E-2</v>
      </c>
      <c r="AN22">
        <v>6.152800342048359E-2</v>
      </c>
      <c r="AO22">
        <v>1.6466904082558402E-2</v>
      </c>
      <c r="AP22">
        <v>7.2243244488829711E-2</v>
      </c>
      <c r="AQ22">
        <v>1.9625147035082276E-2</v>
      </c>
      <c r="AR22">
        <v>8.4527109112426044E-2</v>
      </c>
      <c r="AS22">
        <v>1.7916326076482986E-2</v>
      </c>
      <c r="AT22">
        <v>6.9333822861586306E-2</v>
      </c>
      <c r="AU22">
        <v>4.9816797211335535E-2</v>
      </c>
      <c r="AV22">
        <v>5.870219781087118E-2</v>
      </c>
      <c r="AW22">
        <v>2.2764268483488299E-2</v>
      </c>
      <c r="AX22">
        <v>4.8730297301778719E-2</v>
      </c>
      <c r="AY22">
        <v>1.6223944934210529E-2</v>
      </c>
      <c r="AZ22">
        <v>4.3562323873969126E-2</v>
      </c>
      <c r="BA22">
        <v>5.4511179704190629E-2</v>
      </c>
      <c r="BB22">
        <v>0.66363012281484601</v>
      </c>
    </row>
    <row r="23" spans="1:54" x14ac:dyDescent="0.25">
      <c r="A23" s="13" t="s">
        <v>81</v>
      </c>
      <c r="B23" s="8" t="str">
        <f>VLOOKUP(A23,Sheet5!$A$1:$B$67,2,FALSE)</f>
        <v>Private Sector Banks</v>
      </c>
      <c r="C23" s="9" t="s">
        <v>36</v>
      </c>
      <c r="D23" s="10">
        <v>0</v>
      </c>
      <c r="E23" s="11">
        <v>0</v>
      </c>
      <c r="F23" s="11">
        <v>0</v>
      </c>
      <c r="G23" s="11">
        <v>0</v>
      </c>
      <c r="H23" s="11">
        <v>0</v>
      </c>
      <c r="I23" s="11">
        <v>691007</v>
      </c>
      <c r="J23" s="11">
        <v>518303</v>
      </c>
      <c r="K23" s="11">
        <v>287924</v>
      </c>
      <c r="L23" s="11">
        <v>20630.952389999999</v>
      </c>
      <c r="M23" s="11">
        <v>3821.5737300000001</v>
      </c>
      <c r="N23" s="12">
        <f t="shared" si="0"/>
        <v>0</v>
      </c>
      <c r="O23" s="12">
        <f t="shared" si="1"/>
        <v>0</v>
      </c>
      <c r="P23" s="12">
        <f t="shared" si="2"/>
        <v>806227</v>
      </c>
      <c r="Q23" s="12">
        <f t="shared" si="3"/>
        <v>24452.526119999999</v>
      </c>
      <c r="R23">
        <f t="shared" si="4"/>
        <v>0</v>
      </c>
      <c r="S23">
        <f t="shared" si="5"/>
        <v>0</v>
      </c>
      <c r="T23">
        <f t="shared" si="6"/>
        <v>0</v>
      </c>
      <c r="U23">
        <f t="shared" si="7"/>
        <v>3.032957978336126E-2</v>
      </c>
      <c r="V23">
        <f t="shared" si="8"/>
        <v>3.5386799439079485E-2</v>
      </c>
      <c r="W23">
        <f t="shared" si="9"/>
        <v>1.1667421603543813</v>
      </c>
      <c r="X23">
        <f t="shared" si="10"/>
        <v>56120245</v>
      </c>
      <c r="Y23">
        <f t="shared" si="11"/>
        <v>203783554</v>
      </c>
      <c r="Z23">
        <f t="shared" si="12"/>
        <v>6740224.6505258</v>
      </c>
      <c r="AA23">
        <f t="shared" si="13"/>
        <v>816726429</v>
      </c>
      <c r="AB23">
        <f t="shared" si="14"/>
        <v>1109333674</v>
      </c>
      <c r="AC23">
        <f t="shared" si="15"/>
        <v>35720863.768511765</v>
      </c>
      <c r="AD23">
        <f t="shared" si="16"/>
        <v>0</v>
      </c>
      <c r="AE23">
        <f t="shared" si="17"/>
        <v>0</v>
      </c>
      <c r="AF23">
        <f t="shared" si="18"/>
        <v>0</v>
      </c>
      <c r="AG23">
        <f t="shared" si="19"/>
        <v>8.4606910645229044E-2</v>
      </c>
      <c r="AH23">
        <f t="shared" si="20"/>
        <v>6.8454464814916099E-2</v>
      </c>
      <c r="AI23">
        <f t="shared" si="21"/>
        <v>7.2676690422001922E-2</v>
      </c>
      <c r="AL23" s="14" t="s">
        <v>64</v>
      </c>
      <c r="AP23">
        <v>3.2226911780831521E-2</v>
      </c>
      <c r="AR23">
        <v>3.4604667055951673E-2</v>
      </c>
      <c r="AV23">
        <v>2.7016529352734128E-2</v>
      </c>
      <c r="BB23">
        <v>9.3848108189517332E-2</v>
      </c>
    </row>
    <row r="24" spans="1:54" x14ac:dyDescent="0.25">
      <c r="A24" s="13" t="s">
        <v>84</v>
      </c>
      <c r="B24" s="8" t="str">
        <f>VLOOKUP(A24,Sheet5!$A$1:$B$67,2,FALSE)</f>
        <v>Private Sector Banks</v>
      </c>
      <c r="C24" s="9" t="s">
        <v>36</v>
      </c>
      <c r="D24" s="10">
        <v>6760</v>
      </c>
      <c r="E24" s="11">
        <v>313</v>
      </c>
      <c r="F24" s="11">
        <v>21695</v>
      </c>
      <c r="G24" s="11">
        <v>7.4009948999999997</v>
      </c>
      <c r="H24" s="11">
        <v>564.00226270000007</v>
      </c>
      <c r="I24" s="11">
        <v>1993916</v>
      </c>
      <c r="J24" s="11">
        <v>2552007</v>
      </c>
      <c r="K24" s="11">
        <v>2064057</v>
      </c>
      <c r="L24" s="11">
        <v>116994.37676049999</v>
      </c>
      <c r="M24" s="11">
        <v>25740.875398200002</v>
      </c>
      <c r="N24" s="12">
        <f t="shared" si="0"/>
        <v>22008</v>
      </c>
      <c r="O24" s="12">
        <f t="shared" si="1"/>
        <v>571.40325760000007</v>
      </c>
      <c r="P24" s="12">
        <f t="shared" si="2"/>
        <v>4616064</v>
      </c>
      <c r="Q24" s="12">
        <f t="shared" si="3"/>
        <v>142735.25215869999</v>
      </c>
      <c r="R24">
        <f t="shared" si="4"/>
        <v>2.5963434096692117E-2</v>
      </c>
      <c r="S24">
        <f t="shared" si="5"/>
        <v>8.4527109112426044E-2</v>
      </c>
      <c r="T24">
        <f t="shared" si="6"/>
        <v>3.2556213017751481</v>
      </c>
      <c r="U24">
        <f t="shared" si="7"/>
        <v>3.0921419668076523E-2</v>
      </c>
      <c r="V24">
        <f t="shared" si="8"/>
        <v>7.158538883217748E-2</v>
      </c>
      <c r="W24">
        <f t="shared" si="9"/>
        <v>2.3150744564966628</v>
      </c>
      <c r="X24">
        <f t="shared" si="10"/>
        <v>56120245</v>
      </c>
      <c r="Y24">
        <f t="shared" si="11"/>
        <v>203783554</v>
      </c>
      <c r="Z24">
        <f t="shared" si="12"/>
        <v>6740224.6505258</v>
      </c>
      <c r="AA24">
        <f t="shared" si="13"/>
        <v>816726429</v>
      </c>
      <c r="AB24">
        <f t="shared" si="14"/>
        <v>1109333674</v>
      </c>
      <c r="AC24">
        <f t="shared" si="15"/>
        <v>35720863.768511765</v>
      </c>
      <c r="AD24">
        <f t="shared" si="16"/>
        <v>1.2045563949337713E-2</v>
      </c>
      <c r="AE24">
        <f t="shared" si="17"/>
        <v>8.4775105760818426E-3</v>
      </c>
      <c r="AF24">
        <f t="shared" si="18"/>
        <v>1.0799693875198585E-2</v>
      </c>
      <c r="AG24">
        <f t="shared" si="19"/>
        <v>0.24413511418276879</v>
      </c>
      <c r="AH24">
        <f t="shared" si="20"/>
        <v>0.39958510825407945</v>
      </c>
      <c r="AI24">
        <f t="shared" si="21"/>
        <v>0.41611141067732521</v>
      </c>
      <c r="AL24" s="14" t="s">
        <v>85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25">
      <c r="A25" s="13" t="s">
        <v>86</v>
      </c>
      <c r="B25" s="8" t="str">
        <f>VLOOKUP(A25,Sheet5!$A$1:$B$67,2,FALSE)</f>
        <v>Private Sector Banks</v>
      </c>
      <c r="C25" s="9" t="s">
        <v>36</v>
      </c>
      <c r="D25" s="10">
        <v>26132</v>
      </c>
      <c r="E25" s="11">
        <v>907</v>
      </c>
      <c r="F25" s="11">
        <v>66612</v>
      </c>
      <c r="G25" s="11">
        <v>61.831290000000003</v>
      </c>
      <c r="H25" s="11">
        <v>744.19893000000002</v>
      </c>
      <c r="I25" s="11">
        <v>718469</v>
      </c>
      <c r="J25" s="11">
        <v>516523</v>
      </c>
      <c r="K25" s="11">
        <v>641059</v>
      </c>
      <c r="L25" s="11">
        <v>29787.57662</v>
      </c>
      <c r="M25" s="11">
        <v>14189.10562</v>
      </c>
      <c r="N25" s="12">
        <f t="shared" si="0"/>
        <v>67519</v>
      </c>
      <c r="O25" s="12">
        <f t="shared" si="1"/>
        <v>806.03021999999999</v>
      </c>
      <c r="P25" s="12">
        <f t="shared" si="2"/>
        <v>1157582</v>
      </c>
      <c r="Q25" s="12">
        <f t="shared" si="3"/>
        <v>43976.682240000002</v>
      </c>
      <c r="R25">
        <f t="shared" si="4"/>
        <v>1.1937828166886358E-2</v>
      </c>
      <c r="S25">
        <f t="shared" si="5"/>
        <v>3.0844566814633399E-2</v>
      </c>
      <c r="T25">
        <f t="shared" si="6"/>
        <v>2.5837670289300476</v>
      </c>
      <c r="U25">
        <f t="shared" si="7"/>
        <v>3.7990122721327735E-2</v>
      </c>
      <c r="V25">
        <f t="shared" si="8"/>
        <v>6.1208879213995315E-2</v>
      </c>
      <c r="W25">
        <f t="shared" si="9"/>
        <v>1.6111787704131981</v>
      </c>
      <c r="X25">
        <f t="shared" si="10"/>
        <v>56120245</v>
      </c>
      <c r="Y25">
        <f t="shared" si="11"/>
        <v>203783554</v>
      </c>
      <c r="Z25">
        <f t="shared" si="12"/>
        <v>6740224.6505258</v>
      </c>
      <c r="AA25">
        <f t="shared" si="13"/>
        <v>816726429</v>
      </c>
      <c r="AB25">
        <f t="shared" si="14"/>
        <v>1109333674</v>
      </c>
      <c r="AC25">
        <f t="shared" si="15"/>
        <v>35720863.768511765</v>
      </c>
      <c r="AD25">
        <f t="shared" si="16"/>
        <v>4.6564301349717917E-2</v>
      </c>
      <c r="AE25">
        <f t="shared" si="17"/>
        <v>1.1958506752992605E-2</v>
      </c>
      <c r="AF25">
        <f t="shared" si="18"/>
        <v>3.3132703142472429E-2</v>
      </c>
      <c r="AG25">
        <f t="shared" si="19"/>
        <v>8.7969358464338371E-2</v>
      </c>
      <c r="AH25">
        <f t="shared" si="20"/>
        <v>0.12311203481805445</v>
      </c>
      <c r="AI25">
        <f t="shared" si="21"/>
        <v>0.10434930689753856</v>
      </c>
      <c r="AL25" s="14" t="s">
        <v>86</v>
      </c>
      <c r="AM25">
        <v>2.838145244215938E-2</v>
      </c>
      <c r="AN25">
        <v>6.951547299359169E-2</v>
      </c>
      <c r="AO25">
        <v>7.5841953151911806E-2</v>
      </c>
      <c r="AP25">
        <v>2.977216205012248E-2</v>
      </c>
      <c r="AQ25">
        <v>7.0189341841385602E-2</v>
      </c>
      <c r="AR25">
        <v>3.0844566814633399E-2</v>
      </c>
      <c r="AS25">
        <v>7.4514274620543594E-2</v>
      </c>
      <c r="AT25">
        <v>5.193820822957429E-2</v>
      </c>
      <c r="AU25">
        <v>4.8493250863060992E-2</v>
      </c>
      <c r="AV25">
        <v>2.5013995011903416E-2</v>
      </c>
      <c r="AW25">
        <v>7.6907094001121293E-2</v>
      </c>
      <c r="AX25">
        <v>4.7052586045265833E-2</v>
      </c>
      <c r="AY25">
        <v>8.1283312379045708E-2</v>
      </c>
      <c r="AZ25">
        <v>7.8228141420694133E-2</v>
      </c>
      <c r="BA25">
        <v>7.1930430343961044E-2</v>
      </c>
      <c r="BB25">
        <v>0.85990624220897471</v>
      </c>
    </row>
    <row r="26" spans="1:54" x14ac:dyDescent="0.25">
      <c r="A26" s="13" t="s">
        <v>87</v>
      </c>
      <c r="B26" s="8" t="str">
        <f>VLOOKUP(A26,Sheet5!$A$1:$B$67,2,FALSE)</f>
        <v>Private Sector Banks</v>
      </c>
      <c r="C26" s="9" t="s">
        <v>36</v>
      </c>
      <c r="D26" s="10">
        <v>6142</v>
      </c>
      <c r="E26" s="11">
        <v>465</v>
      </c>
      <c r="F26" s="11">
        <v>24663</v>
      </c>
      <c r="G26" s="15">
        <v>6.81318</v>
      </c>
      <c r="H26" s="11">
        <v>473.44595500000003</v>
      </c>
      <c r="I26" s="11">
        <v>471824</v>
      </c>
      <c r="J26" s="11">
        <v>569277</v>
      </c>
      <c r="K26" s="11">
        <v>307974</v>
      </c>
      <c r="L26" s="11">
        <v>18969.271088199999</v>
      </c>
      <c r="M26" s="11">
        <v>4207.3616293000005</v>
      </c>
      <c r="N26" s="12">
        <f t="shared" si="0"/>
        <v>25128</v>
      </c>
      <c r="O26" s="12">
        <f t="shared" si="1"/>
        <v>480.25913500000001</v>
      </c>
      <c r="P26" s="12">
        <f t="shared" si="2"/>
        <v>877251</v>
      </c>
      <c r="Q26" s="12">
        <f t="shared" si="3"/>
        <v>23176.632717500001</v>
      </c>
      <c r="R26">
        <f t="shared" si="4"/>
        <v>1.9112509352117162E-2</v>
      </c>
      <c r="S26">
        <f t="shared" si="5"/>
        <v>7.8192630250732656E-2</v>
      </c>
      <c r="T26">
        <f t="shared" si="6"/>
        <v>4.09117551286226</v>
      </c>
      <c r="U26">
        <f t="shared" si="7"/>
        <v>2.6419613904686345E-2</v>
      </c>
      <c r="V26">
        <f t="shared" si="8"/>
        <v>4.9121351854717013E-2</v>
      </c>
      <c r="W26">
        <f t="shared" si="9"/>
        <v>1.8592759164434196</v>
      </c>
      <c r="X26">
        <f t="shared" si="10"/>
        <v>56120245</v>
      </c>
      <c r="Y26">
        <f t="shared" si="11"/>
        <v>203783554</v>
      </c>
      <c r="Z26">
        <f t="shared" si="12"/>
        <v>6740224.6505258</v>
      </c>
      <c r="AA26">
        <f t="shared" si="13"/>
        <v>816726429</v>
      </c>
      <c r="AB26">
        <f t="shared" si="14"/>
        <v>1109333674</v>
      </c>
      <c r="AC26">
        <f t="shared" si="15"/>
        <v>35720863.768511765</v>
      </c>
      <c r="AD26">
        <f t="shared" si="16"/>
        <v>1.0944357067578733E-2</v>
      </c>
      <c r="AE26">
        <f t="shared" si="17"/>
        <v>7.1252689621040359E-3</v>
      </c>
      <c r="AF26">
        <f t="shared" si="18"/>
        <v>1.2330730084332516E-2</v>
      </c>
      <c r="AG26">
        <f t="shared" si="19"/>
        <v>5.7770139822425168E-2</v>
      </c>
      <c r="AH26">
        <f t="shared" si="20"/>
        <v>6.4882621169789267E-2</v>
      </c>
      <c r="AI26">
        <f t="shared" si="21"/>
        <v>7.9079092302033555E-2</v>
      </c>
      <c r="AL26" s="14" t="s">
        <v>88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25">
      <c r="A27" s="13" t="s">
        <v>89</v>
      </c>
      <c r="B27" s="8" t="str">
        <f>VLOOKUP(A27,Sheet5!$A$1:$B$67,2,FALSE)</f>
        <v>Private Sector Banks</v>
      </c>
      <c r="C27" s="9" t="s">
        <v>36</v>
      </c>
      <c r="D27" s="10">
        <v>0</v>
      </c>
      <c r="E27" s="11">
        <v>0</v>
      </c>
      <c r="F27" s="11">
        <v>0</v>
      </c>
      <c r="G27" s="11">
        <v>0</v>
      </c>
      <c r="H27" s="11">
        <v>0</v>
      </c>
      <c r="I27" s="11">
        <v>7525776</v>
      </c>
      <c r="J27" s="11">
        <v>8913002</v>
      </c>
      <c r="K27" s="11">
        <v>6389360</v>
      </c>
      <c r="L27" s="11">
        <v>403509.56951</v>
      </c>
      <c r="M27" s="11">
        <v>88269.272602600002</v>
      </c>
      <c r="N27" s="12">
        <f t="shared" si="0"/>
        <v>0</v>
      </c>
      <c r="O27" s="12">
        <f t="shared" si="1"/>
        <v>0</v>
      </c>
      <c r="P27" s="12">
        <f t="shared" si="2"/>
        <v>15302362</v>
      </c>
      <c r="Q27" s="12">
        <f t="shared" si="3"/>
        <v>491778.84211259999</v>
      </c>
      <c r="R27">
        <f t="shared" si="4"/>
        <v>0</v>
      </c>
      <c r="S27">
        <f t="shared" si="5"/>
        <v>0</v>
      </c>
      <c r="T27">
        <f t="shared" si="6"/>
        <v>0</v>
      </c>
      <c r="U27">
        <f t="shared" si="7"/>
        <v>3.2137446631611513E-2</v>
      </c>
      <c r="V27">
        <f t="shared" si="8"/>
        <v>6.5345931384697076E-2</v>
      </c>
      <c r="W27">
        <f t="shared" si="9"/>
        <v>2.0333267958015226</v>
      </c>
      <c r="X27">
        <f t="shared" si="10"/>
        <v>56120245</v>
      </c>
      <c r="Y27">
        <f t="shared" si="11"/>
        <v>203783554</v>
      </c>
      <c r="Z27">
        <f t="shared" si="12"/>
        <v>6740224.6505258</v>
      </c>
      <c r="AA27">
        <f t="shared" si="13"/>
        <v>816726429</v>
      </c>
      <c r="AB27">
        <f t="shared" si="14"/>
        <v>1109333674</v>
      </c>
      <c r="AC27">
        <f t="shared" si="15"/>
        <v>35720863.768511765</v>
      </c>
      <c r="AD27">
        <f t="shared" si="16"/>
        <v>0</v>
      </c>
      <c r="AE27">
        <f t="shared" si="17"/>
        <v>0</v>
      </c>
      <c r="AF27">
        <f t="shared" si="18"/>
        <v>0</v>
      </c>
      <c r="AG27">
        <f t="shared" si="19"/>
        <v>0.92145616117927787</v>
      </c>
      <c r="AH27">
        <f t="shared" si="20"/>
        <v>1.3767271847051668</v>
      </c>
      <c r="AI27">
        <f t="shared" si="21"/>
        <v>1.3794192278346</v>
      </c>
      <c r="AL27" s="14" t="s">
        <v>87</v>
      </c>
      <c r="AM27">
        <v>2.722484300229433E-2</v>
      </c>
      <c r="AN27">
        <v>6.2950628200864639E-2</v>
      </c>
      <c r="AO27">
        <v>7.0480945077026125E-2</v>
      </c>
      <c r="AP27">
        <v>6.7868699267100985E-2</v>
      </c>
      <c r="AQ27">
        <v>6.4824345615514339E-2</v>
      </c>
      <c r="AR27">
        <v>7.8192630250732656E-2</v>
      </c>
      <c r="AS27">
        <v>7.1149288540794109E-2</v>
      </c>
      <c r="AT27">
        <v>5.5482679986746185E-2</v>
      </c>
      <c r="AU27">
        <v>5.4455600479259625E-2</v>
      </c>
      <c r="AV27">
        <v>5.8293912996742664E-2</v>
      </c>
      <c r="AW27">
        <v>8.1772330950016542E-2</v>
      </c>
      <c r="AX27">
        <v>5.1082828796585121E-2</v>
      </c>
      <c r="AY27">
        <v>6.6659197475338577E-2</v>
      </c>
      <c r="AZ27">
        <v>6.7130378294443516E-2</v>
      </c>
      <c r="BA27">
        <v>6.1351282029421604E-2</v>
      </c>
      <c r="BB27">
        <v>0.93891959096288102</v>
      </c>
    </row>
    <row r="28" spans="1:54" x14ac:dyDescent="0.25">
      <c r="A28" s="13" t="s">
        <v>90</v>
      </c>
      <c r="B28" s="8" t="str">
        <f>VLOOKUP(A28,Sheet5!$A$1:$B$67,2,FALSE)</f>
        <v>Private Sector Banks</v>
      </c>
      <c r="C28" s="9" t="s">
        <v>36</v>
      </c>
      <c r="D28" s="10">
        <v>14174067</v>
      </c>
      <c r="E28" s="11">
        <v>212314</v>
      </c>
      <c r="F28" s="11">
        <v>58329150</v>
      </c>
      <c r="G28" s="11">
        <v>12240.0022826</v>
      </c>
      <c r="H28" s="11">
        <v>1946178.6959960999</v>
      </c>
      <c r="I28" s="11">
        <v>31338699</v>
      </c>
      <c r="J28" s="11">
        <v>41932670</v>
      </c>
      <c r="K28" s="11">
        <v>54044384</v>
      </c>
      <c r="L28" s="11">
        <v>2161833.1449974007</v>
      </c>
      <c r="M28" s="11">
        <v>791466.25529750006</v>
      </c>
      <c r="N28" s="12">
        <f t="shared" si="0"/>
        <v>58541464</v>
      </c>
      <c r="O28" s="12">
        <f t="shared" si="1"/>
        <v>1958418.6982786998</v>
      </c>
      <c r="P28" s="12">
        <f t="shared" si="2"/>
        <v>95977054</v>
      </c>
      <c r="Q28" s="12">
        <f t="shared" si="3"/>
        <v>2953299.4002949009</v>
      </c>
      <c r="R28">
        <f t="shared" si="4"/>
        <v>3.3453531300117467E-2</v>
      </c>
      <c r="S28">
        <f t="shared" si="5"/>
        <v>0.13816914356893473</v>
      </c>
      <c r="T28">
        <f t="shared" si="6"/>
        <v>4.1301811258547039</v>
      </c>
      <c r="U28">
        <f t="shared" si="7"/>
        <v>3.0770890303581322E-2</v>
      </c>
      <c r="V28">
        <f t="shared" si="8"/>
        <v>9.4238098406538851E-2</v>
      </c>
      <c r="W28">
        <f t="shared" si="9"/>
        <v>3.0625730187459284</v>
      </c>
      <c r="X28">
        <f t="shared" si="10"/>
        <v>56120245</v>
      </c>
      <c r="Y28">
        <f t="shared" si="11"/>
        <v>203783554</v>
      </c>
      <c r="Z28">
        <f t="shared" si="12"/>
        <v>6740224.6505258</v>
      </c>
      <c r="AA28">
        <f t="shared" si="13"/>
        <v>816726429</v>
      </c>
      <c r="AB28">
        <f t="shared" si="14"/>
        <v>1109333674</v>
      </c>
      <c r="AC28">
        <f t="shared" si="15"/>
        <v>35720863.768511765</v>
      </c>
      <c r="AD28">
        <f t="shared" si="16"/>
        <v>25.2566021406357</v>
      </c>
      <c r="AE28">
        <f t="shared" si="17"/>
        <v>29.055688791113589</v>
      </c>
      <c r="AF28">
        <f t="shared" si="18"/>
        <v>28.727275999907235</v>
      </c>
      <c r="AG28">
        <f t="shared" si="19"/>
        <v>3.837110920773203</v>
      </c>
      <c r="AH28">
        <f t="shared" si="20"/>
        <v>8.2677155273559162</v>
      </c>
      <c r="AI28">
        <f t="shared" si="21"/>
        <v>8.6517750474416779</v>
      </c>
      <c r="AL28" s="14" t="s">
        <v>91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25">
      <c r="A29" s="13" t="s">
        <v>92</v>
      </c>
      <c r="B29" s="8" t="str">
        <f>VLOOKUP(A29,Sheet5!$A$1:$B$67,2,FALSE)</f>
        <v>Private Sector Banks</v>
      </c>
      <c r="C29" s="9" t="s">
        <v>36</v>
      </c>
      <c r="D29" s="10">
        <v>8793125</v>
      </c>
      <c r="E29" s="11">
        <v>54201</v>
      </c>
      <c r="F29" s="11">
        <v>30226722</v>
      </c>
      <c r="G29" s="11">
        <v>2027.4134899999999</v>
      </c>
      <c r="H29" s="11">
        <v>893414.18400999997</v>
      </c>
      <c r="I29" s="11">
        <v>45905832</v>
      </c>
      <c r="J29" s="11">
        <v>34101912</v>
      </c>
      <c r="K29" s="11">
        <v>41895458</v>
      </c>
      <c r="L29" s="11">
        <v>1778529.8003100001</v>
      </c>
      <c r="M29" s="11">
        <v>627637.23082000006</v>
      </c>
      <c r="N29" s="12">
        <f t="shared" si="0"/>
        <v>30280923</v>
      </c>
      <c r="O29" s="12">
        <f t="shared" si="1"/>
        <v>895441.59749999992</v>
      </c>
      <c r="P29" s="12">
        <f t="shared" si="2"/>
        <v>75997370</v>
      </c>
      <c r="Q29" s="12">
        <f t="shared" si="3"/>
        <v>2406167.03113</v>
      </c>
      <c r="R29">
        <f t="shared" si="4"/>
        <v>2.9571146080983064E-2</v>
      </c>
      <c r="S29">
        <f t="shared" si="5"/>
        <v>0.10183428502381121</v>
      </c>
      <c r="T29">
        <f t="shared" si="6"/>
        <v>3.4437043713128155</v>
      </c>
      <c r="U29">
        <f t="shared" si="7"/>
        <v>3.1661188158616543E-2</v>
      </c>
      <c r="V29">
        <f t="shared" si="8"/>
        <v>5.2415279852241869E-2</v>
      </c>
      <c r="W29">
        <f t="shared" si="9"/>
        <v>1.6555057753881903</v>
      </c>
      <c r="X29">
        <f t="shared" si="10"/>
        <v>56120245</v>
      </c>
      <c r="Y29">
        <f t="shared" si="11"/>
        <v>203783554</v>
      </c>
      <c r="Z29">
        <f t="shared" si="12"/>
        <v>6740224.6505258</v>
      </c>
      <c r="AA29">
        <f t="shared" si="13"/>
        <v>816726429</v>
      </c>
      <c r="AB29">
        <f t="shared" si="14"/>
        <v>1109333674</v>
      </c>
      <c r="AC29">
        <f t="shared" si="15"/>
        <v>35720863.768511765</v>
      </c>
      <c r="AD29">
        <f t="shared" si="16"/>
        <v>15.66836531094973</v>
      </c>
      <c r="AE29">
        <f t="shared" si="17"/>
        <v>13.285040839553428</v>
      </c>
      <c r="AF29">
        <f t="shared" si="18"/>
        <v>14.859355627883495</v>
      </c>
      <c r="AG29">
        <f t="shared" si="19"/>
        <v>5.6207109712620795</v>
      </c>
      <c r="AH29">
        <f t="shared" si="20"/>
        <v>6.7360270085379517</v>
      </c>
      <c r="AI29">
        <f t="shared" si="21"/>
        <v>6.8507223553370649</v>
      </c>
      <c r="AL29" s="14" t="s">
        <v>93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25">
      <c r="A30" s="13" t="s">
        <v>94</v>
      </c>
      <c r="B30" s="8" t="str">
        <f>VLOOKUP(A30,Sheet5!$A$1:$B$67,2,FALSE)</f>
        <v>Private Sector Banks</v>
      </c>
      <c r="C30" s="9" t="s">
        <v>36</v>
      </c>
      <c r="D30" s="10">
        <v>0</v>
      </c>
      <c r="E30" s="11">
        <v>0</v>
      </c>
      <c r="F30" s="11">
        <v>0</v>
      </c>
      <c r="G30" s="11">
        <v>0</v>
      </c>
      <c r="H30" s="11">
        <v>0</v>
      </c>
      <c r="I30" s="11">
        <v>1946913</v>
      </c>
      <c r="J30" s="11">
        <v>2535865</v>
      </c>
      <c r="K30" s="11">
        <v>1769019</v>
      </c>
      <c r="L30" s="11">
        <v>82353.392089999994</v>
      </c>
      <c r="M30" s="11">
        <v>17968.355370699999</v>
      </c>
      <c r="N30" s="12">
        <f t="shared" si="0"/>
        <v>0</v>
      </c>
      <c r="O30" s="12">
        <f t="shared" si="1"/>
        <v>0</v>
      </c>
      <c r="P30" s="12">
        <f t="shared" si="2"/>
        <v>4304884</v>
      </c>
      <c r="Q30" s="12">
        <f t="shared" si="3"/>
        <v>100321.74746069999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2.3304169743180069E-2</v>
      </c>
      <c r="V30">
        <f t="shared" si="8"/>
        <v>5.1528623754990587E-2</v>
      </c>
      <c r="W30">
        <f t="shared" si="9"/>
        <v>2.2111332144785103</v>
      </c>
      <c r="X30">
        <f t="shared" si="10"/>
        <v>56120245</v>
      </c>
      <c r="Y30">
        <f t="shared" si="11"/>
        <v>203783554</v>
      </c>
      <c r="Z30">
        <f t="shared" si="12"/>
        <v>6740224.6505258</v>
      </c>
      <c r="AA30">
        <f t="shared" si="13"/>
        <v>816726429</v>
      </c>
      <c r="AB30">
        <f t="shared" si="14"/>
        <v>1109333674</v>
      </c>
      <c r="AC30">
        <f t="shared" si="15"/>
        <v>35720863.768511765</v>
      </c>
      <c r="AD30">
        <f t="shared" si="16"/>
        <v>0</v>
      </c>
      <c r="AE30">
        <f t="shared" si="17"/>
        <v>0</v>
      </c>
      <c r="AF30">
        <f t="shared" si="18"/>
        <v>0</v>
      </c>
      <c r="AG30">
        <f t="shared" si="19"/>
        <v>0.2383800659400481</v>
      </c>
      <c r="AH30">
        <f t="shared" si="20"/>
        <v>0.2808491645410166</v>
      </c>
      <c r="AI30">
        <f t="shared" si="21"/>
        <v>0.38806033756079777</v>
      </c>
      <c r="AL30" s="14" t="s">
        <v>89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25">
      <c r="A31" s="13" t="s">
        <v>95</v>
      </c>
      <c r="B31" s="8" t="str">
        <f>VLOOKUP(A31,Sheet5!$A$1:$B$67,2,FALSE)</f>
        <v>Private Sector Banks</v>
      </c>
      <c r="C31" s="9" t="s">
        <v>36</v>
      </c>
      <c r="D31" s="10">
        <v>1304183</v>
      </c>
      <c r="E31" s="11">
        <v>18408</v>
      </c>
      <c r="F31" s="11">
        <v>3751138</v>
      </c>
      <c r="G31" s="11">
        <v>955.07846269999993</v>
      </c>
      <c r="H31" s="11">
        <v>246487.7393168</v>
      </c>
      <c r="I31" s="11">
        <v>5408475</v>
      </c>
      <c r="J31" s="11">
        <v>4212334</v>
      </c>
      <c r="K31" s="11">
        <v>3171638</v>
      </c>
      <c r="L31" s="11">
        <v>189025.6237315</v>
      </c>
      <c r="M31" s="11">
        <v>51507.909269999996</v>
      </c>
      <c r="N31" s="12">
        <f t="shared" si="0"/>
        <v>3769546</v>
      </c>
      <c r="O31" s="12">
        <f t="shared" si="1"/>
        <v>247442.81777950001</v>
      </c>
      <c r="P31" s="12">
        <f t="shared" si="2"/>
        <v>7383972</v>
      </c>
      <c r="Q31" s="12">
        <f t="shared" si="3"/>
        <v>240533.53300150001</v>
      </c>
      <c r="R31">
        <f t="shared" si="4"/>
        <v>6.5642604647748029E-2</v>
      </c>
      <c r="S31">
        <f t="shared" si="5"/>
        <v>0.18973013586245183</v>
      </c>
      <c r="T31">
        <f t="shared" si="6"/>
        <v>2.8903505106261926</v>
      </c>
      <c r="U31">
        <f t="shared" si="7"/>
        <v>3.2575087365106475E-2</v>
      </c>
      <c r="V31">
        <f t="shared" si="8"/>
        <v>4.4473448245854884E-2</v>
      </c>
      <c r="W31">
        <f t="shared" si="9"/>
        <v>1.3652595232482354</v>
      </c>
      <c r="X31">
        <f t="shared" si="10"/>
        <v>56120245</v>
      </c>
      <c r="Y31">
        <f t="shared" si="11"/>
        <v>203783554</v>
      </c>
      <c r="Z31">
        <f t="shared" si="12"/>
        <v>6740224.6505258</v>
      </c>
      <c r="AA31">
        <f t="shared" si="13"/>
        <v>816726429</v>
      </c>
      <c r="AB31">
        <f t="shared" si="14"/>
        <v>1109333674</v>
      </c>
      <c r="AC31">
        <f t="shared" si="15"/>
        <v>35720863.768511765</v>
      </c>
      <c r="AD31">
        <f t="shared" si="16"/>
        <v>2.3239082438075598</v>
      </c>
      <c r="AE31">
        <f t="shared" si="17"/>
        <v>3.6711360616177262</v>
      </c>
      <c r="AF31">
        <f t="shared" si="18"/>
        <v>1.8497793006397365</v>
      </c>
      <c r="AG31">
        <f t="shared" si="19"/>
        <v>0.6622137851743255</v>
      </c>
      <c r="AH31">
        <f t="shared" si="20"/>
        <v>0.67336986742614069</v>
      </c>
      <c r="AI31">
        <f t="shared" si="21"/>
        <v>0.66562227155469911</v>
      </c>
      <c r="AL31" s="14" t="s">
        <v>96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x14ac:dyDescent="0.25">
      <c r="A32" s="13" t="s">
        <v>97</v>
      </c>
      <c r="B32" s="8" t="str">
        <f>VLOOKUP(A32,Sheet5!$A$1:$B$67,2,FALSE)</f>
        <v>Private Sector Banks</v>
      </c>
      <c r="C32" s="9" t="s">
        <v>36</v>
      </c>
      <c r="D32" s="10">
        <v>138920</v>
      </c>
      <c r="E32" s="11">
        <v>10494</v>
      </c>
      <c r="F32" s="11">
        <v>196079</v>
      </c>
      <c r="G32" s="11">
        <v>405.73599999999999</v>
      </c>
      <c r="H32" s="11">
        <v>8773.4322009999996</v>
      </c>
      <c r="I32" s="11">
        <v>4166464</v>
      </c>
      <c r="J32" s="11">
        <v>6129482</v>
      </c>
      <c r="K32" s="11">
        <v>1186067</v>
      </c>
      <c r="L32" s="11">
        <v>299248.89838999999</v>
      </c>
      <c r="M32" s="11">
        <v>24673.387589000002</v>
      </c>
      <c r="N32" s="12">
        <f t="shared" si="0"/>
        <v>206573</v>
      </c>
      <c r="O32" s="12">
        <f t="shared" si="1"/>
        <v>9179.1682010000004</v>
      </c>
      <c r="P32" s="12">
        <f t="shared" si="2"/>
        <v>7315549</v>
      </c>
      <c r="Q32" s="12">
        <f t="shared" si="3"/>
        <v>323922.28597899998</v>
      </c>
      <c r="R32">
        <f t="shared" si="4"/>
        <v>4.4435469306250093E-2</v>
      </c>
      <c r="S32">
        <f t="shared" si="5"/>
        <v>6.6075210200115184E-2</v>
      </c>
      <c r="T32">
        <f t="shared" si="6"/>
        <v>1.4869925136769364</v>
      </c>
      <c r="U32">
        <f t="shared" si="7"/>
        <v>4.4278602464285319E-2</v>
      </c>
      <c r="V32">
        <f t="shared" si="8"/>
        <v>7.7745130158090883E-2</v>
      </c>
      <c r="W32">
        <f t="shared" si="9"/>
        <v>1.7558171629468058</v>
      </c>
      <c r="X32">
        <f t="shared" si="10"/>
        <v>56120245</v>
      </c>
      <c r="Y32">
        <f t="shared" si="11"/>
        <v>203783554</v>
      </c>
      <c r="Z32">
        <f t="shared" si="12"/>
        <v>6740224.6505258</v>
      </c>
      <c r="AA32">
        <f t="shared" si="13"/>
        <v>816726429</v>
      </c>
      <c r="AB32">
        <f t="shared" si="14"/>
        <v>1109333674</v>
      </c>
      <c r="AC32">
        <f t="shared" si="15"/>
        <v>35720863.768511765</v>
      </c>
      <c r="AD32">
        <f t="shared" si="16"/>
        <v>0.24753990293520636</v>
      </c>
      <c r="AE32">
        <f t="shared" si="17"/>
        <v>0.13618490001344302</v>
      </c>
      <c r="AF32">
        <f t="shared" si="18"/>
        <v>0.10136882782994353</v>
      </c>
      <c r="AG32">
        <f t="shared" si="19"/>
        <v>0.51014193395228058</v>
      </c>
      <c r="AH32">
        <f t="shared" si="20"/>
        <v>0.90681537848068539</v>
      </c>
      <c r="AI32">
        <f t="shared" si="21"/>
        <v>0.65945433474689596</v>
      </c>
      <c r="AL32" s="14" t="s">
        <v>98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25">
      <c r="A33" s="13" t="s">
        <v>99</v>
      </c>
      <c r="B33" s="8" t="str">
        <f>VLOOKUP(A33,Sheet5!$A$1:$B$67,2,FALSE)</f>
        <v>Private Sector Banks</v>
      </c>
      <c r="C33" s="9" t="s">
        <v>36</v>
      </c>
      <c r="D33" s="10">
        <v>0</v>
      </c>
      <c r="E33" s="11">
        <v>0</v>
      </c>
      <c r="F33" s="11">
        <v>0</v>
      </c>
      <c r="G33" s="11">
        <v>0</v>
      </c>
      <c r="H33" s="11">
        <v>0</v>
      </c>
      <c r="I33" s="11">
        <v>4563569</v>
      </c>
      <c r="J33" s="11">
        <v>5071120</v>
      </c>
      <c r="K33" s="11">
        <v>3485311</v>
      </c>
      <c r="L33" s="11">
        <v>195261.82376</v>
      </c>
      <c r="M33" s="11">
        <v>40298.662369999998</v>
      </c>
      <c r="N33" s="12">
        <f t="shared" si="0"/>
        <v>0</v>
      </c>
      <c r="O33" s="12">
        <f t="shared" si="1"/>
        <v>0</v>
      </c>
      <c r="P33" s="12">
        <f t="shared" si="2"/>
        <v>8556431</v>
      </c>
      <c r="Q33" s="12">
        <f t="shared" si="3"/>
        <v>235560.48613</v>
      </c>
      <c r="R33">
        <f t="shared" si="4"/>
        <v>0</v>
      </c>
      <c r="S33">
        <f t="shared" si="5"/>
        <v>0</v>
      </c>
      <c r="T33">
        <f t="shared" si="6"/>
        <v>0</v>
      </c>
      <c r="U33">
        <f t="shared" si="7"/>
        <v>2.7530226811856486E-2</v>
      </c>
      <c r="V33">
        <f t="shared" si="8"/>
        <v>5.1617601515392887E-2</v>
      </c>
      <c r="W33">
        <f t="shared" si="9"/>
        <v>1.8749428353115731</v>
      </c>
      <c r="X33">
        <f t="shared" si="10"/>
        <v>56120245</v>
      </c>
      <c r="Y33">
        <f t="shared" si="11"/>
        <v>203783554</v>
      </c>
      <c r="Z33">
        <f t="shared" si="12"/>
        <v>6740224.6505258</v>
      </c>
      <c r="AA33">
        <f t="shared" si="13"/>
        <v>816726429</v>
      </c>
      <c r="AB33">
        <f t="shared" si="14"/>
        <v>1109333674</v>
      </c>
      <c r="AC33">
        <f t="shared" si="15"/>
        <v>35720863.768511765</v>
      </c>
      <c r="AD33">
        <f t="shared" si="16"/>
        <v>0</v>
      </c>
      <c r="AE33">
        <f t="shared" si="17"/>
        <v>0</v>
      </c>
      <c r="AF33">
        <f t="shared" si="18"/>
        <v>0</v>
      </c>
      <c r="AG33">
        <f t="shared" si="19"/>
        <v>0.5587634779478895</v>
      </c>
      <c r="AH33">
        <f t="shared" si="20"/>
        <v>0.65944790041065171</v>
      </c>
      <c r="AI33">
        <f t="shared" si="21"/>
        <v>0.77131265376155889</v>
      </c>
      <c r="AL33" s="14" t="s">
        <v>90</v>
      </c>
      <c r="AM33">
        <v>4.3258239658796806E-2</v>
      </c>
      <c r="AN33">
        <v>0.10921158723303453</v>
      </c>
      <c r="AO33">
        <v>0.12888555694966627</v>
      </c>
      <c r="AP33">
        <v>0.12570323578066384</v>
      </c>
      <c r="AQ33">
        <v>0.11720448590289004</v>
      </c>
      <c r="AR33">
        <v>0.13816914356893473</v>
      </c>
      <c r="AS33">
        <v>0.13211963999423396</v>
      </c>
      <c r="AT33">
        <v>9.5529199519754984E-2</v>
      </c>
      <c r="AU33">
        <v>9.2453406618920347E-2</v>
      </c>
      <c r="AV33">
        <v>0.10465798588281494</v>
      </c>
      <c r="AW33">
        <v>0.14106792965281104</v>
      </c>
      <c r="AX33">
        <v>6.9603961358062988E-2</v>
      </c>
      <c r="AY33">
        <v>0.12479744453358207</v>
      </c>
      <c r="AZ33">
        <v>0.14341617994586586</v>
      </c>
      <c r="BA33">
        <v>0.10548899829727269</v>
      </c>
      <c r="BB33">
        <v>1.6715669948973049</v>
      </c>
    </row>
    <row r="34" spans="1:54" x14ac:dyDescent="0.25">
      <c r="A34" s="13" t="s">
        <v>100</v>
      </c>
      <c r="B34" s="8" t="str">
        <f>VLOOKUP(A34,Sheet5!$A$1:$B$67,2,FALSE)</f>
        <v>Private Sector Banks</v>
      </c>
      <c r="C34" s="9" t="s">
        <v>36</v>
      </c>
      <c r="D34" s="10">
        <v>2857</v>
      </c>
      <c r="E34" s="11">
        <v>197</v>
      </c>
      <c r="F34" s="11">
        <v>10286</v>
      </c>
      <c r="G34" s="11">
        <v>6.7232180000000001</v>
      </c>
      <c r="H34" s="11">
        <v>802.5394</v>
      </c>
      <c r="I34" s="11">
        <v>3868740</v>
      </c>
      <c r="J34" s="11">
        <v>5724593</v>
      </c>
      <c r="K34" s="11">
        <v>3325705</v>
      </c>
      <c r="L34" s="11">
        <v>254299.41078999999</v>
      </c>
      <c r="M34" s="11">
        <v>47291.918290000001</v>
      </c>
      <c r="N34" s="12">
        <f t="shared" si="0"/>
        <v>10483</v>
      </c>
      <c r="O34" s="12">
        <f t="shared" si="1"/>
        <v>809.26261799999997</v>
      </c>
      <c r="P34" s="12">
        <f t="shared" si="2"/>
        <v>9050298</v>
      </c>
      <c r="Q34" s="12">
        <f t="shared" si="3"/>
        <v>301591.32908</v>
      </c>
      <c r="R34">
        <f t="shared" si="4"/>
        <v>7.7197616903558142E-2</v>
      </c>
      <c r="S34">
        <f t="shared" si="5"/>
        <v>0.28325607910395517</v>
      </c>
      <c r="T34">
        <f t="shared" si="6"/>
        <v>3.6692334616730835</v>
      </c>
      <c r="U34">
        <f t="shared" si="7"/>
        <v>3.3323911442474048E-2</v>
      </c>
      <c r="V34">
        <f t="shared" si="8"/>
        <v>7.7955956998919537E-2</v>
      </c>
      <c r="W34">
        <f t="shared" si="9"/>
        <v>2.3393399401355479</v>
      </c>
      <c r="X34">
        <f t="shared" si="10"/>
        <v>56120245</v>
      </c>
      <c r="Y34">
        <f t="shared" si="11"/>
        <v>203783554</v>
      </c>
      <c r="Z34">
        <f t="shared" si="12"/>
        <v>6740224.6505258</v>
      </c>
      <c r="AA34">
        <f t="shared" si="13"/>
        <v>816726429</v>
      </c>
      <c r="AB34">
        <f t="shared" si="14"/>
        <v>1109333674</v>
      </c>
      <c r="AC34">
        <f t="shared" si="15"/>
        <v>35720863.768511765</v>
      </c>
      <c r="AD34">
        <f t="shared" si="16"/>
        <v>5.0908544679375512E-3</v>
      </c>
      <c r="AE34">
        <f t="shared" si="17"/>
        <v>1.2006463581846191E-2</v>
      </c>
      <c r="AF34">
        <f t="shared" si="18"/>
        <v>5.1441835193432733E-3</v>
      </c>
      <c r="AG34">
        <f t="shared" si="19"/>
        <v>0.47368860154763032</v>
      </c>
      <c r="AH34">
        <f t="shared" si="20"/>
        <v>0.84430021355154139</v>
      </c>
      <c r="AI34">
        <f t="shared" si="21"/>
        <v>0.81583190090739099</v>
      </c>
      <c r="AL34" s="14" t="s">
        <v>101</v>
      </c>
      <c r="AM34">
        <v>3.0712582946946159E-2</v>
      </c>
      <c r="AN34">
        <v>5.903448096612364E-2</v>
      </c>
      <c r="AO34">
        <v>7.2259097195565877E-2</v>
      </c>
      <c r="AP34">
        <v>8.3729919369459074E-2</v>
      </c>
      <c r="AQ34">
        <v>7.0002771551759324E-2</v>
      </c>
      <c r="AR34">
        <v>8.7717748000400358E-2</v>
      </c>
      <c r="AS34">
        <v>7.734035229182902E-2</v>
      </c>
      <c r="AT34">
        <v>4.7362485896405591E-2</v>
      </c>
      <c r="AU34">
        <v>4.7362485896405376E-2</v>
      </c>
      <c r="AV34">
        <v>6.9244182363286361E-2</v>
      </c>
      <c r="AW34">
        <v>8.4743265836174322E-2</v>
      </c>
      <c r="AX34">
        <v>5.1502364348006938E-2</v>
      </c>
      <c r="AY34">
        <v>7.0250993903170675E-2</v>
      </c>
      <c r="AZ34">
        <v>6.7813066036180952E-2</v>
      </c>
      <c r="BA34">
        <v>6.5598654494671185E-2</v>
      </c>
      <c r="BB34">
        <v>0.98467445109638474</v>
      </c>
    </row>
    <row r="35" spans="1:54" x14ac:dyDescent="0.25">
      <c r="A35" s="13" t="s">
        <v>102</v>
      </c>
      <c r="B35" s="8" t="str">
        <f>VLOOKUP(A35,Sheet5!$A$1:$B$67,2,FALSE)</f>
        <v>Private Sector Banks</v>
      </c>
      <c r="C35" s="9" t="s">
        <v>36</v>
      </c>
      <c r="D35" s="10">
        <v>2276761</v>
      </c>
      <c r="E35" s="11">
        <v>41630</v>
      </c>
      <c r="F35" s="11">
        <v>6083085</v>
      </c>
      <c r="G35" s="11">
        <v>1859.6388480000001</v>
      </c>
      <c r="H35" s="11">
        <v>179172.09070999999</v>
      </c>
      <c r="I35" s="11">
        <v>14340099</v>
      </c>
      <c r="J35" s="11">
        <v>9313040</v>
      </c>
      <c r="K35" s="11">
        <v>11691713</v>
      </c>
      <c r="L35" s="11">
        <v>373179.43368999998</v>
      </c>
      <c r="M35" s="11">
        <v>165741.908589</v>
      </c>
      <c r="N35" s="12">
        <f t="shared" si="0"/>
        <v>6124715</v>
      </c>
      <c r="O35" s="12">
        <f t="shared" si="1"/>
        <v>181031.72955799999</v>
      </c>
      <c r="P35" s="12">
        <f t="shared" si="2"/>
        <v>21004753</v>
      </c>
      <c r="Q35" s="12">
        <f t="shared" si="3"/>
        <v>538921.34227899997</v>
      </c>
      <c r="R35">
        <f t="shared" si="4"/>
        <v>2.9557576076274569E-2</v>
      </c>
      <c r="S35">
        <f t="shared" si="5"/>
        <v>7.9512838439344313E-2</v>
      </c>
      <c r="T35">
        <f t="shared" si="6"/>
        <v>2.6901001027336644</v>
      </c>
      <c r="U35">
        <f t="shared" si="7"/>
        <v>2.5657114000769254E-2</v>
      </c>
      <c r="V35">
        <f t="shared" si="8"/>
        <v>3.7581424108648065E-2</v>
      </c>
      <c r="W35">
        <f t="shared" si="9"/>
        <v>1.4647564845960965</v>
      </c>
      <c r="X35">
        <f t="shared" si="10"/>
        <v>56120245</v>
      </c>
      <c r="Y35">
        <f t="shared" si="11"/>
        <v>203783554</v>
      </c>
      <c r="Z35">
        <f t="shared" si="12"/>
        <v>6740224.6505258</v>
      </c>
      <c r="AA35">
        <f t="shared" si="13"/>
        <v>816726429</v>
      </c>
      <c r="AB35">
        <f t="shared" si="14"/>
        <v>1109333674</v>
      </c>
      <c r="AC35">
        <f t="shared" si="15"/>
        <v>35720863.768511765</v>
      </c>
      <c r="AD35">
        <f t="shared" si="16"/>
        <v>4.0569334649198341</v>
      </c>
      <c r="AE35">
        <f t="shared" si="17"/>
        <v>2.6858411840008607</v>
      </c>
      <c r="AF35">
        <f t="shared" si="18"/>
        <v>3.0055001396236323</v>
      </c>
      <c r="AG35">
        <f t="shared" si="19"/>
        <v>1.755802003071949</v>
      </c>
      <c r="AH35">
        <f t="shared" si="20"/>
        <v>1.5087018773439169</v>
      </c>
      <c r="AI35">
        <f t="shared" si="21"/>
        <v>1.8934567202185193</v>
      </c>
      <c r="AL35" s="14" t="s">
        <v>92</v>
      </c>
      <c r="AM35">
        <v>2.5544515461238738E-2</v>
      </c>
      <c r="AN35">
        <v>7.3420602063355836E-2</v>
      </c>
      <c r="AO35">
        <v>9.4076943900576207E-2</v>
      </c>
      <c r="AP35">
        <v>0.10187135577807228</v>
      </c>
      <c r="AQ35">
        <v>9.7051396218857833E-2</v>
      </c>
      <c r="AR35">
        <v>0.10183428502381121</v>
      </c>
      <c r="AS35">
        <v>0.10051434994305629</v>
      </c>
      <c r="AT35">
        <v>7.0596452449812302E-2</v>
      </c>
      <c r="AU35">
        <v>6.4931286182052558E-2</v>
      </c>
      <c r="AV35">
        <v>7.3700091353124733E-2</v>
      </c>
      <c r="AW35">
        <v>0.11310731280341173</v>
      </c>
      <c r="AX35">
        <v>4.6850838354395435E-2</v>
      </c>
      <c r="AY35">
        <v>9.0546572040439768E-2</v>
      </c>
      <c r="AZ35">
        <v>9.278091981505826E-2</v>
      </c>
      <c r="BA35">
        <v>8.0666711061225846E-2</v>
      </c>
      <c r="BB35">
        <v>1.2274936324484889</v>
      </c>
    </row>
    <row r="36" spans="1:54" x14ac:dyDescent="0.25">
      <c r="A36" s="13" t="s">
        <v>103</v>
      </c>
      <c r="B36" s="8" t="str">
        <f>VLOOKUP(A36,Sheet5!$A$1:$B$67,2,FALSE)</f>
        <v>Private Sector Banks</v>
      </c>
      <c r="C36" s="9" t="s">
        <v>36</v>
      </c>
      <c r="D36" s="10">
        <v>2537468</v>
      </c>
      <c r="E36" s="11">
        <v>109051</v>
      </c>
      <c r="F36" s="11">
        <v>9036615</v>
      </c>
      <c r="G36" s="11">
        <v>4171.6085233999993</v>
      </c>
      <c r="H36" s="11">
        <v>287740.07429610001</v>
      </c>
      <c r="I36" s="11">
        <v>910668</v>
      </c>
      <c r="J36" s="11">
        <v>799065</v>
      </c>
      <c r="K36" s="11">
        <v>677475</v>
      </c>
      <c r="L36" s="11">
        <v>30471.4349019</v>
      </c>
      <c r="M36" s="11">
        <v>8483.9354810999994</v>
      </c>
      <c r="N36" s="12">
        <f t="shared" si="0"/>
        <v>9145666</v>
      </c>
      <c r="O36" s="12">
        <f t="shared" si="1"/>
        <v>291911.68281949998</v>
      </c>
      <c r="P36" s="12">
        <f t="shared" si="2"/>
        <v>1476540</v>
      </c>
      <c r="Q36" s="12">
        <f t="shared" si="3"/>
        <v>38955.370383000001</v>
      </c>
      <c r="R36">
        <f t="shared" si="4"/>
        <v>3.1918034489724419E-2</v>
      </c>
      <c r="S36">
        <f t="shared" si="5"/>
        <v>0.115040537582937</v>
      </c>
      <c r="T36">
        <f t="shared" si="6"/>
        <v>3.6042488023494288</v>
      </c>
      <c r="U36">
        <f t="shared" si="7"/>
        <v>2.6382875088382302E-2</v>
      </c>
      <c r="V36">
        <f t="shared" si="8"/>
        <v>4.2776698404907165E-2</v>
      </c>
      <c r="W36">
        <f t="shared" si="9"/>
        <v>1.621381227845933</v>
      </c>
      <c r="X36">
        <f t="shared" si="10"/>
        <v>56120245</v>
      </c>
      <c r="Y36">
        <f t="shared" si="11"/>
        <v>203783554</v>
      </c>
      <c r="Z36">
        <f t="shared" si="12"/>
        <v>6740224.6505258</v>
      </c>
      <c r="AA36">
        <f t="shared" si="13"/>
        <v>816726429</v>
      </c>
      <c r="AB36">
        <f t="shared" si="14"/>
        <v>1109333674</v>
      </c>
      <c r="AC36">
        <f t="shared" si="15"/>
        <v>35720863.768511765</v>
      </c>
      <c r="AD36">
        <f t="shared" si="16"/>
        <v>4.5214841809760449</v>
      </c>
      <c r="AE36">
        <f t="shared" si="17"/>
        <v>4.3308895171131745</v>
      </c>
      <c r="AF36">
        <f t="shared" si="18"/>
        <v>4.4879313470016333</v>
      </c>
      <c r="AG36">
        <f t="shared" si="19"/>
        <v>0.11150220779741658</v>
      </c>
      <c r="AH36">
        <f t="shared" si="20"/>
        <v>0.10905495072977345</v>
      </c>
      <c r="AI36">
        <f t="shared" si="21"/>
        <v>0.13310152162567454</v>
      </c>
      <c r="AL36" s="14" t="s">
        <v>80</v>
      </c>
      <c r="AM36">
        <v>3.0751846996134726E-2</v>
      </c>
      <c r="AN36">
        <v>6.5559448006740878E-2</v>
      </c>
      <c r="AO36">
        <v>8.2334183490645987E-2</v>
      </c>
      <c r="AP36">
        <v>8.6481010256412097E-2</v>
      </c>
      <c r="AQ36">
        <v>7.4039375689884931E-2</v>
      </c>
      <c r="AR36">
        <v>9.5035834246421869E-2</v>
      </c>
      <c r="AS36">
        <v>7.7803928796093991E-2</v>
      </c>
      <c r="AT36">
        <v>6.1563745220261867E-2</v>
      </c>
      <c r="AU36">
        <v>5.9740778967945878E-2</v>
      </c>
      <c r="AV36">
        <v>7.1989423127680641E-2</v>
      </c>
      <c r="AW36">
        <v>9.1359734868584286E-2</v>
      </c>
      <c r="AX36">
        <v>4.6165729362620339E-2</v>
      </c>
      <c r="AY36">
        <v>8.3440201368824213E-2</v>
      </c>
      <c r="AZ36">
        <v>7.9903432039045888E-2</v>
      </c>
      <c r="BA36">
        <v>6.8723370411124224E-2</v>
      </c>
      <c r="BB36">
        <v>1.0748920428484219</v>
      </c>
    </row>
    <row r="37" spans="1:54" x14ac:dyDescent="0.25">
      <c r="A37" s="13" t="s">
        <v>104</v>
      </c>
      <c r="B37" s="8" t="str">
        <f>VLOOKUP(A37,Sheet5!$A$1:$B$67,2,FALSE)</f>
        <v>Private Sector Banks</v>
      </c>
      <c r="C37" s="9" t="s">
        <v>36</v>
      </c>
      <c r="D37" s="10">
        <v>0</v>
      </c>
      <c r="E37" s="11">
        <v>0</v>
      </c>
      <c r="F37" s="11">
        <v>0</v>
      </c>
      <c r="G37" s="11">
        <v>0</v>
      </c>
      <c r="H37" s="11">
        <v>0</v>
      </c>
      <c r="I37" s="11">
        <v>3149178</v>
      </c>
      <c r="J37" s="11">
        <v>3284742</v>
      </c>
      <c r="K37" s="11">
        <v>2417613</v>
      </c>
      <c r="L37" s="11">
        <v>134526.19169790001</v>
      </c>
      <c r="M37" s="11">
        <v>33436.51251</v>
      </c>
      <c r="N37" s="12">
        <f t="shared" si="0"/>
        <v>0</v>
      </c>
      <c r="O37" s="12">
        <f t="shared" si="1"/>
        <v>0</v>
      </c>
      <c r="P37" s="12">
        <f t="shared" si="2"/>
        <v>5702355</v>
      </c>
      <c r="Q37" s="12">
        <f t="shared" si="3"/>
        <v>167962.70420790001</v>
      </c>
      <c r="R37">
        <f t="shared" si="4"/>
        <v>0</v>
      </c>
      <c r="S37">
        <f t="shared" si="5"/>
        <v>0</v>
      </c>
      <c r="T37">
        <f t="shared" si="6"/>
        <v>0</v>
      </c>
      <c r="U37">
        <f t="shared" si="7"/>
        <v>2.9454971535076299E-2</v>
      </c>
      <c r="V37">
        <f t="shared" si="8"/>
        <v>5.3335411401927747E-2</v>
      </c>
      <c r="W37">
        <f t="shared" si="9"/>
        <v>1.810743946515567</v>
      </c>
      <c r="X37">
        <f t="shared" si="10"/>
        <v>56120245</v>
      </c>
      <c r="Y37">
        <f t="shared" si="11"/>
        <v>203783554</v>
      </c>
      <c r="Z37">
        <f t="shared" si="12"/>
        <v>6740224.6505258</v>
      </c>
      <c r="AA37">
        <f t="shared" si="13"/>
        <v>816726429</v>
      </c>
      <c r="AB37">
        <f t="shared" si="14"/>
        <v>1109333674</v>
      </c>
      <c r="AC37">
        <f t="shared" si="15"/>
        <v>35720863.768511765</v>
      </c>
      <c r="AD37">
        <f t="shared" si="16"/>
        <v>0</v>
      </c>
      <c r="AE37">
        <f t="shared" si="17"/>
        <v>0</v>
      </c>
      <c r="AF37">
        <f t="shared" si="18"/>
        <v>0</v>
      </c>
      <c r="AG37">
        <f t="shared" si="19"/>
        <v>0.38558541614183517</v>
      </c>
      <c r="AH37">
        <f t="shared" si="20"/>
        <v>0.47020896609997581</v>
      </c>
      <c r="AI37">
        <f t="shared" si="21"/>
        <v>0.51403424719260793</v>
      </c>
      <c r="AL37" s="14" t="s">
        <v>94</v>
      </c>
      <c r="AM37">
        <v>0</v>
      </c>
      <c r="AN37">
        <v>0.10119338769629738</v>
      </c>
      <c r="AO37">
        <v>0.14247143358509834</v>
      </c>
      <c r="AP37">
        <v>0</v>
      </c>
      <c r="AQ37">
        <v>0.1333699943157009</v>
      </c>
      <c r="AR37">
        <v>0</v>
      </c>
      <c r="AS37">
        <v>0.10657296210756789</v>
      </c>
      <c r="AT37">
        <v>8.7952351641414156E-2</v>
      </c>
      <c r="AU37">
        <v>7.273903584686775E-2</v>
      </c>
      <c r="AV37">
        <v>0</v>
      </c>
      <c r="AW37">
        <v>0.16526861268490492</v>
      </c>
      <c r="AX37">
        <v>0</v>
      </c>
      <c r="AY37">
        <v>0.13029960958126668</v>
      </c>
      <c r="AZ37">
        <v>0.14453618188254078</v>
      </c>
      <c r="BA37">
        <v>0.11471998350934778</v>
      </c>
      <c r="BB37">
        <v>1.1991235528510065</v>
      </c>
    </row>
    <row r="38" spans="1:54" x14ac:dyDescent="0.25">
      <c r="A38" s="13" t="s">
        <v>105</v>
      </c>
      <c r="B38" s="8" t="str">
        <f>VLOOKUP(A38,Sheet5!$A$1:$B$67,2,FALSE)</f>
        <v>Private Sector Banks</v>
      </c>
      <c r="C38" s="9" t="s">
        <v>36</v>
      </c>
      <c r="D38" s="10">
        <v>23655</v>
      </c>
      <c r="E38" s="11">
        <v>2524</v>
      </c>
      <c r="F38" s="11">
        <v>59645</v>
      </c>
      <c r="G38" s="11">
        <v>109.60834</v>
      </c>
      <c r="H38" s="11">
        <v>2189.6054899999999</v>
      </c>
      <c r="I38" s="11">
        <v>1727965</v>
      </c>
      <c r="J38" s="11">
        <v>5266013</v>
      </c>
      <c r="K38" s="11">
        <v>804327</v>
      </c>
      <c r="L38" s="11">
        <v>214798.03124000001</v>
      </c>
      <c r="M38" s="11">
        <v>11545.2103763</v>
      </c>
      <c r="N38" s="12">
        <f t="shared" si="0"/>
        <v>62169</v>
      </c>
      <c r="O38" s="12">
        <f t="shared" si="1"/>
        <v>2299.2138299999997</v>
      </c>
      <c r="P38" s="12">
        <f t="shared" si="2"/>
        <v>6070340</v>
      </c>
      <c r="Q38" s="12">
        <f t="shared" si="3"/>
        <v>226343.24161630002</v>
      </c>
      <c r="R38">
        <f t="shared" si="4"/>
        <v>3.698328475606813E-2</v>
      </c>
      <c r="S38">
        <f t="shared" si="5"/>
        <v>9.7197794546607472E-2</v>
      </c>
      <c r="T38">
        <f t="shared" si="6"/>
        <v>2.6281547241597969</v>
      </c>
      <c r="U38">
        <f t="shared" si="7"/>
        <v>3.7286748619731351E-2</v>
      </c>
      <c r="V38">
        <f t="shared" si="8"/>
        <v>0.1309883253516709</v>
      </c>
      <c r="W38">
        <f t="shared" si="9"/>
        <v>3.5129993952423804</v>
      </c>
      <c r="X38">
        <f t="shared" si="10"/>
        <v>56120245</v>
      </c>
      <c r="Y38">
        <f t="shared" si="11"/>
        <v>203783554</v>
      </c>
      <c r="Z38">
        <f t="shared" si="12"/>
        <v>6740224.6505258</v>
      </c>
      <c r="AA38">
        <f t="shared" si="13"/>
        <v>816726429</v>
      </c>
      <c r="AB38">
        <f t="shared" si="14"/>
        <v>1109333674</v>
      </c>
      <c r="AC38">
        <f t="shared" si="15"/>
        <v>35720863.768511765</v>
      </c>
      <c r="AD38">
        <f t="shared" si="16"/>
        <v>4.2150564381891062E-2</v>
      </c>
      <c r="AE38">
        <f t="shared" si="17"/>
        <v>3.4111827857557238E-2</v>
      </c>
      <c r="AF38">
        <f t="shared" si="18"/>
        <v>3.0507368617194691E-2</v>
      </c>
      <c r="AG38">
        <f t="shared" si="19"/>
        <v>0.21157206852185753</v>
      </c>
      <c r="AH38">
        <f t="shared" si="20"/>
        <v>0.63364436840920801</v>
      </c>
      <c r="AI38">
        <f t="shared" si="21"/>
        <v>0.54720596176547687</v>
      </c>
      <c r="AL38" s="14" t="s">
        <v>106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25">
      <c r="A39" s="13" t="s">
        <v>107</v>
      </c>
      <c r="B39" s="8" t="str">
        <f>VLOOKUP(A39,Sheet5!$A$1:$B$67,2,FALSE)</f>
        <v>Private Sector Banks</v>
      </c>
      <c r="C39" s="9" t="s">
        <v>36</v>
      </c>
      <c r="D39" s="10">
        <v>0</v>
      </c>
      <c r="E39" s="11">
        <v>0</v>
      </c>
      <c r="F39" s="11">
        <v>0</v>
      </c>
      <c r="G39" s="11">
        <v>0</v>
      </c>
      <c r="H39" s="11">
        <v>0</v>
      </c>
      <c r="I39" s="11">
        <v>1405621</v>
      </c>
      <c r="J39" s="11">
        <v>927926</v>
      </c>
      <c r="K39" s="11">
        <v>514617</v>
      </c>
      <c r="L39" s="11">
        <v>42365.843270700003</v>
      </c>
      <c r="M39" s="11">
        <v>7105.117660500001</v>
      </c>
      <c r="N39" s="12">
        <f t="shared" si="0"/>
        <v>0</v>
      </c>
      <c r="O39" s="12">
        <f t="shared" si="1"/>
        <v>0</v>
      </c>
      <c r="P39" s="12">
        <f t="shared" si="2"/>
        <v>1442543</v>
      </c>
      <c r="Q39" s="12">
        <f t="shared" si="3"/>
        <v>49470.960931200003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3.4294271249591869E-2</v>
      </c>
      <c r="V39">
        <f t="shared" si="8"/>
        <v>3.5195092369280201E-2</v>
      </c>
      <c r="W39">
        <f t="shared" si="9"/>
        <v>1.0262673935577229</v>
      </c>
      <c r="X39">
        <f t="shared" si="10"/>
        <v>56120245</v>
      </c>
      <c r="Y39">
        <f t="shared" si="11"/>
        <v>203783554</v>
      </c>
      <c r="Z39">
        <f t="shared" si="12"/>
        <v>6740224.6505258</v>
      </c>
      <c r="AA39">
        <f t="shared" si="13"/>
        <v>816726429</v>
      </c>
      <c r="AB39">
        <f t="shared" si="14"/>
        <v>1109333674</v>
      </c>
      <c r="AC39">
        <f t="shared" si="15"/>
        <v>35720863.768511765</v>
      </c>
      <c r="AD39">
        <f t="shared" si="16"/>
        <v>0</v>
      </c>
      <c r="AE39">
        <f t="shared" si="17"/>
        <v>0</v>
      </c>
      <c r="AF39">
        <f t="shared" si="18"/>
        <v>0</v>
      </c>
      <c r="AG39">
        <f t="shared" si="19"/>
        <v>0.17210426283388952</v>
      </c>
      <c r="AH39">
        <f t="shared" si="20"/>
        <v>0.13849318216881715</v>
      </c>
      <c r="AI39">
        <f t="shared" si="21"/>
        <v>0.13003688915333511</v>
      </c>
      <c r="AL39" s="14" t="s">
        <v>66</v>
      </c>
      <c r="AM39">
        <v>1.5667266081871346E-2</v>
      </c>
      <c r="AN39">
        <v>3.6750062168851766E-2</v>
      </c>
      <c r="AO39">
        <v>4.3355244306791947E-2</v>
      </c>
      <c r="AP39">
        <v>4.0875209757235777E-2</v>
      </c>
      <c r="AQ39">
        <v>3.4144900269158812E-2</v>
      </c>
      <c r="AR39">
        <v>4.6511743428156345E-2</v>
      </c>
      <c r="AS39">
        <v>4.3260275289149996E-2</v>
      </c>
      <c r="AT39">
        <v>3.2700845676508362E-2</v>
      </c>
      <c r="AU39">
        <v>3.0489369517134712E-2</v>
      </c>
      <c r="AV39">
        <v>3.5852908833894893E-2</v>
      </c>
      <c r="AW39">
        <v>4.2415328324860918E-2</v>
      </c>
      <c r="AX39">
        <v>2.613295730232738E-2</v>
      </c>
      <c r="AY39">
        <v>4.1321108102159748E-2</v>
      </c>
      <c r="AZ39">
        <v>4.1264520177212757E-2</v>
      </c>
      <c r="BA39">
        <v>3.7007441511697658E-2</v>
      </c>
      <c r="BB39">
        <v>0.54774918074701251</v>
      </c>
    </row>
    <row r="40" spans="1:54" x14ac:dyDescent="0.25">
      <c r="A40" s="13" t="s">
        <v>108</v>
      </c>
      <c r="B40" s="8" t="str">
        <f>VLOOKUP(A40,Sheet5!$A$1:$B$67,2,FALSE)</f>
        <v>Private Sector Banks</v>
      </c>
      <c r="C40" s="9" t="s">
        <v>36</v>
      </c>
      <c r="D40" s="10">
        <v>827061</v>
      </c>
      <c r="E40" s="11">
        <v>16209</v>
      </c>
      <c r="F40" s="11">
        <v>2379644</v>
      </c>
      <c r="G40" s="11">
        <v>656.84959060000006</v>
      </c>
      <c r="H40" s="11">
        <v>65419.491856400004</v>
      </c>
      <c r="I40" s="11">
        <v>2854269</v>
      </c>
      <c r="J40" s="11">
        <v>3329990</v>
      </c>
      <c r="K40" s="11">
        <v>3497425</v>
      </c>
      <c r="L40" s="11">
        <v>142292.54852020001</v>
      </c>
      <c r="M40" s="11">
        <v>50862.207479099998</v>
      </c>
      <c r="N40" s="12">
        <f t="shared" si="0"/>
        <v>2395853</v>
      </c>
      <c r="O40" s="12">
        <f t="shared" si="1"/>
        <v>66076.341446999999</v>
      </c>
      <c r="P40" s="12">
        <f t="shared" si="2"/>
        <v>6827415</v>
      </c>
      <c r="Q40" s="12">
        <f t="shared" si="3"/>
        <v>193154.75599930002</v>
      </c>
      <c r="R40">
        <f t="shared" si="4"/>
        <v>2.7579463951669821E-2</v>
      </c>
      <c r="S40">
        <f t="shared" si="5"/>
        <v>7.9892947977235049E-2</v>
      </c>
      <c r="T40">
        <f t="shared" si="6"/>
        <v>2.8968274407812724</v>
      </c>
      <c r="U40">
        <f t="shared" si="7"/>
        <v>2.829105246997583E-2</v>
      </c>
      <c r="V40">
        <f t="shared" si="8"/>
        <v>6.7672232715031422E-2</v>
      </c>
      <c r="W40">
        <f t="shared" si="9"/>
        <v>2.3920012444517318</v>
      </c>
      <c r="X40">
        <f t="shared" si="10"/>
        <v>56120245</v>
      </c>
      <c r="Y40">
        <f t="shared" si="11"/>
        <v>203783554</v>
      </c>
      <c r="Z40">
        <f t="shared" si="12"/>
        <v>6740224.6505258</v>
      </c>
      <c r="AA40">
        <f t="shared" si="13"/>
        <v>816726429</v>
      </c>
      <c r="AB40">
        <f t="shared" si="14"/>
        <v>1109333674</v>
      </c>
      <c r="AC40">
        <f t="shared" si="15"/>
        <v>35720863.768511765</v>
      </c>
      <c r="AD40">
        <f t="shared" si="16"/>
        <v>1.4737302019975145</v>
      </c>
      <c r="AE40">
        <f t="shared" si="17"/>
        <v>0.98032847379716692</v>
      </c>
      <c r="AF40">
        <f t="shared" si="18"/>
        <v>1.1756851585776151</v>
      </c>
      <c r="AG40">
        <f t="shared" si="19"/>
        <v>0.34947675239244647</v>
      </c>
      <c r="AH40">
        <f t="shared" si="20"/>
        <v>0.54073372147727161</v>
      </c>
      <c r="AI40">
        <f t="shared" si="21"/>
        <v>0.61545188431736009</v>
      </c>
      <c r="AL40" s="14" t="s">
        <v>68</v>
      </c>
      <c r="AM40">
        <v>9.5477297225364296E-3</v>
      </c>
      <c r="AN40">
        <v>2.1694037650328363E-2</v>
      </c>
      <c r="AO40">
        <v>2.5831314948962795E-2</v>
      </c>
      <c r="AP40">
        <v>2.98283776365693E-2</v>
      </c>
      <c r="AQ40">
        <v>2.1784882254409301E-2</v>
      </c>
      <c r="AR40">
        <v>3.2861094388734087E-2</v>
      </c>
      <c r="AS40">
        <v>2.5825657207606663E-2</v>
      </c>
      <c r="AT40">
        <v>1.9195597672953889E-2</v>
      </c>
      <c r="AU40">
        <v>1.9269989209289969E-2</v>
      </c>
      <c r="AV40">
        <v>2.427549787078315E-2</v>
      </c>
      <c r="AW40">
        <v>2.4630929989037778E-2</v>
      </c>
      <c r="AX40">
        <v>1.7223917118075173E-2</v>
      </c>
      <c r="AY40">
        <v>2.5644400395126773E-2</v>
      </c>
      <c r="AZ40">
        <v>2.6339820425377684E-2</v>
      </c>
      <c r="BA40">
        <v>2.3186116328285166E-2</v>
      </c>
      <c r="BB40">
        <v>0.34713936281807656</v>
      </c>
    </row>
    <row r="41" spans="1:54" x14ac:dyDescent="0.25">
      <c r="A41" s="13" t="s">
        <v>62</v>
      </c>
      <c r="B41" s="8" t="str">
        <f>VLOOKUP(A41,Sheet5!$A$1:$B$67,2,FALSE)</f>
        <v>Foreign Banks</v>
      </c>
      <c r="C41" s="9" t="s">
        <v>36</v>
      </c>
      <c r="D41" s="10">
        <v>1674085</v>
      </c>
      <c r="E41" s="11">
        <v>3316</v>
      </c>
      <c r="F41" s="11">
        <v>7720295</v>
      </c>
      <c r="G41" s="11">
        <v>248.31</v>
      </c>
      <c r="H41" s="11">
        <v>432667.15730999998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2">
        <f t="shared" si="0"/>
        <v>7723611</v>
      </c>
      <c r="O41" s="12">
        <f t="shared" si="1"/>
        <v>432915.46730999998</v>
      </c>
      <c r="P41" s="12">
        <f t="shared" si="2"/>
        <v>0</v>
      </c>
      <c r="Q41" s="12">
        <f t="shared" si="3"/>
        <v>0</v>
      </c>
      <c r="R41">
        <f t="shared" si="4"/>
        <v>5.60509154733453E-2</v>
      </c>
      <c r="S41">
        <f t="shared" si="5"/>
        <v>0.2585982595328194</v>
      </c>
      <c r="T41">
        <f t="shared" si="6"/>
        <v>4.6136313269636844</v>
      </c>
      <c r="U41">
        <f t="shared" si="7"/>
        <v>0</v>
      </c>
      <c r="V41">
        <f t="shared" si="8"/>
        <v>0</v>
      </c>
      <c r="W41">
        <f t="shared" si="9"/>
        <v>0</v>
      </c>
      <c r="X41">
        <f t="shared" si="10"/>
        <v>56120245</v>
      </c>
      <c r="Y41">
        <f t="shared" si="11"/>
        <v>203783554</v>
      </c>
      <c r="Z41">
        <f t="shared" si="12"/>
        <v>6740224.6505258</v>
      </c>
      <c r="AA41">
        <f t="shared" si="13"/>
        <v>816726429</v>
      </c>
      <c r="AB41">
        <f t="shared" si="14"/>
        <v>1109333674</v>
      </c>
      <c r="AC41">
        <f t="shared" si="15"/>
        <v>35720863.768511765</v>
      </c>
      <c r="AD41">
        <f t="shared" si="16"/>
        <v>2.9830322372968969</v>
      </c>
      <c r="AE41">
        <f t="shared" si="17"/>
        <v>6.4228640699123964</v>
      </c>
      <c r="AF41">
        <f t="shared" si="18"/>
        <v>3.7901051622644681</v>
      </c>
      <c r="AG41">
        <f t="shared" si="19"/>
        <v>0</v>
      </c>
      <c r="AH41">
        <f t="shared" si="20"/>
        <v>0</v>
      </c>
      <c r="AI41">
        <f t="shared" si="21"/>
        <v>0</v>
      </c>
      <c r="AL41" s="14" t="s">
        <v>95</v>
      </c>
      <c r="AM41">
        <v>6.6186708939280095E-2</v>
      </c>
      <c r="AN41">
        <v>0.11493326898776353</v>
      </c>
      <c r="AO41">
        <v>0.21036469596882623</v>
      </c>
      <c r="AP41">
        <v>0.190803238402902</v>
      </c>
      <c r="AQ41">
        <v>0.20879503215197387</v>
      </c>
      <c r="AR41">
        <v>0.18973013586245183</v>
      </c>
      <c r="AS41">
        <v>0.20863950405029164</v>
      </c>
      <c r="AT41">
        <v>0.10327229444409521</v>
      </c>
      <c r="AU41">
        <v>9.2044080888576768E-2</v>
      </c>
      <c r="AV41">
        <v>0.15693075061696668</v>
      </c>
      <c r="AW41">
        <v>0.2201200324839985</v>
      </c>
      <c r="AX41">
        <v>7.6905347834784074E-2</v>
      </c>
      <c r="AY41">
        <v>0.18466463822950283</v>
      </c>
      <c r="AZ41">
        <v>0.15424767954515023</v>
      </c>
      <c r="BA41">
        <v>0.1386990690021988</v>
      </c>
      <c r="BB41">
        <v>2.316336477408762</v>
      </c>
    </row>
    <row r="42" spans="1:54" x14ac:dyDescent="0.25">
      <c r="A42" s="13" t="s">
        <v>71</v>
      </c>
      <c r="B42" s="8" t="str">
        <f>VLOOKUP(A42,Sheet5!$A$1:$B$67,2,FALSE)</f>
        <v>Foreign Banks</v>
      </c>
      <c r="C42" s="9" t="s">
        <v>36</v>
      </c>
      <c r="D42" s="10">
        <v>27029</v>
      </c>
      <c r="E42" s="11">
        <v>27</v>
      </c>
      <c r="F42" s="11">
        <v>75777</v>
      </c>
      <c r="G42" s="16">
        <v>2.2690000000000001</v>
      </c>
      <c r="H42" s="11">
        <v>3748.2536117999994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2">
        <f t="shared" si="0"/>
        <v>75804</v>
      </c>
      <c r="O42" s="12">
        <f t="shared" si="1"/>
        <v>3750.5226117999991</v>
      </c>
      <c r="P42" s="12">
        <f t="shared" si="2"/>
        <v>0</v>
      </c>
      <c r="Q42" s="12">
        <f t="shared" si="3"/>
        <v>0</v>
      </c>
      <c r="R42">
        <f t="shared" si="4"/>
        <v>4.9476579228009063E-2</v>
      </c>
      <c r="S42">
        <f t="shared" si="5"/>
        <v>0.13875920721447332</v>
      </c>
      <c r="T42">
        <f t="shared" si="6"/>
        <v>2.8045432683414111</v>
      </c>
      <c r="U42">
        <f t="shared" si="7"/>
        <v>0</v>
      </c>
      <c r="V42">
        <f t="shared" si="8"/>
        <v>0</v>
      </c>
      <c r="W42">
        <f t="shared" si="9"/>
        <v>0</v>
      </c>
      <c r="X42">
        <f t="shared" si="10"/>
        <v>56120245</v>
      </c>
      <c r="Y42">
        <f t="shared" si="11"/>
        <v>203783554</v>
      </c>
      <c r="Z42">
        <f t="shared" si="12"/>
        <v>6740224.6505258</v>
      </c>
      <c r="AA42">
        <f t="shared" si="13"/>
        <v>816726429</v>
      </c>
      <c r="AB42">
        <f t="shared" si="14"/>
        <v>1109333674</v>
      </c>
      <c r="AC42">
        <f t="shared" si="15"/>
        <v>35720863.768511765</v>
      </c>
      <c r="AD42">
        <f t="shared" si="16"/>
        <v>4.8162655027610801E-2</v>
      </c>
      <c r="AE42">
        <f t="shared" si="17"/>
        <v>5.56438814173267E-2</v>
      </c>
      <c r="AF42">
        <f t="shared" si="18"/>
        <v>3.7198291281150195E-2</v>
      </c>
      <c r="AG42">
        <f t="shared" si="19"/>
        <v>0</v>
      </c>
      <c r="AH42">
        <f t="shared" si="20"/>
        <v>0</v>
      </c>
      <c r="AI42">
        <f t="shared" si="21"/>
        <v>0</v>
      </c>
      <c r="AL42" s="14" t="s">
        <v>97</v>
      </c>
      <c r="AM42">
        <v>5.0736880728479643E-2</v>
      </c>
      <c r="AN42">
        <v>0.10930899432721401</v>
      </c>
      <c r="AO42">
        <v>0.14032122091115673</v>
      </c>
      <c r="AP42">
        <v>7.0893250898103666E-2</v>
      </c>
      <c r="AQ42">
        <v>0.1202759824351369</v>
      </c>
      <c r="AR42">
        <v>6.6075210200115184E-2</v>
      </c>
      <c r="AS42">
        <v>0.11102570693222658</v>
      </c>
      <c r="AT42">
        <v>0.10857703587911272</v>
      </c>
      <c r="AU42">
        <v>0.10174837530672465</v>
      </c>
      <c r="AV42">
        <v>6.1102664939149766E-2</v>
      </c>
      <c r="AW42">
        <v>0.13520005363794974</v>
      </c>
      <c r="AX42">
        <v>6.7937936853877418E-2</v>
      </c>
      <c r="AY42">
        <v>0.13178829427199368</v>
      </c>
      <c r="AZ42">
        <v>0.13956571155477945</v>
      </c>
      <c r="BA42">
        <v>0.12532787446415278</v>
      </c>
      <c r="BB42">
        <v>1.5398851933401729</v>
      </c>
    </row>
    <row r="43" spans="1:54" x14ac:dyDescent="0.25">
      <c r="A43" s="13" t="s">
        <v>76</v>
      </c>
      <c r="B43" s="8" t="str">
        <f>VLOOKUP(A43,Sheet5!$A$1:$B$67,2,FALSE)</f>
        <v>Foreign Banks</v>
      </c>
      <c r="C43" s="9" t="s">
        <v>36</v>
      </c>
      <c r="D43" s="10">
        <v>0</v>
      </c>
      <c r="E43" s="11">
        <v>0</v>
      </c>
      <c r="F43" s="11">
        <v>0</v>
      </c>
      <c r="G43" s="11">
        <v>0</v>
      </c>
      <c r="H43" s="11">
        <v>0</v>
      </c>
      <c r="I43" s="11">
        <v>2271</v>
      </c>
      <c r="J43" s="11">
        <v>116</v>
      </c>
      <c r="K43" s="11">
        <v>302</v>
      </c>
      <c r="L43" s="11">
        <v>7.6810947999999994</v>
      </c>
      <c r="M43" s="11">
        <v>11.754592499999999</v>
      </c>
      <c r="N43" s="12">
        <f t="shared" si="0"/>
        <v>0</v>
      </c>
      <c r="O43" s="12">
        <f t="shared" si="1"/>
        <v>0</v>
      </c>
      <c r="P43" s="12">
        <f t="shared" si="2"/>
        <v>418</v>
      </c>
      <c r="Q43" s="12">
        <f t="shared" si="3"/>
        <v>19.435687299999998</v>
      </c>
      <c r="R43">
        <f t="shared" si="4"/>
        <v>0</v>
      </c>
      <c r="S43">
        <f t="shared" si="5"/>
        <v>0</v>
      </c>
      <c r="T43">
        <f t="shared" si="6"/>
        <v>0</v>
      </c>
      <c r="U43">
        <f t="shared" si="7"/>
        <v>4.6496859569377984E-2</v>
      </c>
      <c r="V43">
        <f t="shared" si="8"/>
        <v>8.5582066490532804E-3</v>
      </c>
      <c r="W43">
        <f t="shared" si="9"/>
        <v>0.18405988551298988</v>
      </c>
      <c r="X43">
        <f t="shared" si="10"/>
        <v>56120245</v>
      </c>
      <c r="Y43">
        <f t="shared" si="11"/>
        <v>203783554</v>
      </c>
      <c r="Z43">
        <f t="shared" si="12"/>
        <v>6740224.6505258</v>
      </c>
      <c r="AA43">
        <f t="shared" si="13"/>
        <v>816726429</v>
      </c>
      <c r="AB43">
        <f t="shared" si="14"/>
        <v>1109333674</v>
      </c>
      <c r="AC43">
        <f t="shared" si="15"/>
        <v>35720863.768511765</v>
      </c>
      <c r="AD43">
        <f t="shared" si="16"/>
        <v>0</v>
      </c>
      <c r="AE43">
        <f t="shared" si="17"/>
        <v>0</v>
      </c>
      <c r="AF43">
        <f t="shared" si="18"/>
        <v>0</v>
      </c>
      <c r="AG43">
        <f t="shared" si="19"/>
        <v>2.7806128458223312E-4</v>
      </c>
      <c r="AH43">
        <f t="shared" si="20"/>
        <v>5.4409902923827713E-5</v>
      </c>
      <c r="AI43">
        <f t="shared" si="21"/>
        <v>3.7680276890251509E-5</v>
      </c>
      <c r="AL43" s="14" t="s">
        <v>109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25">
      <c r="A44" s="13" t="s">
        <v>83</v>
      </c>
      <c r="B44" s="8" t="str">
        <f>VLOOKUP(A44,Sheet5!$A$1:$B$67,2,FALSE)</f>
        <v>Foreign Banks</v>
      </c>
      <c r="C44" s="9" t="s">
        <v>36</v>
      </c>
      <c r="D44" s="10">
        <v>2777490</v>
      </c>
      <c r="E44" s="11">
        <v>28656</v>
      </c>
      <c r="F44" s="11">
        <v>18087426</v>
      </c>
      <c r="G44" s="11">
        <v>1511.00252</v>
      </c>
      <c r="H44" s="11">
        <v>427757.01075000002</v>
      </c>
      <c r="I44" s="11">
        <v>1685968</v>
      </c>
      <c r="J44" s="11">
        <v>2044055</v>
      </c>
      <c r="K44" s="11">
        <v>5047687</v>
      </c>
      <c r="L44" s="11">
        <v>85272.724740000005</v>
      </c>
      <c r="M44" s="11">
        <v>65857.022589999993</v>
      </c>
      <c r="N44" s="12">
        <f t="shared" si="0"/>
        <v>18116082</v>
      </c>
      <c r="O44" s="12">
        <f t="shared" si="1"/>
        <v>429268.01327</v>
      </c>
      <c r="P44" s="12">
        <f t="shared" si="2"/>
        <v>7091742</v>
      </c>
      <c r="Q44" s="12">
        <f t="shared" si="3"/>
        <v>151129.74732999998</v>
      </c>
      <c r="R44">
        <f t="shared" si="4"/>
        <v>2.36954112522785E-2</v>
      </c>
      <c r="S44">
        <f t="shared" si="5"/>
        <v>0.15455249641582869</v>
      </c>
      <c r="T44">
        <f t="shared" si="6"/>
        <v>6.522465247399631</v>
      </c>
      <c r="U44">
        <f t="shared" si="7"/>
        <v>2.1310666311605806E-2</v>
      </c>
      <c r="V44">
        <f t="shared" si="8"/>
        <v>8.9639748399732364E-2</v>
      </c>
      <c r="W44">
        <f t="shared" si="9"/>
        <v>4.2063325045315212</v>
      </c>
      <c r="X44">
        <f t="shared" si="10"/>
        <v>56120245</v>
      </c>
      <c r="Y44">
        <f t="shared" si="11"/>
        <v>203783554</v>
      </c>
      <c r="Z44">
        <f t="shared" si="12"/>
        <v>6740224.6505258</v>
      </c>
      <c r="AA44">
        <f t="shared" si="13"/>
        <v>816726429</v>
      </c>
      <c r="AB44">
        <f t="shared" si="14"/>
        <v>1109333674</v>
      </c>
      <c r="AC44">
        <f t="shared" si="15"/>
        <v>35720863.768511765</v>
      </c>
      <c r="AD44">
        <f t="shared" si="16"/>
        <v>4.9491765404801775</v>
      </c>
      <c r="AE44">
        <f t="shared" si="17"/>
        <v>6.3687493448235903</v>
      </c>
      <c r="AF44">
        <f t="shared" si="18"/>
        <v>8.889864586422906</v>
      </c>
      <c r="AG44">
        <f t="shared" si="19"/>
        <v>0.20642995501741013</v>
      </c>
      <c r="AH44">
        <f t="shared" si="20"/>
        <v>0.42308536632650556</v>
      </c>
      <c r="AI44">
        <f t="shared" si="21"/>
        <v>0.63927943108666507</v>
      </c>
      <c r="AL44" s="14" t="s">
        <v>110</v>
      </c>
      <c r="AT44">
        <v>0</v>
      </c>
      <c r="AU44">
        <v>0</v>
      </c>
      <c r="AX44">
        <v>0</v>
      </c>
      <c r="BB44">
        <v>0</v>
      </c>
    </row>
    <row r="45" spans="1:54" x14ac:dyDescent="0.25">
      <c r="A45" s="13" t="s">
        <v>85</v>
      </c>
      <c r="B45" s="8" t="str">
        <f>VLOOKUP(A45,Sheet5!$A$1:$B$67,2,FALSE)</f>
        <v>Foreign Banks</v>
      </c>
      <c r="C45" s="9" t="s">
        <v>36</v>
      </c>
      <c r="D45" s="10">
        <v>0</v>
      </c>
      <c r="E45" s="11">
        <v>0</v>
      </c>
      <c r="F45" s="11">
        <v>0</v>
      </c>
      <c r="G45" s="11">
        <v>0</v>
      </c>
      <c r="H45" s="11">
        <v>0</v>
      </c>
      <c r="I45" s="11">
        <v>1413979</v>
      </c>
      <c r="J45" s="11">
        <v>902960</v>
      </c>
      <c r="K45" s="11">
        <v>1407850</v>
      </c>
      <c r="L45" s="11">
        <v>22406.632663100001</v>
      </c>
      <c r="M45" s="11">
        <v>10994.021771700001</v>
      </c>
      <c r="N45" s="12">
        <f t="shared" si="0"/>
        <v>0</v>
      </c>
      <c r="O45" s="12">
        <f t="shared" si="1"/>
        <v>0</v>
      </c>
      <c r="P45" s="12">
        <f t="shared" si="2"/>
        <v>2310810</v>
      </c>
      <c r="Q45" s="12">
        <f t="shared" si="3"/>
        <v>33400.654434800002</v>
      </c>
      <c r="R45">
        <f t="shared" si="4"/>
        <v>0</v>
      </c>
      <c r="S45">
        <f t="shared" si="5"/>
        <v>0</v>
      </c>
      <c r="T45">
        <f t="shared" si="6"/>
        <v>0</v>
      </c>
      <c r="U45">
        <f t="shared" si="7"/>
        <v>1.4454089446903901E-2</v>
      </c>
      <c r="V45">
        <f t="shared" si="8"/>
        <v>2.3621747165127632E-2</v>
      </c>
      <c r="W45">
        <f t="shared" si="9"/>
        <v>1.6342604805304746</v>
      </c>
      <c r="X45">
        <f t="shared" si="10"/>
        <v>56120245</v>
      </c>
      <c r="Y45">
        <f t="shared" si="11"/>
        <v>203783554</v>
      </c>
      <c r="Z45">
        <f t="shared" si="12"/>
        <v>6740224.6505258</v>
      </c>
      <c r="AA45">
        <f t="shared" si="13"/>
        <v>816726429</v>
      </c>
      <c r="AB45">
        <f t="shared" si="14"/>
        <v>1109333674</v>
      </c>
      <c r="AC45">
        <f t="shared" si="15"/>
        <v>35720863.768511765</v>
      </c>
      <c r="AD45">
        <f t="shared" si="16"/>
        <v>0</v>
      </c>
      <c r="AE45">
        <f t="shared" si="17"/>
        <v>0</v>
      </c>
      <c r="AF45">
        <f t="shared" si="18"/>
        <v>0</v>
      </c>
      <c r="AG45">
        <f t="shared" si="19"/>
        <v>0.17312761651796627</v>
      </c>
      <c r="AH45">
        <f t="shared" si="20"/>
        <v>9.3504610222340023E-2</v>
      </c>
      <c r="AI45">
        <f t="shared" si="21"/>
        <v>0.20830612593483752</v>
      </c>
      <c r="AL45" s="14" t="s">
        <v>111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V45">
        <v>0</v>
      </c>
      <c r="AW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25">
      <c r="A46" s="13" t="s">
        <v>88</v>
      </c>
      <c r="B46" s="8" t="str">
        <f>VLOOKUP(A46,Sheet5!$A$1:$B$67,2,FALSE)</f>
        <v>Foreign Banks</v>
      </c>
      <c r="C46" s="9" t="s">
        <v>36</v>
      </c>
      <c r="D46" s="10">
        <v>0</v>
      </c>
      <c r="E46" s="11">
        <v>0</v>
      </c>
      <c r="F46" s="11">
        <v>0</v>
      </c>
      <c r="G46" s="11">
        <v>0</v>
      </c>
      <c r="H46" s="11">
        <v>0</v>
      </c>
      <c r="I46" s="11">
        <v>125794</v>
      </c>
      <c r="J46" s="11">
        <v>95017</v>
      </c>
      <c r="K46" s="11">
        <v>196414</v>
      </c>
      <c r="L46" s="11">
        <v>4506.5782900000004</v>
      </c>
      <c r="M46" s="11">
        <v>3203.3221800000001</v>
      </c>
      <c r="N46" s="12">
        <f t="shared" si="0"/>
        <v>0</v>
      </c>
      <c r="O46" s="12">
        <f t="shared" si="1"/>
        <v>0</v>
      </c>
      <c r="P46" s="12">
        <f t="shared" si="2"/>
        <v>291431</v>
      </c>
      <c r="Q46" s="12">
        <f t="shared" si="3"/>
        <v>7709.9004700000005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2.6455320367428311E-2</v>
      </c>
      <c r="V46">
        <f t="shared" si="8"/>
        <v>6.1289890376329557E-2</v>
      </c>
      <c r="W46">
        <f t="shared" si="9"/>
        <v>2.316732117589074</v>
      </c>
      <c r="X46">
        <f t="shared" si="10"/>
        <v>56120245</v>
      </c>
      <c r="Y46">
        <f t="shared" si="11"/>
        <v>203783554</v>
      </c>
      <c r="Z46">
        <f t="shared" si="12"/>
        <v>6740224.6505258</v>
      </c>
      <c r="AA46">
        <f t="shared" si="13"/>
        <v>816726429</v>
      </c>
      <c r="AB46">
        <f t="shared" si="14"/>
        <v>1109333674</v>
      </c>
      <c r="AC46">
        <f t="shared" si="15"/>
        <v>35720863.768511765</v>
      </c>
      <c r="AD46">
        <f t="shared" si="16"/>
        <v>0</v>
      </c>
      <c r="AE46">
        <f t="shared" si="17"/>
        <v>0</v>
      </c>
      <c r="AF46">
        <f t="shared" si="18"/>
        <v>0</v>
      </c>
      <c r="AG46">
        <f t="shared" si="19"/>
        <v>1.5402219829474871E-2</v>
      </c>
      <c r="AH46">
        <f t="shared" si="20"/>
        <v>2.1583745902573444E-2</v>
      </c>
      <c r="AI46">
        <f t="shared" si="21"/>
        <v>2.6270815249767671E-2</v>
      </c>
      <c r="AL46" s="14" t="s">
        <v>99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25">
      <c r="A47" s="13" t="s">
        <v>101</v>
      </c>
      <c r="B47" s="8" t="str">
        <f>VLOOKUP(A47,Sheet5!$A$1:$B$67,2,FALSE)</f>
        <v>Foreign Banks</v>
      </c>
      <c r="C47" s="9" t="s">
        <v>36</v>
      </c>
      <c r="D47" s="10">
        <v>849245</v>
      </c>
      <c r="E47" s="11">
        <v>4066</v>
      </c>
      <c r="F47" s="11">
        <v>2348292</v>
      </c>
      <c r="G47" s="11">
        <v>288.97559510000002</v>
      </c>
      <c r="H47" s="11">
        <v>74204.8833055</v>
      </c>
      <c r="I47" s="11">
        <v>472358</v>
      </c>
      <c r="J47" s="11">
        <v>327076</v>
      </c>
      <c r="K47" s="11">
        <v>456594</v>
      </c>
      <c r="L47" s="11">
        <v>105004.8604493</v>
      </c>
      <c r="M47" s="11">
        <v>15089.845321199999</v>
      </c>
      <c r="N47" s="12">
        <f t="shared" si="0"/>
        <v>2352358</v>
      </c>
      <c r="O47" s="12">
        <f t="shared" si="1"/>
        <v>74493.858900599997</v>
      </c>
      <c r="P47" s="12">
        <f t="shared" si="2"/>
        <v>783670</v>
      </c>
      <c r="Q47" s="12">
        <f t="shared" si="3"/>
        <v>120094.7057705</v>
      </c>
      <c r="R47">
        <f t="shared" si="4"/>
        <v>3.1667738881836861E-2</v>
      </c>
      <c r="S47">
        <f t="shared" si="5"/>
        <v>8.7717748000400358E-2</v>
      </c>
      <c r="T47">
        <f t="shared" si="6"/>
        <v>2.7699403587892775</v>
      </c>
      <c r="U47">
        <f t="shared" si="7"/>
        <v>0.1532465269443771</v>
      </c>
      <c r="V47">
        <f t="shared" si="8"/>
        <v>0.25424509751184482</v>
      </c>
      <c r="W47">
        <f t="shared" si="9"/>
        <v>1.659059442202736</v>
      </c>
      <c r="X47">
        <f t="shared" si="10"/>
        <v>56120245</v>
      </c>
      <c r="Y47">
        <f t="shared" si="11"/>
        <v>203783554</v>
      </c>
      <c r="Z47">
        <f t="shared" si="12"/>
        <v>6740224.6505258</v>
      </c>
      <c r="AA47">
        <f t="shared" si="13"/>
        <v>816726429</v>
      </c>
      <c r="AB47">
        <f t="shared" si="14"/>
        <v>1109333674</v>
      </c>
      <c r="AC47">
        <f t="shared" si="15"/>
        <v>35720863.768511765</v>
      </c>
      <c r="AD47">
        <f t="shared" si="16"/>
        <v>1.5132596088987138</v>
      </c>
      <c r="AE47">
        <f t="shared" si="17"/>
        <v>1.1052132942599886</v>
      </c>
      <c r="AF47">
        <f t="shared" si="18"/>
        <v>1.1543414342454741</v>
      </c>
      <c r="AG47">
        <f t="shared" si="19"/>
        <v>5.7835522792908177E-2</v>
      </c>
      <c r="AH47">
        <f t="shared" si="20"/>
        <v>0.33620325238709509</v>
      </c>
      <c r="AI47">
        <f t="shared" si="21"/>
        <v>7.0643307632974633E-2</v>
      </c>
      <c r="AL47" s="14" t="s">
        <v>100</v>
      </c>
      <c r="AM47">
        <v>8.4517406370318515E-2</v>
      </c>
      <c r="AN47">
        <v>0.2048417625575629</v>
      </c>
      <c r="AO47">
        <v>0.25428105861416128</v>
      </c>
      <c r="AP47">
        <v>0.2458827774041695</v>
      </c>
      <c r="AQ47">
        <v>0.20857437434034415</v>
      </c>
      <c r="AR47">
        <v>0.28325607910395517</v>
      </c>
      <c r="AS47">
        <v>0.25579957307984791</v>
      </c>
      <c r="AT47">
        <v>0.18134094934466879</v>
      </c>
      <c r="AU47">
        <v>0.18843483768525052</v>
      </c>
      <c r="AV47">
        <v>0.24794960153792378</v>
      </c>
      <c r="AW47">
        <v>0.30045896277288398</v>
      </c>
      <c r="AX47">
        <v>0.16025302105263159</v>
      </c>
      <c r="AY47">
        <v>0.2386610657047725</v>
      </c>
      <c r="AZ47">
        <v>0.25899560305147062</v>
      </c>
      <c r="BA47">
        <v>0.23134285916211297</v>
      </c>
      <c r="BB47">
        <v>3.3445899317820742</v>
      </c>
    </row>
    <row r="48" spans="1:54" x14ac:dyDescent="0.25">
      <c r="A48" s="13" t="s">
        <v>112</v>
      </c>
      <c r="B48" s="8" t="str">
        <f>VLOOKUP(A48,Sheet5!$A$1:$B$67,2,FALSE)</f>
        <v>Foreign Banks</v>
      </c>
      <c r="C48" s="9" t="s">
        <v>36</v>
      </c>
      <c r="D48" s="10">
        <v>1310053</v>
      </c>
      <c r="E48" s="11">
        <v>6114</v>
      </c>
      <c r="F48" s="11">
        <v>4497189</v>
      </c>
      <c r="G48" s="11">
        <v>393.03728999999998</v>
      </c>
      <c r="H48" s="11">
        <v>107597.23265999999</v>
      </c>
      <c r="I48" s="11">
        <v>969018</v>
      </c>
      <c r="J48" s="11">
        <v>1643192</v>
      </c>
      <c r="K48" s="11">
        <v>2947342</v>
      </c>
      <c r="L48" s="11">
        <v>57781.519690500005</v>
      </c>
      <c r="M48" s="11">
        <v>35340.176696199997</v>
      </c>
      <c r="N48" s="12">
        <f t="shared" si="0"/>
        <v>4503303</v>
      </c>
      <c r="O48" s="12">
        <f t="shared" si="1"/>
        <v>107990.26994999999</v>
      </c>
      <c r="P48" s="12">
        <f t="shared" si="2"/>
        <v>4590534</v>
      </c>
      <c r="Q48" s="12">
        <f t="shared" si="3"/>
        <v>93121.696386700001</v>
      </c>
      <c r="R48">
        <f t="shared" si="4"/>
        <v>2.3980236273242105E-2</v>
      </c>
      <c r="S48">
        <f t="shared" si="5"/>
        <v>8.243198553798968E-2</v>
      </c>
      <c r="T48">
        <f t="shared" si="6"/>
        <v>3.4374968035644358</v>
      </c>
      <c r="U48">
        <f t="shared" si="7"/>
        <v>2.0285591259470031E-2</v>
      </c>
      <c r="V48">
        <f t="shared" si="8"/>
        <v>9.6099036743073921E-2</v>
      </c>
      <c r="W48">
        <f t="shared" si="9"/>
        <v>4.7373051893772873</v>
      </c>
      <c r="X48">
        <f t="shared" si="10"/>
        <v>56120245</v>
      </c>
      <c r="Y48">
        <f t="shared" si="11"/>
        <v>203783554</v>
      </c>
      <c r="Z48">
        <f t="shared" si="12"/>
        <v>6740224.6505258</v>
      </c>
      <c r="AA48">
        <f t="shared" si="13"/>
        <v>816726429</v>
      </c>
      <c r="AB48">
        <f t="shared" si="14"/>
        <v>1109333674</v>
      </c>
      <c r="AC48">
        <f t="shared" si="15"/>
        <v>35720863.768511765</v>
      </c>
      <c r="AD48">
        <f t="shared" si="16"/>
        <v>2.3343679272961122</v>
      </c>
      <c r="AE48">
        <f t="shared" si="17"/>
        <v>1.6021761224468349</v>
      </c>
      <c r="AF48">
        <f t="shared" si="18"/>
        <v>2.20984613900688</v>
      </c>
      <c r="AG48">
        <f t="shared" si="19"/>
        <v>0.11864658294289139</v>
      </c>
      <c r="AH48">
        <f t="shared" si="20"/>
        <v>0.26069273405641308</v>
      </c>
      <c r="AI48">
        <f t="shared" si="21"/>
        <v>0.41381002917252108</v>
      </c>
      <c r="AL48" s="14" t="s">
        <v>102</v>
      </c>
      <c r="AM48">
        <v>2.7787318870535982E-2</v>
      </c>
      <c r="AN48">
        <v>5.9686684428026937E-2</v>
      </c>
      <c r="AO48">
        <v>6.5894051067480183E-2</v>
      </c>
      <c r="AP48">
        <v>7.211348276689912E-2</v>
      </c>
      <c r="AQ48">
        <v>5.9666689845116666E-2</v>
      </c>
      <c r="AR48">
        <v>7.9512838439344313E-2</v>
      </c>
      <c r="AS48">
        <v>6.6138754428949273E-2</v>
      </c>
      <c r="AT48">
        <v>5.5107295160049696E-2</v>
      </c>
      <c r="AU48">
        <v>4.7733837362348798E-2</v>
      </c>
      <c r="AV48">
        <v>6.2595908840587203E-2</v>
      </c>
      <c r="AW48">
        <v>6.8358046562226896E-2</v>
      </c>
      <c r="AX48">
        <v>4.1134696005077541E-2</v>
      </c>
      <c r="AY48">
        <v>6.6865695395969441E-2</v>
      </c>
      <c r="AZ48">
        <v>6.6518711538287575E-2</v>
      </c>
      <c r="BA48">
        <v>6.2202145909051633E-2</v>
      </c>
      <c r="BB48">
        <v>0.90131615661995124</v>
      </c>
    </row>
    <row r="49" spans="1:54" x14ac:dyDescent="0.25">
      <c r="A49" s="13" t="s">
        <v>57</v>
      </c>
      <c r="B49" s="8" t="str">
        <f>VLOOKUP(A49,Sheet5!$A$1:$B$67,2,FALSE)</f>
        <v>Payment Banks</v>
      </c>
      <c r="C49" s="9" t="s">
        <v>36</v>
      </c>
      <c r="D49" s="10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2">
        <f t="shared" si="0"/>
        <v>0</v>
      </c>
      <c r="O49" s="12">
        <f t="shared" si="1"/>
        <v>0</v>
      </c>
      <c r="P49" s="12">
        <f t="shared" si="2"/>
        <v>0</v>
      </c>
      <c r="Q49" s="12">
        <f t="shared" si="3"/>
        <v>0</v>
      </c>
      <c r="R49">
        <f t="shared" si="4"/>
        <v>0</v>
      </c>
      <c r="S49">
        <f t="shared" si="5"/>
        <v>0</v>
      </c>
      <c r="T49">
        <f t="shared" si="6"/>
        <v>0</v>
      </c>
      <c r="U49">
        <f t="shared" si="7"/>
        <v>0</v>
      </c>
      <c r="V49">
        <f t="shared" si="8"/>
        <v>0</v>
      </c>
      <c r="W49">
        <f t="shared" si="9"/>
        <v>0</v>
      </c>
      <c r="X49">
        <f t="shared" si="10"/>
        <v>56120245</v>
      </c>
      <c r="Y49">
        <f t="shared" si="11"/>
        <v>203783554</v>
      </c>
      <c r="Z49">
        <f t="shared" si="12"/>
        <v>6740224.6505258</v>
      </c>
      <c r="AA49">
        <f t="shared" si="13"/>
        <v>816726429</v>
      </c>
      <c r="AB49">
        <f t="shared" si="14"/>
        <v>1109333674</v>
      </c>
      <c r="AC49">
        <f t="shared" si="15"/>
        <v>35720863.768511765</v>
      </c>
      <c r="AD49">
        <f t="shared" si="16"/>
        <v>0</v>
      </c>
      <c r="AE49">
        <f t="shared" si="17"/>
        <v>0</v>
      </c>
      <c r="AF49">
        <f t="shared" si="18"/>
        <v>0</v>
      </c>
      <c r="AG49">
        <f t="shared" si="19"/>
        <v>0</v>
      </c>
      <c r="AH49">
        <f t="shared" si="20"/>
        <v>0</v>
      </c>
      <c r="AI49">
        <f t="shared" si="21"/>
        <v>0</v>
      </c>
      <c r="AL49" s="14" t="s">
        <v>113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x14ac:dyDescent="0.25">
      <c r="A50" s="13" t="s">
        <v>59</v>
      </c>
      <c r="B50" s="8" t="str">
        <f>VLOOKUP(A50,Sheet5!$A$1:$B$67,2,FALSE)</f>
        <v>Payment Banks</v>
      </c>
      <c r="C50" s="9" t="s">
        <v>36</v>
      </c>
      <c r="D50" s="10">
        <v>0</v>
      </c>
      <c r="E50" s="11">
        <v>0</v>
      </c>
      <c r="F50" s="11">
        <v>0</v>
      </c>
      <c r="G50" s="11">
        <v>0</v>
      </c>
      <c r="H50" s="11">
        <v>0</v>
      </c>
      <c r="I50" s="11">
        <v>1088158</v>
      </c>
      <c r="J50" s="11">
        <v>0</v>
      </c>
      <c r="K50" s="11">
        <v>418337</v>
      </c>
      <c r="L50" s="11">
        <v>0</v>
      </c>
      <c r="M50" s="11">
        <v>2047.5013899999999</v>
      </c>
      <c r="N50" s="12">
        <f t="shared" si="0"/>
        <v>0</v>
      </c>
      <c r="O50" s="12">
        <f t="shared" si="1"/>
        <v>0</v>
      </c>
      <c r="P50" s="12">
        <f t="shared" si="2"/>
        <v>418337</v>
      </c>
      <c r="Q50" s="12">
        <f t="shared" si="3"/>
        <v>2047.5013899999999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4.8943827344939605E-3</v>
      </c>
      <c r="V50">
        <f t="shared" si="8"/>
        <v>1.8816214097585092E-3</v>
      </c>
      <c r="W50">
        <f t="shared" si="9"/>
        <v>0.38444508977556568</v>
      </c>
      <c r="X50">
        <f t="shared" si="10"/>
        <v>56120245</v>
      </c>
      <c r="Y50">
        <f t="shared" si="11"/>
        <v>203783554</v>
      </c>
      <c r="Z50">
        <f t="shared" si="12"/>
        <v>6740224.6505258</v>
      </c>
      <c r="AA50">
        <f t="shared" si="13"/>
        <v>816726429</v>
      </c>
      <c r="AB50">
        <f t="shared" si="14"/>
        <v>1109333674</v>
      </c>
      <c r="AC50">
        <f t="shared" si="15"/>
        <v>35720863.768511765</v>
      </c>
      <c r="AD50">
        <f t="shared" si="16"/>
        <v>0</v>
      </c>
      <c r="AE50">
        <f t="shared" si="17"/>
        <v>0</v>
      </c>
      <c r="AF50">
        <f t="shared" si="18"/>
        <v>0</v>
      </c>
      <c r="AG50">
        <f t="shared" si="19"/>
        <v>0.1332340868817409</v>
      </c>
      <c r="AH50">
        <f t="shared" si="20"/>
        <v>5.7319481501589258E-3</v>
      </c>
      <c r="AI50">
        <f t="shared" si="21"/>
        <v>3.7710655486691731E-2</v>
      </c>
      <c r="AL50" s="14" t="s">
        <v>114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25">
      <c r="A51" s="13" t="s">
        <v>98</v>
      </c>
      <c r="B51" s="8" t="str">
        <f>VLOOKUP(A51,Sheet5!$A$1:$B$67,2,FALSE)</f>
        <v>Payment Banks</v>
      </c>
      <c r="C51" s="9" t="s">
        <v>36</v>
      </c>
      <c r="D51" s="10">
        <v>0</v>
      </c>
      <c r="E51" s="11">
        <v>0</v>
      </c>
      <c r="F51" s="11">
        <v>0</v>
      </c>
      <c r="G51" s="11">
        <v>0</v>
      </c>
      <c r="H51" s="11">
        <v>0</v>
      </c>
      <c r="I51" s="11">
        <v>963101</v>
      </c>
      <c r="J51" s="11">
        <v>390671</v>
      </c>
      <c r="K51" s="11">
        <v>184229</v>
      </c>
      <c r="L51" s="11">
        <v>11668.2117</v>
      </c>
      <c r="M51" s="11">
        <v>1412.5282459</v>
      </c>
      <c r="N51" s="12">
        <f t="shared" si="0"/>
        <v>0</v>
      </c>
      <c r="O51" s="12">
        <f t="shared" si="1"/>
        <v>0</v>
      </c>
      <c r="P51" s="12">
        <f t="shared" si="2"/>
        <v>574900</v>
      </c>
      <c r="Q51" s="12">
        <f t="shared" si="3"/>
        <v>13080.739945900001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2.2753070005044358E-2</v>
      </c>
      <c r="V51">
        <f t="shared" si="8"/>
        <v>1.358189841553482E-2</v>
      </c>
      <c r="W51">
        <f t="shared" si="9"/>
        <v>0.59692597141940462</v>
      </c>
      <c r="X51">
        <f t="shared" si="10"/>
        <v>56120245</v>
      </c>
      <c r="Y51">
        <f t="shared" si="11"/>
        <v>203783554</v>
      </c>
      <c r="Z51">
        <f t="shared" si="12"/>
        <v>6740224.6505258</v>
      </c>
      <c r="AA51">
        <f t="shared" si="13"/>
        <v>816726429</v>
      </c>
      <c r="AB51">
        <f t="shared" si="14"/>
        <v>1109333674</v>
      </c>
      <c r="AC51">
        <f t="shared" si="15"/>
        <v>35720863.768511765</v>
      </c>
      <c r="AD51">
        <f t="shared" si="16"/>
        <v>0</v>
      </c>
      <c r="AE51">
        <f t="shared" si="17"/>
        <v>0</v>
      </c>
      <c r="AF51">
        <f t="shared" si="18"/>
        <v>0</v>
      </c>
      <c r="AG51">
        <f t="shared" si="19"/>
        <v>0.11792210534673417</v>
      </c>
      <c r="AH51">
        <f t="shared" si="20"/>
        <v>3.6619327098777438E-2</v>
      </c>
      <c r="AI51">
        <f t="shared" si="21"/>
        <v>5.1823902354558832E-2</v>
      </c>
      <c r="AL51" s="14" t="s">
        <v>70</v>
      </c>
      <c r="AP51">
        <v>0</v>
      </c>
      <c r="AR51">
        <v>0</v>
      </c>
      <c r="AV51">
        <v>0</v>
      </c>
      <c r="BB51">
        <v>0</v>
      </c>
    </row>
    <row r="52" spans="1:54" x14ac:dyDescent="0.25">
      <c r="A52" s="13" t="s">
        <v>106</v>
      </c>
      <c r="B52" s="8" t="str">
        <f>VLOOKUP(A52,Sheet5!$A$1:$B$67,2,FALSE)</f>
        <v>Payment Banks</v>
      </c>
      <c r="C52" s="9" t="s">
        <v>36</v>
      </c>
      <c r="D52" s="10">
        <v>0</v>
      </c>
      <c r="E52" s="11">
        <v>0</v>
      </c>
      <c r="F52" s="11">
        <v>0</v>
      </c>
      <c r="G52" s="11">
        <v>0</v>
      </c>
      <c r="H52" s="11">
        <v>0</v>
      </c>
      <c r="I52" s="11">
        <v>30</v>
      </c>
      <c r="J52" s="11">
        <v>0</v>
      </c>
      <c r="K52" s="11">
        <v>9</v>
      </c>
      <c r="L52" s="11">
        <v>0</v>
      </c>
      <c r="M52" s="17">
        <v>9.1299999999999992E-3</v>
      </c>
      <c r="N52" s="12">
        <f t="shared" si="0"/>
        <v>0</v>
      </c>
      <c r="O52" s="12">
        <f t="shared" si="1"/>
        <v>0</v>
      </c>
      <c r="P52" s="12">
        <f t="shared" si="2"/>
        <v>9</v>
      </c>
      <c r="Q52" s="12">
        <f t="shared" si="3"/>
        <v>9.1299999999999992E-3</v>
      </c>
      <c r="R52">
        <f t="shared" si="4"/>
        <v>0</v>
      </c>
      <c r="S52">
        <f t="shared" si="5"/>
        <v>0</v>
      </c>
      <c r="T52">
        <f t="shared" si="6"/>
        <v>0</v>
      </c>
      <c r="U52">
        <f t="shared" si="7"/>
        <v>1.0144444444444443E-3</v>
      </c>
      <c r="V52">
        <f t="shared" si="8"/>
        <v>3.0433333333333332E-4</v>
      </c>
      <c r="W52">
        <f t="shared" si="9"/>
        <v>0.3</v>
      </c>
      <c r="X52">
        <f t="shared" si="10"/>
        <v>56120245</v>
      </c>
      <c r="Y52">
        <f t="shared" si="11"/>
        <v>203783554</v>
      </c>
      <c r="Z52">
        <f t="shared" si="12"/>
        <v>6740224.6505258</v>
      </c>
      <c r="AA52">
        <f t="shared" si="13"/>
        <v>816726429</v>
      </c>
      <c r="AB52">
        <f t="shared" si="14"/>
        <v>1109333674</v>
      </c>
      <c r="AC52">
        <f t="shared" si="15"/>
        <v>35720863.768511765</v>
      </c>
      <c r="AD52">
        <f t="shared" si="16"/>
        <v>0</v>
      </c>
      <c r="AE52">
        <f t="shared" si="17"/>
        <v>0</v>
      </c>
      <c r="AF52">
        <f t="shared" si="18"/>
        <v>0</v>
      </c>
      <c r="AG52">
        <f t="shared" si="19"/>
        <v>3.6732005889330659E-6</v>
      </c>
      <c r="AH52">
        <f t="shared" si="20"/>
        <v>2.5559292348490657E-8</v>
      </c>
      <c r="AI52">
        <f t="shared" si="21"/>
        <v>8.1129782778053485E-7</v>
      </c>
      <c r="AL52" s="14" t="s">
        <v>115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 x14ac:dyDescent="0.25">
      <c r="A53" s="13" t="s">
        <v>111</v>
      </c>
      <c r="B53" s="8" t="str">
        <f>VLOOKUP(A53,Sheet5!$A$1:$B$67,2,FALSE)</f>
        <v>Payment Banks</v>
      </c>
      <c r="C53" s="9" t="s">
        <v>36</v>
      </c>
      <c r="D53" s="10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2">
        <f t="shared" si="0"/>
        <v>0</v>
      </c>
      <c r="O53" s="12">
        <f t="shared" si="1"/>
        <v>0</v>
      </c>
      <c r="P53" s="12">
        <f t="shared" si="2"/>
        <v>0</v>
      </c>
      <c r="Q53" s="12">
        <f t="shared" si="3"/>
        <v>0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0</v>
      </c>
      <c r="V53">
        <f t="shared" si="8"/>
        <v>0</v>
      </c>
      <c r="W53">
        <f t="shared" si="9"/>
        <v>0</v>
      </c>
      <c r="X53">
        <f t="shared" si="10"/>
        <v>56120245</v>
      </c>
      <c r="Y53">
        <f t="shared" si="11"/>
        <v>203783554</v>
      </c>
      <c r="Z53">
        <f t="shared" si="12"/>
        <v>6740224.6505258</v>
      </c>
      <c r="AA53">
        <f t="shared" si="13"/>
        <v>816726429</v>
      </c>
      <c r="AB53">
        <f t="shared" si="14"/>
        <v>1109333674</v>
      </c>
      <c r="AC53">
        <f t="shared" si="15"/>
        <v>35720863.768511765</v>
      </c>
      <c r="AD53">
        <f t="shared" si="16"/>
        <v>0</v>
      </c>
      <c r="AE53">
        <f t="shared" si="17"/>
        <v>0</v>
      </c>
      <c r="AF53">
        <f t="shared" si="18"/>
        <v>0</v>
      </c>
      <c r="AG53">
        <f t="shared" si="19"/>
        <v>0</v>
      </c>
      <c r="AH53">
        <f t="shared" si="20"/>
        <v>0</v>
      </c>
      <c r="AI53">
        <f t="shared" si="21"/>
        <v>0</v>
      </c>
      <c r="AL53" s="14" t="s">
        <v>72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5">
      <c r="A54" s="13" t="s">
        <v>114</v>
      </c>
      <c r="B54" s="8" t="str">
        <f>VLOOKUP(A54,Sheet5!$A$1:$B$67,2,FALSE)</f>
        <v>Payment Banks</v>
      </c>
      <c r="C54" s="9" t="s">
        <v>36</v>
      </c>
      <c r="D54" s="10">
        <v>0</v>
      </c>
      <c r="E54" s="11">
        <v>0</v>
      </c>
      <c r="F54" s="11">
        <v>0</v>
      </c>
      <c r="G54" s="11">
        <v>0</v>
      </c>
      <c r="H54" s="11">
        <v>0</v>
      </c>
      <c r="I54" s="11">
        <v>283</v>
      </c>
      <c r="J54" s="11">
        <v>6</v>
      </c>
      <c r="K54" s="11">
        <v>66</v>
      </c>
      <c r="L54" s="16">
        <v>0.125</v>
      </c>
      <c r="M54" s="16">
        <v>0.40395750000000002</v>
      </c>
      <c r="N54" s="12">
        <f t="shared" si="0"/>
        <v>0</v>
      </c>
      <c r="O54" s="12">
        <f t="shared" si="1"/>
        <v>0</v>
      </c>
      <c r="P54" s="12">
        <f t="shared" si="2"/>
        <v>72</v>
      </c>
      <c r="Q54" s="12">
        <f t="shared" si="3"/>
        <v>0.52895749999999997</v>
      </c>
      <c r="R54">
        <f t="shared" si="4"/>
        <v>0</v>
      </c>
      <c r="S54">
        <f t="shared" si="5"/>
        <v>0</v>
      </c>
      <c r="T54">
        <f t="shared" si="6"/>
        <v>0</v>
      </c>
      <c r="U54">
        <f t="shared" si="7"/>
        <v>7.3466319444444438E-3</v>
      </c>
      <c r="V54">
        <f t="shared" si="8"/>
        <v>1.8691077738515901E-3</v>
      </c>
      <c r="W54">
        <f t="shared" si="9"/>
        <v>0.25441696113074203</v>
      </c>
      <c r="X54">
        <f t="shared" si="10"/>
        <v>56120245</v>
      </c>
      <c r="Y54">
        <f t="shared" si="11"/>
        <v>203783554</v>
      </c>
      <c r="Z54">
        <f t="shared" si="12"/>
        <v>6740224.6505258</v>
      </c>
      <c r="AA54">
        <f t="shared" si="13"/>
        <v>816726429</v>
      </c>
      <c r="AB54">
        <f t="shared" si="14"/>
        <v>1109333674</v>
      </c>
      <c r="AC54">
        <f t="shared" si="15"/>
        <v>35720863.768511765</v>
      </c>
      <c r="AD54">
        <f t="shared" si="16"/>
        <v>0</v>
      </c>
      <c r="AE54">
        <f t="shared" si="17"/>
        <v>0</v>
      </c>
      <c r="AF54">
        <f t="shared" si="18"/>
        <v>0</v>
      </c>
      <c r="AG54">
        <f t="shared" si="19"/>
        <v>3.4650525555601922E-5</v>
      </c>
      <c r="AH54">
        <f t="shared" si="20"/>
        <v>1.4808082565637184E-6</v>
      </c>
      <c r="AI54">
        <f t="shared" si="21"/>
        <v>6.4903826222442788E-6</v>
      </c>
      <c r="AL54" s="14" t="s">
        <v>73</v>
      </c>
      <c r="AM54">
        <v>7.9362474475067647E-3</v>
      </c>
      <c r="AN54">
        <v>3.4614593421140608E-2</v>
      </c>
      <c r="AO54">
        <v>3.8124170133260783E-2</v>
      </c>
      <c r="AP54">
        <v>3.696556387074397E-2</v>
      </c>
      <c r="AQ54">
        <v>3.3972429674706373E-2</v>
      </c>
      <c r="AR54">
        <v>4.0214605088443024E-2</v>
      </c>
      <c r="AS54">
        <v>3.703768719616074E-2</v>
      </c>
      <c r="AT54">
        <v>3.3390814784650565E-2</v>
      </c>
      <c r="AU54">
        <v>3.055038861853162E-2</v>
      </c>
      <c r="AV54">
        <v>3.2492427708177681E-2</v>
      </c>
      <c r="AW54">
        <v>5.1358764705670738E-2</v>
      </c>
      <c r="AX54">
        <v>2.5221993780689705E-2</v>
      </c>
      <c r="AY54">
        <v>3.7163274839230716E-2</v>
      </c>
      <c r="AZ54">
        <v>4.1994396796297573E-2</v>
      </c>
      <c r="BA54">
        <v>3.4453656194563982E-2</v>
      </c>
      <c r="BB54">
        <v>0.51549101425977484</v>
      </c>
    </row>
    <row r="55" spans="1:54" x14ac:dyDescent="0.25">
      <c r="A55" s="13" t="s">
        <v>115</v>
      </c>
      <c r="B55" s="8" t="str">
        <f>VLOOKUP(A55,Sheet5!$A$1:$B$67,2,FALSE)</f>
        <v>Payment Banks</v>
      </c>
      <c r="C55" s="9" t="s">
        <v>36</v>
      </c>
      <c r="D55" s="10">
        <v>0</v>
      </c>
      <c r="E55" s="11">
        <v>0</v>
      </c>
      <c r="F55" s="11">
        <v>0</v>
      </c>
      <c r="G55" s="11">
        <v>0</v>
      </c>
      <c r="H55" s="11">
        <v>0</v>
      </c>
      <c r="I55" s="11">
        <v>55998002</v>
      </c>
      <c r="J55" s="11">
        <v>2202091</v>
      </c>
      <c r="K55" s="11">
        <v>3233664</v>
      </c>
      <c r="L55" s="11">
        <v>62144.463490000002</v>
      </c>
      <c r="M55" s="11">
        <v>21461.395130000001</v>
      </c>
      <c r="N55" s="12">
        <f t="shared" si="0"/>
        <v>0</v>
      </c>
      <c r="O55" s="12">
        <f t="shared" si="1"/>
        <v>0</v>
      </c>
      <c r="P55" s="12">
        <f t="shared" si="2"/>
        <v>5435755</v>
      </c>
      <c r="Q55" s="12">
        <f t="shared" si="3"/>
        <v>83605.858619999999</v>
      </c>
      <c r="R55">
        <f t="shared" si="4"/>
        <v>0</v>
      </c>
      <c r="S55">
        <f t="shared" si="5"/>
        <v>0</v>
      </c>
      <c r="T55">
        <f t="shared" si="6"/>
        <v>0</v>
      </c>
      <c r="U55">
        <f t="shared" si="7"/>
        <v>1.5380726066572169E-2</v>
      </c>
      <c r="V55">
        <f t="shared" si="8"/>
        <v>1.4930150297148101E-3</v>
      </c>
      <c r="W55">
        <f t="shared" si="9"/>
        <v>9.7070516908799712E-2</v>
      </c>
      <c r="X55">
        <f t="shared" si="10"/>
        <v>56120245</v>
      </c>
      <c r="Y55">
        <f t="shared" si="11"/>
        <v>203783554</v>
      </c>
      <c r="Z55">
        <f t="shared" si="12"/>
        <v>6740224.6505258</v>
      </c>
      <c r="AA55">
        <f t="shared" si="13"/>
        <v>816726429</v>
      </c>
      <c r="AB55">
        <f t="shared" si="14"/>
        <v>1109333674</v>
      </c>
      <c r="AC55">
        <f t="shared" si="15"/>
        <v>35720863.768511765</v>
      </c>
      <c r="AD55">
        <f t="shared" si="16"/>
        <v>0</v>
      </c>
      <c r="AE55">
        <f t="shared" si="17"/>
        <v>0</v>
      </c>
      <c r="AF55">
        <f t="shared" si="18"/>
        <v>0</v>
      </c>
      <c r="AG55">
        <f t="shared" si="19"/>
        <v>6.8563964641825006</v>
      </c>
      <c r="AH55">
        <f t="shared" si="20"/>
        <v>0.23405329490856056</v>
      </c>
      <c r="AI55">
        <f t="shared" si="21"/>
        <v>0.49000180264968679</v>
      </c>
      <c r="AL55" s="14" t="s">
        <v>103</v>
      </c>
      <c r="AM55">
        <v>4.5038794258160361E-2</v>
      </c>
      <c r="AN55">
        <v>8.728673637896997E-2</v>
      </c>
      <c r="AO55">
        <v>0.10482599665767581</v>
      </c>
      <c r="AP55">
        <v>0.10672372226766307</v>
      </c>
      <c r="AQ55">
        <v>9.9029212303476E-2</v>
      </c>
      <c r="AR55">
        <v>0.115040537582937</v>
      </c>
      <c r="AS55">
        <v>0.10217903417438266</v>
      </c>
      <c r="AT55">
        <v>8.4422600461425301E-2</v>
      </c>
      <c r="AU55">
        <v>7.5875081792953311E-2</v>
      </c>
      <c r="AV55">
        <v>9.7564174317206057E-2</v>
      </c>
      <c r="AW55">
        <v>0.11568735703005191</v>
      </c>
      <c r="AX55">
        <v>5.9655668087795224E-2</v>
      </c>
      <c r="AY55">
        <v>9.8926358903635117E-2</v>
      </c>
      <c r="AZ55">
        <v>0.10298060060212699</v>
      </c>
      <c r="BA55">
        <v>9.2046170639452515E-2</v>
      </c>
      <c r="BB55">
        <v>1.3872820454579113</v>
      </c>
    </row>
    <row r="56" spans="1:54" x14ac:dyDescent="0.25">
      <c r="A56" s="13" t="s">
        <v>65</v>
      </c>
      <c r="B56" s="8" t="str">
        <f>VLOOKUP(A56,Sheet5!$A$1:$B$67,2,FALSE)</f>
        <v>Small Finance Banks</v>
      </c>
      <c r="C56" s="9" t="s">
        <v>36</v>
      </c>
      <c r="D56" s="10">
        <v>0</v>
      </c>
      <c r="E56" s="11">
        <v>0</v>
      </c>
      <c r="F56" s="11">
        <v>0</v>
      </c>
      <c r="G56" s="11">
        <v>0</v>
      </c>
      <c r="H56" s="11">
        <v>0</v>
      </c>
      <c r="I56" s="11">
        <v>1255400</v>
      </c>
      <c r="J56" s="11">
        <v>704519</v>
      </c>
      <c r="K56" s="11">
        <v>387752</v>
      </c>
      <c r="L56" s="11">
        <v>39973.238440000001</v>
      </c>
      <c r="M56" s="11">
        <v>6641.8218699999998</v>
      </c>
      <c r="N56" s="12">
        <f t="shared" si="0"/>
        <v>0</v>
      </c>
      <c r="O56" s="12">
        <f t="shared" si="1"/>
        <v>0</v>
      </c>
      <c r="P56" s="12">
        <f t="shared" si="2"/>
        <v>1092271</v>
      </c>
      <c r="Q56" s="12">
        <f t="shared" si="3"/>
        <v>46615.060310000001</v>
      </c>
      <c r="R56">
        <f t="shared" si="4"/>
        <v>0</v>
      </c>
      <c r="S56">
        <f t="shared" si="5"/>
        <v>0</v>
      </c>
      <c r="T56">
        <f t="shared" si="6"/>
        <v>0</v>
      </c>
      <c r="U56">
        <f t="shared" si="7"/>
        <v>4.2677193031765925E-2</v>
      </c>
      <c r="V56">
        <f t="shared" si="8"/>
        <v>3.713163956507886E-2</v>
      </c>
      <c r="W56">
        <f t="shared" si="9"/>
        <v>0.87005814879719612</v>
      </c>
      <c r="X56">
        <f t="shared" si="10"/>
        <v>56120245</v>
      </c>
      <c r="Y56">
        <f t="shared" si="11"/>
        <v>203783554</v>
      </c>
      <c r="Z56">
        <f t="shared" si="12"/>
        <v>6740224.6505258</v>
      </c>
      <c r="AA56">
        <f t="shared" si="13"/>
        <v>816726429</v>
      </c>
      <c r="AB56">
        <f t="shared" si="14"/>
        <v>1109333674</v>
      </c>
      <c r="AC56">
        <f t="shared" si="15"/>
        <v>35720863.768511765</v>
      </c>
      <c r="AD56">
        <f t="shared" si="16"/>
        <v>0</v>
      </c>
      <c r="AE56">
        <f t="shared" si="17"/>
        <v>0</v>
      </c>
      <c r="AF56">
        <f t="shared" si="18"/>
        <v>0</v>
      </c>
      <c r="AG56">
        <f t="shared" si="19"/>
        <v>0.15371120064488569</v>
      </c>
      <c r="AH56">
        <f t="shared" si="20"/>
        <v>0.13049813300173208</v>
      </c>
      <c r="AI56">
        <f t="shared" si="21"/>
        <v>9.8461898849741394E-2</v>
      </c>
      <c r="AL56" s="14" t="s">
        <v>116</v>
      </c>
      <c r="AQ56">
        <v>9.812685496633089E-2</v>
      </c>
      <c r="AS56">
        <v>9.1125776062698532E-2</v>
      </c>
      <c r="AW56">
        <v>0.11705389180162763</v>
      </c>
      <c r="BB56">
        <v>0.30630652283065707</v>
      </c>
    </row>
    <row r="57" spans="1:54" x14ac:dyDescent="0.25">
      <c r="A57" s="13" t="s">
        <v>79</v>
      </c>
      <c r="B57" s="8" t="str">
        <f>VLOOKUP(A57,Sheet5!$A$1:$B$67,2,FALSE)</f>
        <v>Small Finance Banks</v>
      </c>
      <c r="C57" s="9" t="s">
        <v>36</v>
      </c>
      <c r="D57" s="10">
        <v>0</v>
      </c>
      <c r="E57" s="11">
        <v>0</v>
      </c>
      <c r="F57" s="11">
        <v>0</v>
      </c>
      <c r="G57" s="11">
        <v>0</v>
      </c>
      <c r="H57" s="11">
        <v>0</v>
      </c>
      <c r="I57" s="11">
        <v>121074</v>
      </c>
      <c r="J57" s="11">
        <v>90528</v>
      </c>
      <c r="K57" s="11">
        <v>64191</v>
      </c>
      <c r="L57" s="11">
        <v>4398.2553500000004</v>
      </c>
      <c r="M57" s="11">
        <v>1064.387551</v>
      </c>
      <c r="N57" s="12">
        <f t="shared" si="0"/>
        <v>0</v>
      </c>
      <c r="O57" s="12">
        <f t="shared" si="1"/>
        <v>0</v>
      </c>
      <c r="P57" s="12">
        <f t="shared" si="2"/>
        <v>154719</v>
      </c>
      <c r="Q57" s="12">
        <f t="shared" si="3"/>
        <v>5462.6429010000002</v>
      </c>
      <c r="R57">
        <f t="shared" si="4"/>
        <v>0</v>
      </c>
      <c r="S57">
        <f t="shared" si="5"/>
        <v>0</v>
      </c>
      <c r="T57">
        <f t="shared" si="6"/>
        <v>0</v>
      </c>
      <c r="U57">
        <f t="shared" si="7"/>
        <v>3.5306865355903286E-2</v>
      </c>
      <c r="V57">
        <f t="shared" si="8"/>
        <v>4.511821614054215E-2</v>
      </c>
      <c r="W57">
        <f t="shared" si="9"/>
        <v>1.2778879032657713</v>
      </c>
      <c r="X57">
        <f t="shared" si="10"/>
        <v>56120245</v>
      </c>
      <c r="Y57">
        <f t="shared" si="11"/>
        <v>203783554</v>
      </c>
      <c r="Z57">
        <f t="shared" si="12"/>
        <v>6740224.6505258</v>
      </c>
      <c r="AA57">
        <f t="shared" si="13"/>
        <v>816726429</v>
      </c>
      <c r="AB57">
        <f t="shared" si="14"/>
        <v>1109333674</v>
      </c>
      <c r="AC57">
        <f t="shared" si="15"/>
        <v>35720863.768511765</v>
      </c>
      <c r="AD57">
        <f t="shared" si="16"/>
        <v>0</v>
      </c>
      <c r="AE57">
        <f t="shared" si="17"/>
        <v>0</v>
      </c>
      <c r="AF57">
        <f t="shared" si="18"/>
        <v>0</v>
      </c>
      <c r="AG57">
        <f t="shared" si="19"/>
        <v>1.4824302936816068E-2</v>
      </c>
      <c r="AH57">
        <f t="shared" si="20"/>
        <v>1.5292583450390593E-2</v>
      </c>
      <c r="AI57">
        <f t="shared" si="21"/>
        <v>1.3947020957375175E-2</v>
      </c>
      <c r="AL57" s="14" t="s">
        <v>104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 x14ac:dyDescent="0.25">
      <c r="A58" s="13" t="s">
        <v>96</v>
      </c>
      <c r="B58" s="8" t="str">
        <f>VLOOKUP(A58,Sheet5!$A$1:$B$67,2,FALSE)</f>
        <v>Small Finance Banks</v>
      </c>
      <c r="C58" s="9" t="s">
        <v>36</v>
      </c>
      <c r="D58" s="10">
        <v>0</v>
      </c>
      <c r="E58" s="11">
        <v>0</v>
      </c>
      <c r="F58" s="11">
        <v>0</v>
      </c>
      <c r="G58" s="11">
        <v>0</v>
      </c>
      <c r="H58" s="11">
        <v>0</v>
      </c>
      <c r="I58" s="11">
        <v>1938494</v>
      </c>
      <c r="J58" s="11">
        <v>923965</v>
      </c>
      <c r="K58" s="11">
        <v>50064</v>
      </c>
      <c r="L58" s="11">
        <v>35074.667479999996</v>
      </c>
      <c r="M58" s="11">
        <v>439.40073999999998</v>
      </c>
      <c r="N58" s="12">
        <f t="shared" si="0"/>
        <v>0</v>
      </c>
      <c r="O58" s="12">
        <f t="shared" si="1"/>
        <v>0</v>
      </c>
      <c r="P58" s="12">
        <f t="shared" si="2"/>
        <v>974029</v>
      </c>
      <c r="Q58" s="12">
        <f t="shared" si="3"/>
        <v>35514.068219999994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3.6460996767036707E-2</v>
      </c>
      <c r="V58">
        <f t="shared" si="8"/>
        <v>1.8320442683856641E-2</v>
      </c>
      <c r="W58">
        <f t="shared" si="9"/>
        <v>0.50246686345173108</v>
      </c>
      <c r="X58">
        <f t="shared" si="10"/>
        <v>56120245</v>
      </c>
      <c r="Y58">
        <f t="shared" si="11"/>
        <v>203783554</v>
      </c>
      <c r="Z58">
        <f t="shared" si="12"/>
        <v>6740224.6505258</v>
      </c>
      <c r="AA58">
        <f t="shared" si="13"/>
        <v>816726429</v>
      </c>
      <c r="AB58">
        <f t="shared" si="14"/>
        <v>1109333674</v>
      </c>
      <c r="AC58">
        <f t="shared" si="15"/>
        <v>35720863.768511765</v>
      </c>
      <c r="AD58">
        <f t="shared" si="16"/>
        <v>0</v>
      </c>
      <c r="AE58">
        <f t="shared" si="17"/>
        <v>0</v>
      </c>
      <c r="AF58">
        <f t="shared" si="18"/>
        <v>0</v>
      </c>
      <c r="AG58">
        <f t="shared" si="19"/>
        <v>0.23734924341477384</v>
      </c>
      <c r="AH58">
        <f t="shared" si="20"/>
        <v>9.9421079093014356E-2</v>
      </c>
      <c r="AI58">
        <f t="shared" si="21"/>
        <v>8.7803067988360725E-2</v>
      </c>
      <c r="AL58" s="14" t="s">
        <v>112</v>
      </c>
      <c r="AM58">
        <v>2.7911272810117734E-2</v>
      </c>
      <c r="AN58">
        <v>5.4139541840037303E-2</v>
      </c>
      <c r="AO58">
        <v>6.494300762080972E-2</v>
      </c>
      <c r="AP58">
        <v>6.8931458021307665E-2</v>
      </c>
      <c r="AQ58">
        <v>5.9811501032544803E-2</v>
      </c>
      <c r="AR58">
        <v>8.243198553798968E-2</v>
      </c>
      <c r="AS58">
        <v>6.4662054634010743E-2</v>
      </c>
      <c r="AT58">
        <v>5.0767527652265713E-2</v>
      </c>
      <c r="AU58">
        <v>4.7549825335772823E-2</v>
      </c>
      <c r="AV58">
        <v>5.6213870031591839E-2</v>
      </c>
      <c r="AW58">
        <v>7.9180417592620164E-2</v>
      </c>
      <c r="AX58">
        <v>3.8525406738922831E-2</v>
      </c>
      <c r="AY58">
        <v>6.2971521742003198E-2</v>
      </c>
      <c r="AZ58">
        <v>6.1767033629373018E-2</v>
      </c>
      <c r="BA58">
        <v>5.4275912881711019E-2</v>
      </c>
      <c r="BB58">
        <v>0.87408233710107819</v>
      </c>
    </row>
    <row r="59" spans="1:54" x14ac:dyDescent="0.25">
      <c r="A59" s="13" t="s">
        <v>91</v>
      </c>
      <c r="B59" s="8" t="str">
        <f>VLOOKUP(A59,Sheet5!$A$1:$B$67,2,FALSE)</f>
        <v>Small Finance Banks</v>
      </c>
      <c r="C59" s="9" t="s">
        <v>36</v>
      </c>
      <c r="D59" s="10">
        <v>0</v>
      </c>
      <c r="E59" s="11">
        <v>0</v>
      </c>
      <c r="F59" s="11">
        <v>0</v>
      </c>
      <c r="G59" s="11">
        <v>0</v>
      </c>
      <c r="H59" s="11">
        <v>0</v>
      </c>
      <c r="I59" s="11">
        <v>637431</v>
      </c>
      <c r="J59" s="11">
        <v>909641</v>
      </c>
      <c r="K59" s="11">
        <v>206232</v>
      </c>
      <c r="L59" s="11">
        <v>19589.238000000001</v>
      </c>
      <c r="M59" s="11">
        <v>3836</v>
      </c>
      <c r="N59" s="12">
        <f t="shared" si="0"/>
        <v>0</v>
      </c>
      <c r="O59" s="12">
        <f t="shared" si="1"/>
        <v>0</v>
      </c>
      <c r="P59" s="12">
        <f t="shared" si="2"/>
        <v>1115873</v>
      </c>
      <c r="Q59" s="12">
        <f t="shared" si="3"/>
        <v>23425.238000000001</v>
      </c>
      <c r="R59">
        <f t="shared" si="4"/>
        <v>0</v>
      </c>
      <c r="S59">
        <f t="shared" si="5"/>
        <v>0</v>
      </c>
      <c r="T59">
        <f t="shared" si="6"/>
        <v>0</v>
      </c>
      <c r="U59">
        <f t="shared" si="7"/>
        <v>2.0992745590223977E-2</v>
      </c>
      <c r="V59">
        <f t="shared" si="8"/>
        <v>3.6749448959965868E-2</v>
      </c>
      <c r="W59">
        <f t="shared" si="9"/>
        <v>1.7505784939860158</v>
      </c>
      <c r="X59">
        <f t="shared" si="10"/>
        <v>56120245</v>
      </c>
      <c r="Y59">
        <f t="shared" si="11"/>
        <v>203783554</v>
      </c>
      <c r="Z59">
        <f t="shared" si="12"/>
        <v>6740224.6505258</v>
      </c>
      <c r="AA59">
        <f t="shared" si="13"/>
        <v>816726429</v>
      </c>
      <c r="AB59">
        <f t="shared" si="14"/>
        <v>1109333674</v>
      </c>
      <c r="AC59">
        <f t="shared" si="15"/>
        <v>35720863.768511765</v>
      </c>
      <c r="AD59">
        <f t="shared" si="16"/>
        <v>0</v>
      </c>
      <c r="AE59">
        <f t="shared" si="17"/>
        <v>0</v>
      </c>
      <c r="AF59">
        <f t="shared" si="18"/>
        <v>0</v>
      </c>
      <c r="AG59">
        <f t="shared" si="19"/>
        <v>7.8047064153473109E-2</v>
      </c>
      <c r="AH59">
        <f t="shared" si="20"/>
        <v>6.5578587773819572E-2</v>
      </c>
      <c r="AI59">
        <f t="shared" si="21"/>
        <v>0.10058948233099431</v>
      </c>
      <c r="AL59" s="14" t="s">
        <v>82</v>
      </c>
      <c r="AM59">
        <v>3.9137174097262327E-2</v>
      </c>
      <c r="AN59">
        <v>9.6247521177813156E-2</v>
      </c>
      <c r="AO59">
        <v>0.10591573206657835</v>
      </c>
      <c r="AP59">
        <v>0.10251805699205657</v>
      </c>
      <c r="AQ59">
        <v>9.0228576447523162E-2</v>
      </c>
      <c r="AR59">
        <v>0.12005379208597118</v>
      </c>
      <c r="AS59">
        <v>0.10460402347051487</v>
      </c>
      <c r="AT59">
        <v>8.6999118231902831E-2</v>
      </c>
      <c r="AU59">
        <v>8.203884704572291E-2</v>
      </c>
      <c r="AV59">
        <v>9.0859254808389703E-2</v>
      </c>
      <c r="AW59">
        <v>0.11230582669347303</v>
      </c>
      <c r="AX59">
        <v>6.045441816020955E-2</v>
      </c>
      <c r="AY59">
        <v>0.11097722189988729</v>
      </c>
      <c r="AZ59">
        <v>0.11837922049495417</v>
      </c>
      <c r="BA59">
        <v>9.0362351607160982E-2</v>
      </c>
      <c r="BB59">
        <v>1.4110811352794201</v>
      </c>
    </row>
    <row r="60" spans="1:54" x14ac:dyDescent="0.25">
      <c r="A60" s="13" t="s">
        <v>93</v>
      </c>
      <c r="B60" s="8" t="str">
        <f>VLOOKUP(A60,Sheet5!$A$1:$B$67,2,FALSE)</f>
        <v>Small Finance Banks</v>
      </c>
      <c r="C60" s="9" t="s">
        <v>36</v>
      </c>
      <c r="D60" s="10">
        <v>0</v>
      </c>
      <c r="E60" s="11">
        <v>0</v>
      </c>
      <c r="F60" s="11">
        <v>0</v>
      </c>
      <c r="G60" s="11">
        <v>0</v>
      </c>
      <c r="H60" s="11">
        <v>0</v>
      </c>
      <c r="I60" s="11">
        <v>1523759</v>
      </c>
      <c r="J60" s="11">
        <v>939005</v>
      </c>
      <c r="K60" s="11">
        <v>161149</v>
      </c>
      <c r="L60" s="11">
        <v>53460.170109999999</v>
      </c>
      <c r="M60" s="11">
        <v>1387.6768271000001</v>
      </c>
      <c r="N60" s="12">
        <f t="shared" si="0"/>
        <v>0</v>
      </c>
      <c r="O60" s="12">
        <f t="shared" si="1"/>
        <v>0</v>
      </c>
      <c r="P60" s="12">
        <f t="shared" si="2"/>
        <v>1100154</v>
      </c>
      <c r="Q60" s="12">
        <f t="shared" si="3"/>
        <v>54847.846937099996</v>
      </c>
      <c r="R60">
        <f t="shared" si="4"/>
        <v>0</v>
      </c>
      <c r="S60">
        <f t="shared" si="5"/>
        <v>0</v>
      </c>
      <c r="T60">
        <f t="shared" si="6"/>
        <v>0</v>
      </c>
      <c r="U60">
        <f t="shared" si="7"/>
        <v>4.9854699375814653E-2</v>
      </c>
      <c r="V60">
        <f t="shared" si="8"/>
        <v>3.5995093014774646E-2</v>
      </c>
      <c r="W60">
        <f t="shared" si="9"/>
        <v>0.72200000131254349</v>
      </c>
      <c r="X60">
        <f t="shared" si="10"/>
        <v>56120245</v>
      </c>
      <c r="Y60">
        <f t="shared" si="11"/>
        <v>203783554</v>
      </c>
      <c r="Z60">
        <f t="shared" si="12"/>
        <v>6740224.6505258</v>
      </c>
      <c r="AA60">
        <f t="shared" si="13"/>
        <v>816726429</v>
      </c>
      <c r="AB60">
        <f t="shared" si="14"/>
        <v>1109333674</v>
      </c>
      <c r="AC60">
        <f t="shared" si="15"/>
        <v>35720863.768511765</v>
      </c>
      <c r="AD60">
        <f t="shared" si="16"/>
        <v>0</v>
      </c>
      <c r="AE60">
        <f t="shared" si="17"/>
        <v>0</v>
      </c>
      <c r="AF60">
        <f t="shared" si="18"/>
        <v>0</v>
      </c>
      <c r="AG60">
        <f t="shared" si="19"/>
        <v>0.18656908187306867</v>
      </c>
      <c r="AH60">
        <f t="shared" si="20"/>
        <v>0.15354569053128223</v>
      </c>
      <c r="AI60">
        <f t="shared" si="21"/>
        <v>9.9172505602674058E-2</v>
      </c>
      <c r="AL60" s="14" t="s">
        <v>117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 x14ac:dyDescent="0.25">
      <c r="A61" s="13" t="s">
        <v>109</v>
      </c>
      <c r="B61" s="8" t="str">
        <f>VLOOKUP(A61,Sheet5!$A$1:$B$67,2,FALSE)</f>
        <v>Small Finance Banks</v>
      </c>
      <c r="C61" s="9" t="s">
        <v>36</v>
      </c>
      <c r="D61" s="10">
        <v>0</v>
      </c>
      <c r="E61" s="11">
        <v>0</v>
      </c>
      <c r="F61" s="11">
        <v>0</v>
      </c>
      <c r="G61" s="11">
        <v>0</v>
      </c>
      <c r="H61" s="11">
        <v>0</v>
      </c>
      <c r="I61" s="11">
        <v>1119517</v>
      </c>
      <c r="J61" s="11">
        <v>566186</v>
      </c>
      <c r="K61" s="11">
        <v>95442</v>
      </c>
      <c r="L61" s="11">
        <v>30023.495999999999</v>
      </c>
      <c r="M61" s="11">
        <v>1030.8385800000001</v>
      </c>
      <c r="N61" s="12">
        <f t="shared" si="0"/>
        <v>0</v>
      </c>
      <c r="O61" s="12">
        <f t="shared" si="1"/>
        <v>0</v>
      </c>
      <c r="P61" s="12">
        <f t="shared" si="2"/>
        <v>661628</v>
      </c>
      <c r="Q61" s="12">
        <f t="shared" si="3"/>
        <v>31054.334579999999</v>
      </c>
      <c r="R61">
        <f t="shared" si="4"/>
        <v>0</v>
      </c>
      <c r="S61">
        <f t="shared" si="5"/>
        <v>0</v>
      </c>
      <c r="T61">
        <f t="shared" si="6"/>
        <v>0</v>
      </c>
      <c r="U61">
        <f t="shared" si="7"/>
        <v>4.6936246017399506E-2</v>
      </c>
      <c r="V61">
        <f t="shared" si="8"/>
        <v>2.7739046910408686E-2</v>
      </c>
      <c r="W61">
        <f t="shared" si="9"/>
        <v>0.59099415194231086</v>
      </c>
      <c r="X61">
        <f t="shared" si="10"/>
        <v>56120245</v>
      </c>
      <c r="Y61">
        <f t="shared" si="11"/>
        <v>203783554</v>
      </c>
      <c r="Z61">
        <f t="shared" si="12"/>
        <v>6740224.6505258</v>
      </c>
      <c r="AA61">
        <f t="shared" si="13"/>
        <v>816726429</v>
      </c>
      <c r="AB61">
        <f t="shared" si="14"/>
        <v>1109333674</v>
      </c>
      <c r="AC61">
        <f t="shared" si="15"/>
        <v>35720863.768511765</v>
      </c>
      <c r="AD61">
        <f t="shared" si="16"/>
        <v>0</v>
      </c>
      <c r="AE61">
        <f t="shared" si="17"/>
        <v>0</v>
      </c>
      <c r="AF61">
        <f t="shared" si="18"/>
        <v>0</v>
      </c>
      <c r="AG61">
        <f t="shared" si="19"/>
        <v>0.13707368345735266</v>
      </c>
      <c r="AH61">
        <f t="shared" si="20"/>
        <v>8.6936124448856844E-2</v>
      </c>
      <c r="AI61">
        <f t="shared" si="21"/>
        <v>5.9641928799864415E-2</v>
      </c>
      <c r="AL61" s="14" t="s">
        <v>74</v>
      </c>
      <c r="AP61">
        <v>8.8913843562954537E-2</v>
      </c>
      <c r="AR61">
        <v>9.4972792999592992E-2</v>
      </c>
      <c r="AV61">
        <v>4.8859899808647418E-2</v>
      </c>
      <c r="BB61">
        <v>0.23274653637119494</v>
      </c>
    </row>
    <row r="62" spans="1:54" x14ac:dyDescent="0.25">
      <c r="A62" s="13" t="s">
        <v>113</v>
      </c>
      <c r="B62" s="8" t="str">
        <f>VLOOKUP(A62,Sheet5!$A$1:$B$67,2,FALSE)</f>
        <v>Small Finance Banks</v>
      </c>
      <c r="C62" s="9" t="s">
        <v>36</v>
      </c>
      <c r="D62" s="10">
        <v>0</v>
      </c>
      <c r="E62" s="11">
        <v>0</v>
      </c>
      <c r="F62" s="11">
        <v>0</v>
      </c>
      <c r="G62" s="11">
        <v>0</v>
      </c>
      <c r="H62" s="11">
        <v>0</v>
      </c>
      <c r="I62" s="11">
        <v>113876</v>
      </c>
      <c r="J62" s="11">
        <v>18950</v>
      </c>
      <c r="K62" s="11">
        <v>12569</v>
      </c>
      <c r="L62" s="11">
        <v>690.28372999999999</v>
      </c>
      <c r="M62" s="11">
        <v>111.09861289999999</v>
      </c>
      <c r="N62" s="12">
        <f t="shared" si="0"/>
        <v>0</v>
      </c>
      <c r="O62" s="12">
        <f t="shared" si="1"/>
        <v>0</v>
      </c>
      <c r="P62" s="12">
        <f t="shared" si="2"/>
        <v>31519</v>
      </c>
      <c r="Q62" s="12">
        <f t="shared" si="3"/>
        <v>801.38234290000003</v>
      </c>
      <c r="R62">
        <f t="shared" si="4"/>
        <v>0</v>
      </c>
      <c r="S62">
        <f t="shared" si="5"/>
        <v>0</v>
      </c>
      <c r="T62">
        <f t="shared" si="6"/>
        <v>0</v>
      </c>
      <c r="U62">
        <f t="shared" si="7"/>
        <v>2.5425373358926362E-2</v>
      </c>
      <c r="V62">
        <f t="shared" si="8"/>
        <v>7.0373243080192492E-3</v>
      </c>
      <c r="W62">
        <f t="shared" si="9"/>
        <v>0.27678351891531139</v>
      </c>
      <c r="X62">
        <f t="shared" si="10"/>
        <v>56120245</v>
      </c>
      <c r="Y62">
        <f t="shared" si="11"/>
        <v>203783554</v>
      </c>
      <c r="Z62">
        <f t="shared" si="12"/>
        <v>6740224.6505258</v>
      </c>
      <c r="AA62">
        <f t="shared" si="13"/>
        <v>816726429</v>
      </c>
      <c r="AB62">
        <f t="shared" si="14"/>
        <v>1109333674</v>
      </c>
      <c r="AC62">
        <f t="shared" si="15"/>
        <v>35720863.768511765</v>
      </c>
      <c r="AD62">
        <f t="shared" si="16"/>
        <v>0</v>
      </c>
      <c r="AE62">
        <f t="shared" si="17"/>
        <v>0</v>
      </c>
      <c r="AF62">
        <f t="shared" si="18"/>
        <v>0</v>
      </c>
      <c r="AG62">
        <f t="shared" si="19"/>
        <v>1.3942979675511395E-2</v>
      </c>
      <c r="AH62">
        <f t="shared" si="20"/>
        <v>2.2434573477655519E-3</v>
      </c>
      <c r="AI62">
        <f t="shared" si="21"/>
        <v>2.8412551370905199E-3</v>
      </c>
      <c r="AL62" s="14" t="s">
        <v>105</v>
      </c>
      <c r="AM62">
        <v>3.1207691162726297E-2</v>
      </c>
      <c r="AN62">
        <v>6.6441593337639562E-2</v>
      </c>
      <c r="AO62">
        <v>7.7219124352488566E-2</v>
      </c>
      <c r="AP62">
        <v>8.4423638909132737E-2</v>
      </c>
      <c r="AQ62">
        <v>7.4947323106049221E-2</v>
      </c>
      <c r="AR62">
        <v>9.7197794546607472E-2</v>
      </c>
      <c r="AS62">
        <v>7.9545654744657732E-2</v>
      </c>
      <c r="AT62">
        <v>5.8789504785291526E-2</v>
      </c>
      <c r="AU62">
        <v>5.5686456044878901E-2</v>
      </c>
      <c r="AV62">
        <v>7.3511093695086807E-2</v>
      </c>
      <c r="AW62">
        <v>8.4852856843554508E-2</v>
      </c>
      <c r="AX62">
        <v>4.9345041265237061E-2</v>
      </c>
      <c r="AY62">
        <v>7.8027527299811508E-2</v>
      </c>
      <c r="AZ62">
        <v>7.7777522243241595E-2</v>
      </c>
      <c r="BA62">
        <v>7.20335078256608E-2</v>
      </c>
      <c r="BB62">
        <v>1.0610063301620645</v>
      </c>
    </row>
    <row r="63" spans="1:54" x14ac:dyDescent="0.25">
      <c r="A63" s="13" t="s">
        <v>117</v>
      </c>
      <c r="B63" s="8" t="str">
        <f>VLOOKUP(A63,Sheet5!$A$1:$B$67,2,FALSE)</f>
        <v>Small Finance Banks</v>
      </c>
      <c r="C63" s="9" t="s">
        <v>36</v>
      </c>
      <c r="D63" s="10">
        <v>0</v>
      </c>
      <c r="E63" s="11">
        <v>0</v>
      </c>
      <c r="F63" s="11">
        <v>0</v>
      </c>
      <c r="G63" s="11">
        <v>0</v>
      </c>
      <c r="H63" s="11">
        <v>0</v>
      </c>
      <c r="I63" s="11">
        <v>29810</v>
      </c>
      <c r="J63" s="11">
        <v>35468</v>
      </c>
      <c r="K63" s="11">
        <v>27940</v>
      </c>
      <c r="L63" s="11">
        <v>1164.0811200000001</v>
      </c>
      <c r="M63" s="18">
        <v>325.84089469999998</v>
      </c>
      <c r="N63" s="12">
        <f t="shared" si="0"/>
        <v>0</v>
      </c>
      <c r="O63" s="12">
        <f t="shared" si="1"/>
        <v>0</v>
      </c>
      <c r="P63" s="12">
        <f t="shared" si="2"/>
        <v>63408</v>
      </c>
      <c r="Q63" s="12">
        <f t="shared" si="3"/>
        <v>1489.9220147000001</v>
      </c>
      <c r="R63">
        <f t="shared" si="4"/>
        <v>0</v>
      </c>
      <c r="S63">
        <f t="shared" si="5"/>
        <v>0</v>
      </c>
      <c r="T63">
        <f t="shared" si="6"/>
        <v>0</v>
      </c>
      <c r="U63">
        <f t="shared" si="7"/>
        <v>2.3497382265644715E-2</v>
      </c>
      <c r="V63">
        <f t="shared" si="8"/>
        <v>4.9980611026501177E-2</v>
      </c>
      <c r="W63">
        <f t="shared" si="9"/>
        <v>2.1270714525327072</v>
      </c>
      <c r="X63">
        <f t="shared" si="10"/>
        <v>56120245</v>
      </c>
      <c r="Y63">
        <f t="shared" si="11"/>
        <v>203783554</v>
      </c>
      <c r="Z63">
        <f t="shared" si="12"/>
        <v>6740224.6505258</v>
      </c>
      <c r="AA63">
        <f t="shared" si="13"/>
        <v>816726429</v>
      </c>
      <c r="AB63">
        <f t="shared" si="14"/>
        <v>1109333674</v>
      </c>
      <c r="AC63">
        <f t="shared" si="15"/>
        <v>35720863.768511765</v>
      </c>
      <c r="AD63">
        <f t="shared" si="16"/>
        <v>0</v>
      </c>
      <c r="AE63">
        <f t="shared" si="17"/>
        <v>0</v>
      </c>
      <c r="AF63">
        <f t="shared" si="18"/>
        <v>0</v>
      </c>
      <c r="AG63">
        <f t="shared" si="19"/>
        <v>3.6499369852031568E-3</v>
      </c>
      <c r="AH63">
        <f t="shared" si="20"/>
        <v>4.1710134008947969E-3</v>
      </c>
      <c r="AI63">
        <f t="shared" si="21"/>
        <v>5.7158636293231282E-3</v>
      </c>
      <c r="AL63" s="14" t="s">
        <v>107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 x14ac:dyDescent="0.25">
      <c r="A64" s="13" t="s">
        <v>118</v>
      </c>
      <c r="B64" s="8" t="str">
        <f>VLOOKUP(A64,Sheet5!$A$1:$B$67,2,FALSE)</f>
        <v>Small Finance Banks</v>
      </c>
      <c r="C64" s="9" t="s">
        <v>36</v>
      </c>
      <c r="D64" s="10">
        <v>0</v>
      </c>
      <c r="E64" s="11">
        <v>0</v>
      </c>
      <c r="F64" s="11">
        <v>0</v>
      </c>
      <c r="G64" s="11">
        <v>0</v>
      </c>
      <c r="H64" s="11">
        <v>0</v>
      </c>
      <c r="I64" s="11">
        <v>5132660</v>
      </c>
      <c r="J64" s="11">
        <v>2654590</v>
      </c>
      <c r="K64" s="11">
        <v>485282</v>
      </c>
      <c r="L64" s="11">
        <v>113244.18749</v>
      </c>
      <c r="M64" s="11">
        <v>4729.3583799999997</v>
      </c>
      <c r="N64" s="12">
        <f t="shared" si="0"/>
        <v>0</v>
      </c>
      <c r="O64" s="12">
        <f t="shared" si="1"/>
        <v>0</v>
      </c>
      <c r="P64" s="12">
        <f t="shared" si="2"/>
        <v>3139872</v>
      </c>
      <c r="Q64" s="12">
        <f t="shared" si="3"/>
        <v>117973.54587</v>
      </c>
      <c r="R64">
        <f t="shared" si="4"/>
        <v>0</v>
      </c>
      <c r="S64">
        <f t="shared" si="5"/>
        <v>0</v>
      </c>
      <c r="T64">
        <f t="shared" si="6"/>
        <v>0</v>
      </c>
      <c r="U64">
        <f t="shared" si="7"/>
        <v>3.7572724579218515E-2</v>
      </c>
      <c r="V64">
        <f t="shared" si="8"/>
        <v>2.298487448418559E-2</v>
      </c>
      <c r="W64">
        <f t="shared" si="9"/>
        <v>0.61174361831876645</v>
      </c>
      <c r="X64">
        <f t="shared" si="10"/>
        <v>56120245</v>
      </c>
      <c r="Y64">
        <f t="shared" si="11"/>
        <v>203783554</v>
      </c>
      <c r="Z64">
        <f t="shared" si="12"/>
        <v>6740224.6505258</v>
      </c>
      <c r="AA64">
        <f t="shared" si="13"/>
        <v>816726429</v>
      </c>
      <c r="AB64">
        <f t="shared" si="14"/>
        <v>1109333674</v>
      </c>
      <c r="AC64">
        <f t="shared" si="15"/>
        <v>35720863.768511765</v>
      </c>
      <c r="AD64">
        <f t="shared" si="16"/>
        <v>0</v>
      </c>
      <c r="AE64">
        <f t="shared" si="17"/>
        <v>0</v>
      </c>
      <c r="AF64">
        <f t="shared" si="18"/>
        <v>0</v>
      </c>
      <c r="AG64">
        <f t="shared" si="19"/>
        <v>0.62844299115977309</v>
      </c>
      <c r="AH64">
        <f t="shared" si="20"/>
        <v>0.33026509838766732</v>
      </c>
      <c r="AI64">
        <f t="shared" si="21"/>
        <v>0.28304125923432483</v>
      </c>
      <c r="AL64" s="14" t="s">
        <v>75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 x14ac:dyDescent="0.25">
      <c r="A65" s="13" t="s">
        <v>119</v>
      </c>
      <c r="B65" s="8" t="str">
        <f>VLOOKUP(A65,Sheet5!$A$1:$B$67,2,FALSE)</f>
        <v>Small Finance Banks</v>
      </c>
      <c r="C65" s="9" t="s">
        <v>36</v>
      </c>
      <c r="D65" s="10">
        <v>0</v>
      </c>
      <c r="E65" s="11">
        <v>0</v>
      </c>
      <c r="F65" s="11">
        <v>0</v>
      </c>
      <c r="G65" s="11">
        <v>0</v>
      </c>
      <c r="H65" s="11">
        <v>0</v>
      </c>
      <c r="I65" s="11">
        <v>355691</v>
      </c>
      <c r="J65" s="11">
        <v>150415</v>
      </c>
      <c r="K65" s="11">
        <v>50781</v>
      </c>
      <c r="L65" s="11">
        <v>4458.5735400000003</v>
      </c>
      <c r="M65" s="11">
        <v>501.10122999999999</v>
      </c>
      <c r="N65" s="12">
        <f t="shared" si="0"/>
        <v>0</v>
      </c>
      <c r="O65" s="12">
        <f t="shared" si="1"/>
        <v>0</v>
      </c>
      <c r="P65" s="12">
        <f t="shared" si="2"/>
        <v>201196</v>
      </c>
      <c r="Q65" s="12">
        <f t="shared" si="3"/>
        <v>4959.6747700000005</v>
      </c>
      <c r="R65">
        <f t="shared" si="4"/>
        <v>0</v>
      </c>
      <c r="S65">
        <f t="shared" si="5"/>
        <v>0</v>
      </c>
      <c r="T65">
        <f t="shared" si="6"/>
        <v>0</v>
      </c>
      <c r="U65">
        <f t="shared" si="7"/>
        <v>2.4650961102606415E-2</v>
      </c>
      <c r="V65">
        <f t="shared" si="8"/>
        <v>1.3943773584375204E-2</v>
      </c>
      <c r="W65">
        <f t="shared" si="9"/>
        <v>0.56564827336086665</v>
      </c>
      <c r="X65">
        <f t="shared" si="10"/>
        <v>56120245</v>
      </c>
      <c r="Y65">
        <f t="shared" si="11"/>
        <v>203783554</v>
      </c>
      <c r="Z65">
        <f t="shared" si="12"/>
        <v>6740224.6505258</v>
      </c>
      <c r="AA65">
        <f t="shared" si="13"/>
        <v>816726429</v>
      </c>
      <c r="AB65">
        <f t="shared" si="14"/>
        <v>1109333674</v>
      </c>
      <c r="AC65">
        <f t="shared" si="15"/>
        <v>35720863.768511765</v>
      </c>
      <c r="AD65">
        <f t="shared" si="16"/>
        <v>0</v>
      </c>
      <c r="AE65">
        <f t="shared" si="17"/>
        <v>0</v>
      </c>
      <c r="AF65">
        <f t="shared" si="18"/>
        <v>0</v>
      </c>
      <c r="AG65">
        <f t="shared" si="19"/>
        <v>4.3550813022606376E-2</v>
      </c>
      <c r="AH65">
        <f t="shared" si="20"/>
        <v>1.3884532026271983E-2</v>
      </c>
      <c r="AI65">
        <f t="shared" si="21"/>
        <v>1.8136653084236943E-2</v>
      </c>
      <c r="AL65" s="14" t="s">
        <v>118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 x14ac:dyDescent="0.25">
      <c r="A66" s="13" t="s">
        <v>35</v>
      </c>
      <c r="B66" s="8" t="str">
        <f>VLOOKUP(A66,Sheet5!$A$1:$B$67,2,FALSE)</f>
        <v>Public Sector Banks</v>
      </c>
      <c r="C66" s="9" t="s">
        <v>44</v>
      </c>
      <c r="D66" s="19">
        <v>0</v>
      </c>
      <c r="E66" s="20">
        <v>0</v>
      </c>
      <c r="F66" s="20">
        <v>0</v>
      </c>
      <c r="G66" s="20">
        <v>0</v>
      </c>
      <c r="H66" s="20">
        <v>0</v>
      </c>
      <c r="I66" s="20">
        <v>6808170</v>
      </c>
      <c r="J66" s="20">
        <v>5717337</v>
      </c>
      <c r="K66" s="20">
        <v>4033722</v>
      </c>
      <c r="L66" s="20">
        <v>234523</v>
      </c>
      <c r="M66" s="20">
        <v>37765</v>
      </c>
      <c r="N66" s="12">
        <f t="shared" si="0"/>
        <v>0</v>
      </c>
      <c r="O66" s="12">
        <f t="shared" si="1"/>
        <v>0</v>
      </c>
      <c r="P66" s="12">
        <f t="shared" si="2"/>
        <v>9751059</v>
      </c>
      <c r="Q66" s="12">
        <f t="shared" si="3"/>
        <v>272288</v>
      </c>
      <c r="R66">
        <f t="shared" si="4"/>
        <v>0</v>
      </c>
      <c r="S66">
        <f t="shared" si="5"/>
        <v>0</v>
      </c>
      <c r="T66">
        <f t="shared" si="6"/>
        <v>0</v>
      </c>
      <c r="U66">
        <f t="shared" si="7"/>
        <v>2.7923941389340377E-2</v>
      </c>
      <c r="V66">
        <f t="shared" si="8"/>
        <v>3.9994300964870146E-2</v>
      </c>
      <c r="W66">
        <f t="shared" si="9"/>
        <v>1.4322584483054919</v>
      </c>
      <c r="X66">
        <f t="shared" si="10"/>
        <v>57158090</v>
      </c>
      <c r="Y66">
        <f t="shared" si="11"/>
        <v>190299626</v>
      </c>
      <c r="Z66">
        <f t="shared" si="12"/>
        <v>6290293.1636626981</v>
      </c>
      <c r="AA66">
        <f t="shared" si="13"/>
        <v>823022953</v>
      </c>
      <c r="AB66">
        <f t="shared" si="14"/>
        <v>1045832459</v>
      </c>
      <c r="AC66">
        <f t="shared" si="15"/>
        <v>34061778.731784001</v>
      </c>
      <c r="AD66">
        <f t="shared" si="16"/>
        <v>0</v>
      </c>
      <c r="AE66">
        <f t="shared" si="17"/>
        <v>0</v>
      </c>
      <c r="AF66">
        <f t="shared" si="18"/>
        <v>0</v>
      </c>
      <c r="AG66">
        <f t="shared" si="19"/>
        <v>0.82721508254217546</v>
      </c>
      <c r="AH66">
        <f t="shared" si="20"/>
        <v>0.79939454173577973</v>
      </c>
      <c r="AI66">
        <f t="shared" si="21"/>
        <v>0.93237295477745352</v>
      </c>
      <c r="AL66" s="14" t="s">
        <v>77</v>
      </c>
      <c r="AM66">
        <v>2.015175139948552E-2</v>
      </c>
      <c r="AN66">
        <v>4.0975822034328299E-2</v>
      </c>
      <c r="AO66">
        <v>4.9946813297433626E-2</v>
      </c>
      <c r="AP66">
        <v>0.11795876035747221</v>
      </c>
      <c r="AQ66">
        <v>3.8255977873688965E-2</v>
      </c>
      <c r="AR66">
        <v>0.12635687867624645</v>
      </c>
      <c r="AS66">
        <v>3.7875214536493014E-2</v>
      </c>
      <c r="AT66">
        <v>4.0240778125594824E-2</v>
      </c>
      <c r="AU66">
        <v>4.0819646907377716E-2</v>
      </c>
      <c r="AV66">
        <v>9.9239574824716167E-2</v>
      </c>
      <c r="AW66">
        <v>4.0387283117602375E-2</v>
      </c>
      <c r="AX66">
        <v>3.0552345595018196E-2</v>
      </c>
      <c r="AY66">
        <v>4.4812654382388566E-2</v>
      </c>
      <c r="AZ66">
        <v>4.7764012072425387E-2</v>
      </c>
      <c r="BA66">
        <v>4.3214480387989002E-2</v>
      </c>
      <c r="BB66">
        <v>0.81855199358826047</v>
      </c>
    </row>
    <row r="67" spans="1:54" x14ac:dyDescent="0.25">
      <c r="A67" s="13" t="s">
        <v>39</v>
      </c>
      <c r="B67" s="8" t="str">
        <f>VLOOKUP(A67,Sheet5!$A$1:$B$67,2,FALSE)</f>
        <v>Public Sector Banks</v>
      </c>
      <c r="C67" s="9" t="s">
        <v>44</v>
      </c>
      <c r="D67" s="19">
        <v>304310</v>
      </c>
      <c r="E67" s="20">
        <v>8679</v>
      </c>
      <c r="F67" s="20">
        <v>553227</v>
      </c>
      <c r="G67" s="20">
        <v>417.4017164</v>
      </c>
      <c r="H67" s="20">
        <v>13381.5338066</v>
      </c>
      <c r="I67" s="20">
        <v>13075284</v>
      </c>
      <c r="J67" s="20">
        <v>11574028</v>
      </c>
      <c r="K67" s="20">
        <v>7012218</v>
      </c>
      <c r="L67" s="20">
        <v>486268.09720809996</v>
      </c>
      <c r="M67" s="20">
        <v>94259.681677299988</v>
      </c>
      <c r="N67" s="12">
        <f t="shared" ref="N67:N130" si="22">E67+F67</f>
        <v>561906</v>
      </c>
      <c r="O67" s="12">
        <f t="shared" ref="O67:O130" si="23">G67+H67</f>
        <v>13798.935523</v>
      </c>
      <c r="P67" s="12">
        <f t="shared" ref="P67:P130" si="24">J67+K67</f>
        <v>18586246</v>
      </c>
      <c r="Q67" s="12">
        <f t="shared" ref="Q67:Q130" si="25">L67+M67</f>
        <v>580527.77888539992</v>
      </c>
      <c r="R67">
        <f t="shared" ref="R67:R130" si="26">IFERROR(O67/N67,0)</f>
        <v>2.4557373516210897E-2</v>
      </c>
      <c r="S67">
        <f t="shared" ref="S67:S130" si="27">IFERROR(O67/D67,0)</f>
        <v>4.53449953107029E-2</v>
      </c>
      <c r="T67">
        <f t="shared" ref="T67:T130" si="28">IFERROR(N67/D67,0)</f>
        <v>1.8464920640136702</v>
      </c>
      <c r="U67">
        <f t="shared" ref="U67:U130" si="29">IFERROR(Q67/P67,0)</f>
        <v>3.1234267473130396E-2</v>
      </c>
      <c r="V67">
        <f t="shared" ref="V67:V130" si="30">IFERROR(Q67/I67,0)</f>
        <v>4.4398865744361644E-2</v>
      </c>
      <c r="W67">
        <f t="shared" ref="W67:W130" si="31">IFERROR(P67/I67,0)</f>
        <v>1.4214793345980095</v>
      </c>
      <c r="X67">
        <f t="shared" ref="X67:X130" si="32">SUMIF($C$2:$C$879,C67,$D$2:$D$879)</f>
        <v>57158090</v>
      </c>
      <c r="Y67">
        <f t="shared" ref="Y67:Y130" si="33">SUMIF($C$2:$C$879,C67,$N$2:$N$879)</f>
        <v>190299626</v>
      </c>
      <c r="Z67">
        <f t="shared" ref="Z67:Z130" si="34">SUMIF($C$2:$C$879,C67,$O$2:$O$879)</f>
        <v>6290293.1636626981</v>
      </c>
      <c r="AA67">
        <f t="shared" ref="AA67:AA130" si="35">SUMIF($C$2:$C$879,C67,$I$2:$I$879)</f>
        <v>823022953</v>
      </c>
      <c r="AB67">
        <f t="shared" ref="AB67:AB130" si="36">SUMIF($C$2:$C$879,C67,$P$2:$P$879)</f>
        <v>1045832459</v>
      </c>
      <c r="AC67">
        <f t="shared" ref="AC67:AC130" si="37">SUMIF($C$2:$C$879,C67,$Q$2:$Q$879)</f>
        <v>34061778.731784001</v>
      </c>
      <c r="AD67">
        <f t="shared" ref="AD67:AD130" si="38">D67*100/X67</f>
        <v>0.53240057531663498</v>
      </c>
      <c r="AE67">
        <f t="shared" ref="AE67:AE130" si="39">O67*100/Z67</f>
        <v>0.21936871881763276</v>
      </c>
      <c r="AF67">
        <f t="shared" ref="AF67:AF130" si="40">N67*100/Y67</f>
        <v>0.29527435855286444</v>
      </c>
      <c r="AG67">
        <f t="shared" ref="AG67:AG130" si="41">I67*100/AA67</f>
        <v>1.5886900787322271</v>
      </c>
      <c r="AH67">
        <f t="shared" ref="AH67:AH130" si="42">Q67*100/AC67</f>
        <v>1.7043378252695101</v>
      </c>
      <c r="AI67">
        <f t="shared" ref="AI67:AI130" si="43">P67*100/AB67</f>
        <v>1.7771724180153792</v>
      </c>
      <c r="AL67" s="14" t="s">
        <v>78</v>
      </c>
      <c r="AP67">
        <v>4.0570750907903338E-2</v>
      </c>
      <c r="AR67">
        <v>4.3146090306988891E-2</v>
      </c>
      <c r="AV67">
        <v>3.3767464555802693E-2</v>
      </c>
      <c r="BB67">
        <v>0.11748430577069492</v>
      </c>
    </row>
    <row r="68" spans="1:54" x14ac:dyDescent="0.25">
      <c r="A68" s="13" t="s">
        <v>56</v>
      </c>
      <c r="B68" s="8" t="str">
        <f>VLOOKUP(A68,Sheet5!$A$1:$B$67,2,FALSE)</f>
        <v>Public Sector Banks</v>
      </c>
      <c r="C68" s="9" t="s">
        <v>44</v>
      </c>
      <c r="D68" s="19">
        <v>458202</v>
      </c>
      <c r="E68" s="20">
        <v>14580</v>
      </c>
      <c r="F68" s="20">
        <v>1093438</v>
      </c>
      <c r="G68" s="20">
        <v>620.35699999999997</v>
      </c>
      <c r="H68" s="20">
        <v>23562.546300000002</v>
      </c>
      <c r="I68" s="20">
        <v>53624770</v>
      </c>
      <c r="J68" s="20">
        <v>29829148</v>
      </c>
      <c r="K68" s="20">
        <v>22875640</v>
      </c>
      <c r="L68" s="20">
        <v>1244649.1220385002</v>
      </c>
      <c r="M68" s="20">
        <v>287216.18117</v>
      </c>
      <c r="N68" s="12">
        <f t="shared" si="22"/>
        <v>1108018</v>
      </c>
      <c r="O68" s="12">
        <f t="shared" si="23"/>
        <v>24182.903300000002</v>
      </c>
      <c r="P68" s="12">
        <f t="shared" si="24"/>
        <v>52704788</v>
      </c>
      <c r="Q68" s="12">
        <f t="shared" si="25"/>
        <v>1531865.3032085001</v>
      </c>
      <c r="R68">
        <f t="shared" si="26"/>
        <v>2.1825370436220352E-2</v>
      </c>
      <c r="S68">
        <f t="shared" si="27"/>
        <v>5.2777821353900682E-2</v>
      </c>
      <c r="T68">
        <f t="shared" si="28"/>
        <v>2.418186738600006</v>
      </c>
      <c r="U68">
        <f t="shared" si="29"/>
        <v>2.9065012142891082E-2</v>
      </c>
      <c r="V68">
        <f t="shared" si="30"/>
        <v>2.8566375262933531E-2</v>
      </c>
      <c r="W68">
        <f t="shared" si="31"/>
        <v>0.98284408492567898</v>
      </c>
      <c r="X68">
        <f t="shared" si="32"/>
        <v>57158090</v>
      </c>
      <c r="Y68">
        <f t="shared" si="33"/>
        <v>190299626</v>
      </c>
      <c r="Z68">
        <f t="shared" si="34"/>
        <v>6290293.1636626981</v>
      </c>
      <c r="AA68">
        <f t="shared" si="35"/>
        <v>823022953</v>
      </c>
      <c r="AB68">
        <f t="shared" si="36"/>
        <v>1045832459</v>
      </c>
      <c r="AC68">
        <f t="shared" si="37"/>
        <v>34061778.731784001</v>
      </c>
      <c r="AD68">
        <f t="shared" si="38"/>
        <v>0.80163980286955006</v>
      </c>
      <c r="AE68">
        <f t="shared" si="39"/>
        <v>0.38444795291415057</v>
      </c>
      <c r="AF68">
        <f t="shared" si="40"/>
        <v>0.58224917373195473</v>
      </c>
      <c r="AG68">
        <f t="shared" si="41"/>
        <v>6.5155862062573604</v>
      </c>
      <c r="AH68">
        <f t="shared" si="42"/>
        <v>4.4973144687217221</v>
      </c>
      <c r="AI68">
        <f t="shared" si="43"/>
        <v>5.0395058545414679</v>
      </c>
      <c r="AL68" s="14" t="s">
        <v>119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 x14ac:dyDescent="0.25">
      <c r="A69" s="13" t="s">
        <v>58</v>
      </c>
      <c r="B69" s="8" t="str">
        <f>VLOOKUP(A69,Sheet5!$A$1:$B$67,2,FALSE)</f>
        <v>Public Sector Banks</v>
      </c>
      <c r="C69" s="9" t="s">
        <v>44</v>
      </c>
      <c r="D69" s="19">
        <v>166498</v>
      </c>
      <c r="E69" s="20">
        <v>15421</v>
      </c>
      <c r="F69" s="20">
        <v>414772</v>
      </c>
      <c r="G69" s="20">
        <v>877.68035729999986</v>
      </c>
      <c r="H69" s="20">
        <v>9112.1508462999991</v>
      </c>
      <c r="I69" s="20">
        <v>39598183</v>
      </c>
      <c r="J69" s="20">
        <v>20156507</v>
      </c>
      <c r="K69" s="20">
        <v>11261304</v>
      </c>
      <c r="L69" s="20">
        <v>723384.01470279996</v>
      </c>
      <c r="M69" s="20">
        <v>119490.89241</v>
      </c>
      <c r="N69" s="12">
        <f t="shared" si="22"/>
        <v>430193</v>
      </c>
      <c r="O69" s="12">
        <f t="shared" si="23"/>
        <v>9989.8312035999988</v>
      </c>
      <c r="P69" s="12">
        <f t="shared" si="24"/>
        <v>31417811</v>
      </c>
      <c r="Q69" s="12">
        <f t="shared" si="25"/>
        <v>842874.90711279993</v>
      </c>
      <c r="R69">
        <f t="shared" si="26"/>
        <v>2.322174280753057E-2</v>
      </c>
      <c r="S69">
        <f t="shared" si="27"/>
        <v>5.9999706925008105E-2</v>
      </c>
      <c r="T69">
        <f t="shared" si="28"/>
        <v>2.5837727780513879</v>
      </c>
      <c r="U69">
        <f t="shared" si="29"/>
        <v>2.6827932318798403E-2</v>
      </c>
      <c r="V69">
        <f t="shared" si="30"/>
        <v>2.1285696546046062E-2</v>
      </c>
      <c r="W69">
        <f t="shared" si="31"/>
        <v>0.79341547060379003</v>
      </c>
      <c r="X69">
        <f t="shared" si="32"/>
        <v>57158090</v>
      </c>
      <c r="Y69">
        <f t="shared" si="33"/>
        <v>190299626</v>
      </c>
      <c r="Z69">
        <f t="shared" si="34"/>
        <v>6290293.1636626981</v>
      </c>
      <c r="AA69">
        <f t="shared" si="35"/>
        <v>823022953</v>
      </c>
      <c r="AB69">
        <f t="shared" si="36"/>
        <v>1045832459</v>
      </c>
      <c r="AC69">
        <f t="shared" si="37"/>
        <v>34061778.731784001</v>
      </c>
      <c r="AD69">
        <f t="shared" si="38"/>
        <v>0.29129384834237815</v>
      </c>
      <c r="AE69">
        <f t="shared" si="39"/>
        <v>0.1588134438838005</v>
      </c>
      <c r="AF69">
        <f t="shared" si="40"/>
        <v>0.22606087518006998</v>
      </c>
      <c r="AG69">
        <f t="shared" si="41"/>
        <v>4.8113096792332106</v>
      </c>
      <c r="AH69">
        <f t="shared" si="42"/>
        <v>2.4745475383124655</v>
      </c>
      <c r="AI69">
        <f t="shared" si="43"/>
        <v>3.0040959935438378</v>
      </c>
      <c r="AL69" s="14" t="s">
        <v>108</v>
      </c>
      <c r="AM69">
        <v>2.3409808448355836E-2</v>
      </c>
      <c r="AN69">
        <v>4.826587880184121E-2</v>
      </c>
      <c r="AO69">
        <v>8.217647178654075E-2</v>
      </c>
      <c r="AP69">
        <v>7.1382652103993638E-2</v>
      </c>
      <c r="AQ69">
        <v>7.7219091815092483E-2</v>
      </c>
      <c r="AR69">
        <v>7.9892947977235049E-2</v>
      </c>
      <c r="AS69">
        <v>8.8588002732686869E-2</v>
      </c>
      <c r="AT69">
        <v>4.8797303879122324E-2</v>
      </c>
      <c r="AU69">
        <v>4.1595635045856207E-2</v>
      </c>
      <c r="AV69">
        <v>3.3894694475610616E-2</v>
      </c>
      <c r="AW69">
        <v>7.8434919717882842E-2</v>
      </c>
      <c r="AX69">
        <v>3.3293492169471348E-2</v>
      </c>
      <c r="AY69">
        <v>6.5356369107830076E-2</v>
      </c>
      <c r="AZ69">
        <v>6.6961774292251502E-2</v>
      </c>
      <c r="BA69">
        <v>6.0127195028350622E-2</v>
      </c>
      <c r="BB69">
        <v>0.89939623738212127</v>
      </c>
    </row>
    <row r="70" spans="1:54" x14ac:dyDescent="0.25">
      <c r="A70" s="13" t="s">
        <v>60</v>
      </c>
      <c r="B70" s="8" t="str">
        <f>VLOOKUP(A70,Sheet5!$A$1:$B$67,2,FALSE)</f>
        <v>Public Sector Banks</v>
      </c>
      <c r="C70" s="9" t="s">
        <v>44</v>
      </c>
      <c r="D70" s="19">
        <v>0</v>
      </c>
      <c r="E70" s="20">
        <v>0</v>
      </c>
      <c r="F70" s="20">
        <v>0</v>
      </c>
      <c r="G70" s="20">
        <v>0</v>
      </c>
      <c r="H70" s="20">
        <v>0</v>
      </c>
      <c r="I70" s="20">
        <v>7539193</v>
      </c>
      <c r="J70" s="20">
        <v>7986209</v>
      </c>
      <c r="K70" s="20">
        <v>5224681</v>
      </c>
      <c r="L70" s="20">
        <v>293418.23682270001</v>
      </c>
      <c r="M70" s="20">
        <v>54767.733999999997</v>
      </c>
      <c r="N70" s="12">
        <f t="shared" si="22"/>
        <v>0</v>
      </c>
      <c r="O70" s="12">
        <f t="shared" si="23"/>
        <v>0</v>
      </c>
      <c r="P70" s="12">
        <f t="shared" si="24"/>
        <v>13210890</v>
      </c>
      <c r="Q70" s="12">
        <f t="shared" si="25"/>
        <v>348185.97082270001</v>
      </c>
      <c r="R70">
        <f t="shared" si="26"/>
        <v>0</v>
      </c>
      <c r="S70">
        <f t="shared" si="27"/>
        <v>0</v>
      </c>
      <c r="T70">
        <f t="shared" si="28"/>
        <v>0</v>
      </c>
      <c r="U70">
        <f t="shared" si="29"/>
        <v>2.6355981377689165E-2</v>
      </c>
      <c r="V70">
        <f t="shared" si="30"/>
        <v>4.6183453696264309E-2</v>
      </c>
      <c r="W70">
        <f t="shared" si="31"/>
        <v>1.7522949737458637</v>
      </c>
      <c r="X70">
        <f t="shared" si="32"/>
        <v>57158090</v>
      </c>
      <c r="Y70">
        <f t="shared" si="33"/>
        <v>190299626</v>
      </c>
      <c r="Z70">
        <f t="shared" si="34"/>
        <v>6290293.1636626981</v>
      </c>
      <c r="AA70">
        <f t="shared" si="35"/>
        <v>823022953</v>
      </c>
      <c r="AB70">
        <f t="shared" si="36"/>
        <v>1045832459</v>
      </c>
      <c r="AC70">
        <f t="shared" si="37"/>
        <v>34061778.731784001</v>
      </c>
      <c r="AD70">
        <f t="shared" si="38"/>
        <v>0</v>
      </c>
      <c r="AE70">
        <f t="shared" si="39"/>
        <v>0</v>
      </c>
      <c r="AF70">
        <f t="shared" si="40"/>
        <v>0</v>
      </c>
      <c r="AG70">
        <f t="shared" si="41"/>
        <v>0.9160367851855038</v>
      </c>
      <c r="AH70">
        <f t="shared" si="42"/>
        <v>1.0222189908649659</v>
      </c>
      <c r="AI70">
        <f t="shared" si="43"/>
        <v>1.2631937253727941</v>
      </c>
      <c r="AL70" s="14" t="s">
        <v>55</v>
      </c>
      <c r="AM70">
        <v>0.88938899140654537</v>
      </c>
      <c r="AN70">
        <v>2.0494283320179956</v>
      </c>
      <c r="AO70">
        <v>2.560334594509837</v>
      </c>
      <c r="AP70">
        <v>2.813228207548423</v>
      </c>
      <c r="AQ70">
        <v>2.4808445332482241</v>
      </c>
      <c r="AR70">
        <v>3.0532158369009816</v>
      </c>
      <c r="AS70">
        <v>2.5489869390676776</v>
      </c>
      <c r="AT70">
        <v>1.8889293789330175</v>
      </c>
      <c r="AU70">
        <v>1.7713763941225966</v>
      </c>
      <c r="AV70">
        <v>2.2614601472081866</v>
      </c>
      <c r="AW70">
        <v>2.9692736606091823</v>
      </c>
      <c r="AX70">
        <v>1.3923860293025943</v>
      </c>
      <c r="AY70">
        <v>2.4642142443699293</v>
      </c>
      <c r="AZ70">
        <v>2.455447063056488</v>
      </c>
      <c r="BA70">
        <v>2.15038307964846</v>
      </c>
      <c r="BB70">
        <v>33.748897431950141</v>
      </c>
    </row>
    <row r="71" spans="1:54" x14ac:dyDescent="0.25">
      <c r="A71" s="13" t="s">
        <v>61</v>
      </c>
      <c r="B71" s="8" t="str">
        <f>VLOOKUP(A71,Sheet5!$A$1:$B$67,2,FALSE)</f>
        <v>Public Sector Banks</v>
      </c>
      <c r="C71" s="9" t="s">
        <v>44</v>
      </c>
      <c r="D71" s="19">
        <v>523750</v>
      </c>
      <c r="E71" s="20">
        <v>54360</v>
      </c>
      <c r="F71" s="20">
        <v>821547</v>
      </c>
      <c r="G71" s="20">
        <v>2602.0345290999999</v>
      </c>
      <c r="H71" s="20">
        <v>18864.716816600001</v>
      </c>
      <c r="I71" s="20">
        <v>23769753</v>
      </c>
      <c r="J71" s="20">
        <v>24926270</v>
      </c>
      <c r="K71" s="20">
        <v>13952663</v>
      </c>
      <c r="L71" s="20">
        <v>1132012.5623122999</v>
      </c>
      <c r="M71" s="20">
        <v>177112.94661349998</v>
      </c>
      <c r="N71" s="12">
        <f t="shared" si="22"/>
        <v>875907</v>
      </c>
      <c r="O71" s="12">
        <f t="shared" si="23"/>
        <v>21466.751345700002</v>
      </c>
      <c r="P71" s="12">
        <f t="shared" si="24"/>
        <v>38878933</v>
      </c>
      <c r="Q71" s="12">
        <f t="shared" si="25"/>
        <v>1309125.5089257997</v>
      </c>
      <c r="R71">
        <f t="shared" si="26"/>
        <v>2.4508025790066758E-2</v>
      </c>
      <c r="S71">
        <f t="shared" si="27"/>
        <v>4.0986637414224349E-2</v>
      </c>
      <c r="T71">
        <f t="shared" si="28"/>
        <v>1.6723761336515512</v>
      </c>
      <c r="U71">
        <f t="shared" si="29"/>
        <v>3.3671847653992969E-2</v>
      </c>
      <c r="V71">
        <f t="shared" si="30"/>
        <v>5.5075267670042671E-2</v>
      </c>
      <c r="W71">
        <f t="shared" si="31"/>
        <v>1.6356473287711488</v>
      </c>
      <c r="X71">
        <f t="shared" si="32"/>
        <v>57158090</v>
      </c>
      <c r="Y71">
        <f t="shared" si="33"/>
        <v>190299626</v>
      </c>
      <c r="Z71">
        <f t="shared" si="34"/>
        <v>6290293.1636626981</v>
      </c>
      <c r="AA71">
        <f t="shared" si="35"/>
        <v>823022953</v>
      </c>
      <c r="AB71">
        <f t="shared" si="36"/>
        <v>1045832459</v>
      </c>
      <c r="AC71">
        <f t="shared" si="37"/>
        <v>34061778.731784001</v>
      </c>
      <c r="AD71">
        <f t="shared" si="38"/>
        <v>0.91631823246718003</v>
      </c>
      <c r="AE71">
        <f t="shared" si="39"/>
        <v>0.34126789939946756</v>
      </c>
      <c r="AF71">
        <f t="shared" si="40"/>
        <v>0.46027783575360259</v>
      </c>
      <c r="AG71">
        <f t="shared" si="41"/>
        <v>2.888103292059705</v>
      </c>
      <c r="AH71">
        <f t="shared" si="42"/>
        <v>3.8433856294892141</v>
      </c>
      <c r="AI71">
        <f t="shared" si="43"/>
        <v>3.7175106457467488</v>
      </c>
    </row>
    <row r="72" spans="1:54" x14ac:dyDescent="0.25">
      <c r="A72" s="13" t="s">
        <v>63</v>
      </c>
      <c r="B72" s="8" t="str">
        <f>VLOOKUP(A72,Sheet5!$A$1:$B$67,2,FALSE)</f>
        <v>Public Sector Banks</v>
      </c>
      <c r="C72" s="9" t="s">
        <v>44</v>
      </c>
      <c r="D72" s="19">
        <v>88296</v>
      </c>
      <c r="E72" s="20">
        <v>1500</v>
      </c>
      <c r="F72" s="20">
        <v>131454</v>
      </c>
      <c r="G72" s="20">
        <v>70.621752200000003</v>
      </c>
      <c r="H72" s="20">
        <v>2770.8032292000003</v>
      </c>
      <c r="I72" s="20">
        <v>23974333</v>
      </c>
      <c r="J72" s="20">
        <v>12109219</v>
      </c>
      <c r="K72" s="20">
        <v>6511575</v>
      </c>
      <c r="L72" s="20">
        <v>501064.51775300002</v>
      </c>
      <c r="M72" s="20">
        <v>86468.424400000004</v>
      </c>
      <c r="N72" s="12">
        <f t="shared" si="22"/>
        <v>132954</v>
      </c>
      <c r="O72" s="12">
        <f t="shared" si="23"/>
        <v>2841.4249814000004</v>
      </c>
      <c r="P72" s="12">
        <f t="shared" si="24"/>
        <v>18620794</v>
      </c>
      <c r="Q72" s="12">
        <f t="shared" si="25"/>
        <v>587532.94215300004</v>
      </c>
      <c r="R72">
        <f t="shared" si="26"/>
        <v>2.1371489247408882E-2</v>
      </c>
      <c r="S72">
        <f t="shared" si="27"/>
        <v>3.2180676150675006E-2</v>
      </c>
      <c r="T72">
        <f t="shared" si="28"/>
        <v>1.5057760260940474</v>
      </c>
      <c r="U72">
        <f t="shared" si="29"/>
        <v>3.1552518230586732E-2</v>
      </c>
      <c r="V72">
        <f t="shared" si="30"/>
        <v>2.4506748202463027E-2</v>
      </c>
      <c r="W72">
        <f t="shared" si="31"/>
        <v>0.7766970618118969</v>
      </c>
      <c r="X72">
        <f t="shared" si="32"/>
        <v>57158090</v>
      </c>
      <c r="Y72">
        <f t="shared" si="33"/>
        <v>190299626</v>
      </c>
      <c r="Z72">
        <f t="shared" si="34"/>
        <v>6290293.1636626981</v>
      </c>
      <c r="AA72">
        <f t="shared" si="35"/>
        <v>823022953</v>
      </c>
      <c r="AB72">
        <f t="shared" si="36"/>
        <v>1045832459</v>
      </c>
      <c r="AC72">
        <f t="shared" si="37"/>
        <v>34061778.731784001</v>
      </c>
      <c r="AD72">
        <f t="shared" si="38"/>
        <v>0.15447682034161744</v>
      </c>
      <c r="AE72">
        <f t="shared" si="39"/>
        <v>4.517158274616094E-2</v>
      </c>
      <c r="AF72">
        <f t="shared" si="40"/>
        <v>6.9865612873038441E-2</v>
      </c>
      <c r="AG72">
        <f t="shared" si="41"/>
        <v>2.9129604359892012</v>
      </c>
      <c r="AH72">
        <f t="shared" si="42"/>
        <v>1.7249038776849213</v>
      </c>
      <c r="AI72">
        <f t="shared" si="43"/>
        <v>1.7804758151993827</v>
      </c>
    </row>
    <row r="73" spans="1:54" x14ac:dyDescent="0.25">
      <c r="A73" s="13" t="s">
        <v>64</v>
      </c>
      <c r="B73" s="8" t="str">
        <f>VLOOKUP(A73,Sheet5!$A$1:$B$67,2,FALSE)</f>
        <v>Public Sector Banks</v>
      </c>
      <c r="C73" s="9" t="s">
        <v>44</v>
      </c>
      <c r="D73" s="19">
        <v>114177</v>
      </c>
      <c r="E73" s="20">
        <v>1597</v>
      </c>
      <c r="F73" s="20">
        <v>151590</v>
      </c>
      <c r="G73" s="20">
        <v>81.726794100000006</v>
      </c>
      <c r="H73" s="20">
        <v>3597.8453123000004</v>
      </c>
      <c r="I73" s="20">
        <v>8055999</v>
      </c>
      <c r="J73" s="20">
        <v>6998511</v>
      </c>
      <c r="K73" s="20">
        <v>4443044</v>
      </c>
      <c r="L73" s="20">
        <v>288626.62401990005</v>
      </c>
      <c r="M73" s="20">
        <v>52812.782850299998</v>
      </c>
      <c r="N73" s="12">
        <f t="shared" si="22"/>
        <v>153187</v>
      </c>
      <c r="O73" s="12">
        <f t="shared" si="23"/>
        <v>3679.5721064000004</v>
      </c>
      <c r="P73" s="12">
        <f t="shared" si="24"/>
        <v>11441555</v>
      </c>
      <c r="Q73" s="12">
        <f t="shared" si="25"/>
        <v>341439.40687020007</v>
      </c>
      <c r="R73">
        <f t="shared" si="26"/>
        <v>2.4020132951229546E-2</v>
      </c>
      <c r="S73">
        <f t="shared" si="27"/>
        <v>3.2226911780831521E-2</v>
      </c>
      <c r="T73">
        <f t="shared" si="28"/>
        <v>1.3416625064592693</v>
      </c>
      <c r="U73">
        <f t="shared" si="29"/>
        <v>2.9842045672131109E-2</v>
      </c>
      <c r="V73">
        <f t="shared" si="30"/>
        <v>4.2383248417756765E-2</v>
      </c>
      <c r="W73">
        <f t="shared" si="31"/>
        <v>1.420252783050246</v>
      </c>
      <c r="X73">
        <f t="shared" si="32"/>
        <v>57158090</v>
      </c>
      <c r="Y73">
        <f t="shared" si="33"/>
        <v>190299626</v>
      </c>
      <c r="Z73">
        <f t="shared" si="34"/>
        <v>6290293.1636626981</v>
      </c>
      <c r="AA73">
        <f t="shared" si="35"/>
        <v>823022953</v>
      </c>
      <c r="AB73">
        <f t="shared" si="36"/>
        <v>1045832459</v>
      </c>
      <c r="AC73">
        <f t="shared" si="37"/>
        <v>34061778.731784001</v>
      </c>
      <c r="AD73">
        <f t="shared" si="38"/>
        <v>0.19975649991103622</v>
      </c>
      <c r="AE73">
        <f t="shared" si="39"/>
        <v>5.8496035250882768E-2</v>
      </c>
      <c r="AF73">
        <f t="shared" si="40"/>
        <v>8.0497793516420252E-2</v>
      </c>
      <c r="AG73">
        <f t="shared" si="41"/>
        <v>0.9788304166530335</v>
      </c>
      <c r="AH73">
        <f t="shared" si="42"/>
        <v>1.0024121451754759</v>
      </c>
      <c r="AI73">
        <f t="shared" si="43"/>
        <v>1.0940141417048905</v>
      </c>
    </row>
    <row r="74" spans="1:54" x14ac:dyDescent="0.25">
      <c r="A74" s="13" t="s">
        <v>66</v>
      </c>
      <c r="B74" s="8" t="str">
        <f>VLOOKUP(A74,Sheet5!$A$1:$B$67,2,FALSE)</f>
        <v>Public Sector Banks</v>
      </c>
      <c r="C74" s="9" t="s">
        <v>44</v>
      </c>
      <c r="D74" s="19">
        <v>102857</v>
      </c>
      <c r="E74" s="20">
        <v>4030</v>
      </c>
      <c r="F74" s="20">
        <v>170605</v>
      </c>
      <c r="G74" s="20">
        <v>256.18401</v>
      </c>
      <c r="H74" s="20">
        <v>3948.11744</v>
      </c>
      <c r="I74" s="20">
        <v>14585589</v>
      </c>
      <c r="J74" s="20">
        <v>23375038</v>
      </c>
      <c r="K74" s="20">
        <v>7757760</v>
      </c>
      <c r="L74" s="20">
        <v>722615.620368</v>
      </c>
      <c r="M74" s="20">
        <v>95423.427731699994</v>
      </c>
      <c r="N74" s="12">
        <f t="shared" si="22"/>
        <v>174635</v>
      </c>
      <c r="O74" s="12">
        <f t="shared" si="23"/>
        <v>4204.3014499999999</v>
      </c>
      <c r="P74" s="12">
        <f t="shared" si="24"/>
        <v>31132798</v>
      </c>
      <c r="Q74" s="12">
        <f t="shared" si="25"/>
        <v>818039.04809970001</v>
      </c>
      <c r="R74">
        <f t="shared" si="26"/>
        <v>2.4074792853666219E-2</v>
      </c>
      <c r="S74">
        <f t="shared" si="27"/>
        <v>4.0875209757235777E-2</v>
      </c>
      <c r="T74">
        <f t="shared" si="28"/>
        <v>1.6978426358925498</v>
      </c>
      <c r="U74">
        <f t="shared" si="29"/>
        <v>2.6275795966032349E-2</v>
      </c>
      <c r="V74">
        <f t="shared" si="30"/>
        <v>5.6085431181401038E-2</v>
      </c>
      <c r="W74">
        <f t="shared" si="31"/>
        <v>2.134490283525746</v>
      </c>
      <c r="X74">
        <f t="shared" si="32"/>
        <v>57158090</v>
      </c>
      <c r="Y74">
        <f t="shared" si="33"/>
        <v>190299626</v>
      </c>
      <c r="Z74">
        <f t="shared" si="34"/>
        <v>6290293.1636626981</v>
      </c>
      <c r="AA74">
        <f t="shared" si="35"/>
        <v>823022953</v>
      </c>
      <c r="AB74">
        <f t="shared" si="36"/>
        <v>1045832459</v>
      </c>
      <c r="AC74">
        <f t="shared" si="37"/>
        <v>34061778.731784001</v>
      </c>
      <c r="AD74">
        <f t="shared" si="38"/>
        <v>0.17995177935441858</v>
      </c>
      <c r="AE74">
        <f t="shared" si="39"/>
        <v>6.6837925365499637E-2</v>
      </c>
      <c r="AF74">
        <f t="shared" si="40"/>
        <v>9.176844099525451E-2</v>
      </c>
      <c r="AG74">
        <f t="shared" si="41"/>
        <v>1.7721971114941675</v>
      </c>
      <c r="AH74">
        <f t="shared" si="42"/>
        <v>2.4016333807499164</v>
      </c>
      <c r="AI74">
        <f t="shared" si="43"/>
        <v>2.9768437317166878</v>
      </c>
    </row>
    <row r="75" spans="1:54" x14ac:dyDescent="0.25">
      <c r="A75" s="13" t="s">
        <v>68</v>
      </c>
      <c r="B75" s="8" t="str">
        <f>VLOOKUP(A75,Sheet5!$A$1:$B$67,2,FALSE)</f>
        <v>Public Sector Banks</v>
      </c>
      <c r="C75" s="9" t="s">
        <v>44</v>
      </c>
      <c r="D75" s="19">
        <v>60116</v>
      </c>
      <c r="E75" s="20">
        <v>1487</v>
      </c>
      <c r="F75" s="20">
        <v>92306</v>
      </c>
      <c r="G75" s="20">
        <v>60.002600000000001</v>
      </c>
      <c r="H75" s="20">
        <v>1733.1601499999999</v>
      </c>
      <c r="I75" s="20">
        <v>17211040</v>
      </c>
      <c r="J75" s="20">
        <v>13257767</v>
      </c>
      <c r="K75" s="20">
        <v>5271474</v>
      </c>
      <c r="L75" s="20">
        <v>520830.24800000002</v>
      </c>
      <c r="M75" s="20">
        <v>67698.555070000002</v>
      </c>
      <c r="N75" s="12">
        <f t="shared" si="22"/>
        <v>93793</v>
      </c>
      <c r="O75" s="12">
        <f t="shared" si="23"/>
        <v>1793.16275</v>
      </c>
      <c r="P75" s="12">
        <f t="shared" si="24"/>
        <v>18529241</v>
      </c>
      <c r="Q75" s="12">
        <f t="shared" si="25"/>
        <v>588528.80307000002</v>
      </c>
      <c r="R75">
        <f t="shared" si="26"/>
        <v>1.9118300406213682E-2</v>
      </c>
      <c r="S75">
        <f t="shared" si="27"/>
        <v>2.98283776365693E-2</v>
      </c>
      <c r="T75">
        <f t="shared" si="28"/>
        <v>1.5602002794597112</v>
      </c>
      <c r="U75">
        <f t="shared" si="29"/>
        <v>3.1762164627790204E-2</v>
      </c>
      <c r="V75">
        <f t="shared" si="30"/>
        <v>3.419484255861354E-2</v>
      </c>
      <c r="W75">
        <f t="shared" si="31"/>
        <v>1.07659043265253</v>
      </c>
      <c r="X75">
        <f t="shared" si="32"/>
        <v>57158090</v>
      </c>
      <c r="Y75">
        <f t="shared" si="33"/>
        <v>190299626</v>
      </c>
      <c r="Z75">
        <f t="shared" si="34"/>
        <v>6290293.1636626981</v>
      </c>
      <c r="AA75">
        <f t="shared" si="35"/>
        <v>823022953</v>
      </c>
      <c r="AB75">
        <f t="shared" si="36"/>
        <v>1045832459</v>
      </c>
      <c r="AC75">
        <f t="shared" si="37"/>
        <v>34061778.731784001</v>
      </c>
      <c r="AD75">
        <f t="shared" si="38"/>
        <v>0.10517496298424248</v>
      </c>
      <c r="AE75">
        <f t="shared" si="39"/>
        <v>2.8506823185262816E-2</v>
      </c>
      <c r="AF75">
        <f t="shared" si="40"/>
        <v>4.9287012261390359E-2</v>
      </c>
      <c r="AG75">
        <f t="shared" si="41"/>
        <v>2.0911980567812911</v>
      </c>
      <c r="AH75">
        <f t="shared" si="42"/>
        <v>1.7278275679737984</v>
      </c>
      <c r="AI75">
        <f t="shared" si="43"/>
        <v>1.7717217361676858</v>
      </c>
    </row>
    <row r="76" spans="1:54" x14ac:dyDescent="0.25">
      <c r="A76" s="13" t="s">
        <v>70</v>
      </c>
      <c r="B76" s="8" t="str">
        <f>VLOOKUP(A76,Sheet5!$A$1:$B$67,2,FALSE)</f>
        <v>Public Sector Banks</v>
      </c>
      <c r="C76" s="9" t="s">
        <v>44</v>
      </c>
      <c r="D76" s="19">
        <v>0</v>
      </c>
      <c r="E76" s="20">
        <v>0</v>
      </c>
      <c r="F76" s="20">
        <v>0</v>
      </c>
      <c r="G76" s="20">
        <v>0</v>
      </c>
      <c r="H76" s="20">
        <v>0</v>
      </c>
      <c r="I76" s="20">
        <v>11526734</v>
      </c>
      <c r="J76" s="20">
        <v>5493421</v>
      </c>
      <c r="K76" s="20">
        <v>3946117</v>
      </c>
      <c r="L76" s="20">
        <v>240798.79916</v>
      </c>
      <c r="M76" s="20">
        <v>47070.876429999997</v>
      </c>
      <c r="N76" s="12">
        <f t="shared" si="22"/>
        <v>0</v>
      </c>
      <c r="O76" s="12">
        <f t="shared" si="23"/>
        <v>0</v>
      </c>
      <c r="P76" s="12">
        <f t="shared" si="24"/>
        <v>9439538</v>
      </c>
      <c r="Q76" s="12">
        <f t="shared" si="25"/>
        <v>287869.67559</v>
      </c>
      <c r="R76">
        <f t="shared" si="26"/>
        <v>0</v>
      </c>
      <c r="S76">
        <f t="shared" si="27"/>
        <v>0</v>
      </c>
      <c r="T76">
        <f t="shared" si="28"/>
        <v>0</v>
      </c>
      <c r="U76">
        <f t="shared" si="29"/>
        <v>3.0496161527184911E-2</v>
      </c>
      <c r="V76">
        <f t="shared" si="30"/>
        <v>2.4974088548412758E-2</v>
      </c>
      <c r="W76">
        <f t="shared" si="31"/>
        <v>0.81892563843322841</v>
      </c>
      <c r="X76">
        <f t="shared" si="32"/>
        <v>57158090</v>
      </c>
      <c r="Y76">
        <f t="shared" si="33"/>
        <v>190299626</v>
      </c>
      <c r="Z76">
        <f t="shared" si="34"/>
        <v>6290293.1636626981</v>
      </c>
      <c r="AA76">
        <f t="shared" si="35"/>
        <v>823022953</v>
      </c>
      <c r="AB76">
        <f t="shared" si="36"/>
        <v>1045832459</v>
      </c>
      <c r="AC76">
        <f t="shared" si="37"/>
        <v>34061778.731784001</v>
      </c>
      <c r="AD76">
        <f t="shared" si="38"/>
        <v>0</v>
      </c>
      <c r="AE76">
        <f t="shared" si="39"/>
        <v>0</v>
      </c>
      <c r="AF76">
        <f t="shared" si="40"/>
        <v>0</v>
      </c>
      <c r="AG76">
        <f t="shared" si="41"/>
        <v>1.4005361524832225</v>
      </c>
      <c r="AH76">
        <f t="shared" si="42"/>
        <v>0.84513987909087296</v>
      </c>
      <c r="AI76">
        <f t="shared" si="43"/>
        <v>0.90258606134923947</v>
      </c>
    </row>
    <row r="77" spans="1:54" x14ac:dyDescent="0.25">
      <c r="A77" s="13" t="s">
        <v>72</v>
      </c>
      <c r="B77" s="8" t="str">
        <f>VLOOKUP(A77,Sheet5!$A$1:$B$67,2,FALSE)</f>
        <v>Public Sector Banks</v>
      </c>
      <c r="C77" s="9" t="s">
        <v>44</v>
      </c>
      <c r="D77" s="19">
        <v>0</v>
      </c>
      <c r="E77" s="20">
        <v>0</v>
      </c>
      <c r="F77" s="20">
        <v>0</v>
      </c>
      <c r="G77" s="20">
        <v>0</v>
      </c>
      <c r="H77" s="20">
        <v>0</v>
      </c>
      <c r="I77" s="20">
        <v>2717347</v>
      </c>
      <c r="J77" s="20">
        <v>1582215</v>
      </c>
      <c r="K77" s="20">
        <v>946611</v>
      </c>
      <c r="L77" s="20">
        <v>67243.929999999993</v>
      </c>
      <c r="M77" s="20">
        <v>13436.3389248</v>
      </c>
      <c r="N77" s="12">
        <f t="shared" si="22"/>
        <v>0</v>
      </c>
      <c r="O77" s="12">
        <f t="shared" si="23"/>
        <v>0</v>
      </c>
      <c r="P77" s="12">
        <f t="shared" si="24"/>
        <v>2528826</v>
      </c>
      <c r="Q77" s="12">
        <f t="shared" si="25"/>
        <v>80680.268924799995</v>
      </c>
      <c r="R77">
        <f t="shared" si="26"/>
        <v>0</v>
      </c>
      <c r="S77">
        <f t="shared" si="27"/>
        <v>0</v>
      </c>
      <c r="T77">
        <f t="shared" si="28"/>
        <v>0</v>
      </c>
      <c r="U77">
        <f t="shared" si="29"/>
        <v>3.1904238933323205E-2</v>
      </c>
      <c r="V77">
        <f t="shared" si="30"/>
        <v>2.9690823043505298E-2</v>
      </c>
      <c r="W77">
        <f t="shared" si="31"/>
        <v>0.93062314087968889</v>
      </c>
      <c r="X77">
        <f t="shared" si="32"/>
        <v>57158090</v>
      </c>
      <c r="Y77">
        <f t="shared" si="33"/>
        <v>190299626</v>
      </c>
      <c r="Z77">
        <f t="shared" si="34"/>
        <v>6290293.1636626981</v>
      </c>
      <c r="AA77">
        <f t="shared" si="35"/>
        <v>823022953</v>
      </c>
      <c r="AB77">
        <f t="shared" si="36"/>
        <v>1045832459</v>
      </c>
      <c r="AC77">
        <f t="shared" si="37"/>
        <v>34061778.731784001</v>
      </c>
      <c r="AD77">
        <f t="shared" si="38"/>
        <v>0</v>
      </c>
      <c r="AE77">
        <f t="shared" si="39"/>
        <v>0</v>
      </c>
      <c r="AF77">
        <f t="shared" si="40"/>
        <v>0</v>
      </c>
      <c r="AG77">
        <f t="shared" si="41"/>
        <v>0.33016661201185238</v>
      </c>
      <c r="AH77">
        <f t="shared" si="42"/>
        <v>0.23686452067024608</v>
      </c>
      <c r="AI77">
        <f t="shared" si="43"/>
        <v>0.24180029776643219</v>
      </c>
    </row>
    <row r="78" spans="1:54" x14ac:dyDescent="0.25">
      <c r="A78" s="13" t="s">
        <v>73</v>
      </c>
      <c r="B78" s="8" t="str">
        <f>VLOOKUP(A78,Sheet5!$A$1:$B$67,2,FALSE)</f>
        <v>Public Sector Banks</v>
      </c>
      <c r="C78" s="9" t="s">
        <v>44</v>
      </c>
      <c r="D78" s="19">
        <v>345980</v>
      </c>
      <c r="E78" s="20">
        <v>3996</v>
      </c>
      <c r="F78" s="20">
        <v>604968</v>
      </c>
      <c r="G78" s="20">
        <v>109.27502749999999</v>
      </c>
      <c r="H78" s="20">
        <v>12680.070760499999</v>
      </c>
      <c r="I78" s="20">
        <v>24148858</v>
      </c>
      <c r="J78" s="20">
        <v>25404744</v>
      </c>
      <c r="K78" s="20">
        <v>14697291</v>
      </c>
      <c r="L78" s="20">
        <v>1167010.8634625999</v>
      </c>
      <c r="M78" s="20">
        <v>211699.12060279999</v>
      </c>
      <c r="N78" s="12">
        <f t="shared" si="22"/>
        <v>608964</v>
      </c>
      <c r="O78" s="12">
        <f t="shared" si="23"/>
        <v>12789.345787999999</v>
      </c>
      <c r="P78" s="12">
        <f t="shared" si="24"/>
        <v>40102035</v>
      </c>
      <c r="Q78" s="12">
        <f t="shared" si="25"/>
        <v>1378709.9840654</v>
      </c>
      <c r="R78">
        <f t="shared" si="26"/>
        <v>2.1001809282650531E-2</v>
      </c>
      <c r="S78">
        <f t="shared" si="27"/>
        <v>3.696556387074397E-2</v>
      </c>
      <c r="T78">
        <f t="shared" si="28"/>
        <v>1.7601133013468986</v>
      </c>
      <c r="U78">
        <f t="shared" si="29"/>
        <v>3.4380050390594892E-2</v>
      </c>
      <c r="V78">
        <f t="shared" si="30"/>
        <v>5.7092140094798682E-2</v>
      </c>
      <c r="W78">
        <f t="shared" si="31"/>
        <v>1.6606182785123835</v>
      </c>
      <c r="X78">
        <f t="shared" si="32"/>
        <v>57158090</v>
      </c>
      <c r="Y78">
        <f t="shared" si="33"/>
        <v>190299626</v>
      </c>
      <c r="Z78">
        <f t="shared" si="34"/>
        <v>6290293.1636626981</v>
      </c>
      <c r="AA78">
        <f t="shared" si="35"/>
        <v>823022953</v>
      </c>
      <c r="AB78">
        <f t="shared" si="36"/>
        <v>1045832459</v>
      </c>
      <c r="AC78">
        <f t="shared" si="37"/>
        <v>34061778.731784001</v>
      </c>
      <c r="AD78">
        <f t="shared" si="38"/>
        <v>0.60530364118185198</v>
      </c>
      <c r="AE78">
        <f t="shared" si="39"/>
        <v>0.20331875566437108</v>
      </c>
      <c r="AF78">
        <f t="shared" si="40"/>
        <v>0.32000273085139957</v>
      </c>
      <c r="AG78">
        <f t="shared" si="41"/>
        <v>2.9341657984112137</v>
      </c>
      <c r="AH78">
        <f t="shared" si="42"/>
        <v>4.0476746529355117</v>
      </c>
      <c r="AI78">
        <f t="shared" si="43"/>
        <v>3.8344607355507598</v>
      </c>
    </row>
    <row r="79" spans="1:54" x14ac:dyDescent="0.25">
      <c r="A79" s="13" t="s">
        <v>74</v>
      </c>
      <c r="B79" s="8" t="str">
        <f>VLOOKUP(A79,Sheet5!$A$1:$B$67,2,FALSE)</f>
        <v>Public Sector Banks</v>
      </c>
      <c r="C79" s="9" t="s">
        <v>44</v>
      </c>
      <c r="D79" s="19">
        <v>46613</v>
      </c>
      <c r="E79" s="20">
        <v>2345</v>
      </c>
      <c r="F79" s="20">
        <v>183775</v>
      </c>
      <c r="G79" s="20">
        <v>103.90772</v>
      </c>
      <c r="H79" s="20">
        <v>4040.6332699999998</v>
      </c>
      <c r="I79" s="20">
        <v>9785412</v>
      </c>
      <c r="J79" s="20">
        <v>9313525</v>
      </c>
      <c r="K79" s="20">
        <v>5666785</v>
      </c>
      <c r="L79" s="20">
        <v>382897.86608000001</v>
      </c>
      <c r="M79" s="20">
        <v>65500.633419999998</v>
      </c>
      <c r="N79" s="12">
        <f t="shared" si="22"/>
        <v>186120</v>
      </c>
      <c r="O79" s="12">
        <f t="shared" si="23"/>
        <v>4144.5409899999995</v>
      </c>
      <c r="P79" s="12">
        <f t="shared" si="24"/>
        <v>14980310</v>
      </c>
      <c r="Q79" s="12">
        <f t="shared" si="25"/>
        <v>448398.49950000003</v>
      </c>
      <c r="R79">
        <f t="shared" si="26"/>
        <v>2.2268111917042765E-2</v>
      </c>
      <c r="S79">
        <f t="shared" si="27"/>
        <v>8.8913843562954537E-2</v>
      </c>
      <c r="T79">
        <f t="shared" si="28"/>
        <v>3.9928775234376674</v>
      </c>
      <c r="U79">
        <f t="shared" si="29"/>
        <v>2.9932524727458915E-2</v>
      </c>
      <c r="V79">
        <f t="shared" si="30"/>
        <v>4.5823159975277486E-2</v>
      </c>
      <c r="W79">
        <f t="shared" si="31"/>
        <v>1.5308818882638768</v>
      </c>
      <c r="X79">
        <f t="shared" si="32"/>
        <v>57158090</v>
      </c>
      <c r="Y79">
        <f t="shared" si="33"/>
        <v>190299626</v>
      </c>
      <c r="Z79">
        <f t="shared" si="34"/>
        <v>6290293.1636626981</v>
      </c>
      <c r="AA79">
        <f t="shared" si="35"/>
        <v>823022953</v>
      </c>
      <c r="AB79">
        <f t="shared" si="36"/>
        <v>1045832459</v>
      </c>
      <c r="AC79">
        <f t="shared" si="37"/>
        <v>34061778.731784001</v>
      </c>
      <c r="AD79">
        <f t="shared" si="38"/>
        <v>8.1551010539365462E-2</v>
      </c>
      <c r="AE79">
        <f t="shared" si="39"/>
        <v>6.5887882840530834E-2</v>
      </c>
      <c r="AF79">
        <f t="shared" si="40"/>
        <v>9.780366042337886E-2</v>
      </c>
      <c r="AG79">
        <f t="shared" si="41"/>
        <v>1.188959793202754</v>
      </c>
      <c r="AH79">
        <f t="shared" si="42"/>
        <v>1.3164271397300424</v>
      </c>
      <c r="AI79">
        <f t="shared" si="43"/>
        <v>1.4323814365375325</v>
      </c>
    </row>
    <row r="80" spans="1:54" x14ac:dyDescent="0.25">
      <c r="A80" s="13" t="s">
        <v>75</v>
      </c>
      <c r="B80" s="8" t="str">
        <f>VLOOKUP(A80,Sheet5!$A$1:$B$67,2,FALSE)</f>
        <v>Public Sector Banks</v>
      </c>
      <c r="C80" s="9" t="s">
        <v>44</v>
      </c>
      <c r="D80" s="19">
        <v>0</v>
      </c>
      <c r="E80" s="20">
        <v>0</v>
      </c>
      <c r="F80" s="20">
        <v>0</v>
      </c>
      <c r="G80" s="20">
        <v>0</v>
      </c>
      <c r="H80" s="20">
        <v>0</v>
      </c>
      <c r="I80" s="20">
        <v>8370067</v>
      </c>
      <c r="J80" s="20">
        <v>6458205</v>
      </c>
      <c r="K80" s="20">
        <v>3960009</v>
      </c>
      <c r="L80" s="20">
        <v>260422.4960139</v>
      </c>
      <c r="M80" s="20">
        <v>46691.731169999999</v>
      </c>
      <c r="N80" s="12">
        <f t="shared" si="22"/>
        <v>0</v>
      </c>
      <c r="O80" s="12">
        <f t="shared" si="23"/>
        <v>0</v>
      </c>
      <c r="P80" s="12">
        <f t="shared" si="24"/>
        <v>10418214</v>
      </c>
      <c r="Q80" s="12">
        <f t="shared" si="25"/>
        <v>307114.22718390002</v>
      </c>
      <c r="R80">
        <f t="shared" si="26"/>
        <v>0</v>
      </c>
      <c r="S80">
        <f t="shared" si="27"/>
        <v>0</v>
      </c>
      <c r="T80">
        <f t="shared" si="28"/>
        <v>0</v>
      </c>
      <c r="U80">
        <f t="shared" si="29"/>
        <v>2.9478586942435624E-2</v>
      </c>
      <c r="V80">
        <f t="shared" si="30"/>
        <v>3.6691967601203197E-2</v>
      </c>
      <c r="W80">
        <f t="shared" si="31"/>
        <v>1.2446989970331181</v>
      </c>
      <c r="X80">
        <f t="shared" si="32"/>
        <v>57158090</v>
      </c>
      <c r="Y80">
        <f t="shared" si="33"/>
        <v>190299626</v>
      </c>
      <c r="Z80">
        <f t="shared" si="34"/>
        <v>6290293.1636626981</v>
      </c>
      <c r="AA80">
        <f t="shared" si="35"/>
        <v>823022953</v>
      </c>
      <c r="AB80">
        <f t="shared" si="36"/>
        <v>1045832459</v>
      </c>
      <c r="AC80">
        <f t="shared" si="37"/>
        <v>34061778.731784001</v>
      </c>
      <c r="AD80">
        <f t="shared" si="38"/>
        <v>0</v>
      </c>
      <c r="AE80">
        <f t="shared" si="39"/>
        <v>0</v>
      </c>
      <c r="AF80">
        <f t="shared" si="40"/>
        <v>0</v>
      </c>
      <c r="AG80">
        <f t="shared" si="41"/>
        <v>1.0169907132590019</v>
      </c>
      <c r="AH80">
        <f t="shared" si="42"/>
        <v>0.90163884159497265</v>
      </c>
      <c r="AI80">
        <f t="shared" si="43"/>
        <v>0.99616472125579725</v>
      </c>
    </row>
    <row r="81" spans="1:35" x14ac:dyDescent="0.25">
      <c r="A81" s="13" t="s">
        <v>77</v>
      </c>
      <c r="B81" s="8" t="str">
        <f>VLOOKUP(A81,Sheet5!$A$1:$B$67,2,FALSE)</f>
        <v>Public Sector Banks</v>
      </c>
      <c r="C81" s="9" t="s">
        <v>44</v>
      </c>
      <c r="D81" s="19">
        <v>45542</v>
      </c>
      <c r="E81" s="20">
        <v>3002</v>
      </c>
      <c r="F81" s="20">
        <v>212140</v>
      </c>
      <c r="G81" s="20">
        <v>155.27187359999999</v>
      </c>
      <c r="H81" s="20">
        <v>5216.8059905999999</v>
      </c>
      <c r="I81" s="20">
        <v>20637015</v>
      </c>
      <c r="J81" s="20">
        <v>28353800</v>
      </c>
      <c r="K81" s="20">
        <v>10649265</v>
      </c>
      <c r="L81" s="20">
        <v>916553.27485000005</v>
      </c>
      <c r="M81" s="20">
        <v>118522.17243299999</v>
      </c>
      <c r="N81" s="12">
        <f t="shared" si="22"/>
        <v>215142</v>
      </c>
      <c r="O81" s="12">
        <f t="shared" si="23"/>
        <v>5372.0778641999996</v>
      </c>
      <c r="P81" s="12">
        <f t="shared" si="24"/>
        <v>39003065</v>
      </c>
      <c r="Q81" s="12">
        <f t="shared" si="25"/>
        <v>1035075.447283</v>
      </c>
      <c r="R81">
        <f t="shared" si="26"/>
        <v>2.4969916911621159E-2</v>
      </c>
      <c r="S81">
        <f t="shared" si="27"/>
        <v>0.11795876035747221</v>
      </c>
      <c r="T81">
        <f t="shared" si="28"/>
        <v>4.7240349567432256</v>
      </c>
      <c r="U81">
        <f t="shared" si="29"/>
        <v>2.6538310445166295E-2</v>
      </c>
      <c r="V81">
        <f t="shared" si="30"/>
        <v>5.0156257931827833E-2</v>
      </c>
      <c r="W81">
        <f t="shared" si="31"/>
        <v>1.889956711278254</v>
      </c>
      <c r="X81">
        <f t="shared" si="32"/>
        <v>57158090</v>
      </c>
      <c r="Y81">
        <f t="shared" si="33"/>
        <v>190299626</v>
      </c>
      <c r="Z81">
        <f t="shared" si="34"/>
        <v>6290293.1636626981</v>
      </c>
      <c r="AA81">
        <f t="shared" si="35"/>
        <v>823022953</v>
      </c>
      <c r="AB81">
        <f t="shared" si="36"/>
        <v>1045832459</v>
      </c>
      <c r="AC81">
        <f t="shared" si="37"/>
        <v>34061778.731784001</v>
      </c>
      <c r="AD81">
        <f t="shared" si="38"/>
        <v>7.9677260034406325E-2</v>
      </c>
      <c r="AE81">
        <f t="shared" si="39"/>
        <v>8.5402662871629301E-2</v>
      </c>
      <c r="AF81">
        <f t="shared" si="40"/>
        <v>0.11305434725342024</v>
      </c>
      <c r="AG81">
        <f t="shared" si="41"/>
        <v>2.5074653051626372</v>
      </c>
      <c r="AH81">
        <f t="shared" si="42"/>
        <v>3.0388179532067188</v>
      </c>
      <c r="AI81">
        <f t="shared" si="43"/>
        <v>3.7293798508887166</v>
      </c>
    </row>
    <row r="82" spans="1:35" x14ac:dyDescent="0.25">
      <c r="A82" s="13" t="s">
        <v>78</v>
      </c>
      <c r="B82" s="8" t="str">
        <f>VLOOKUP(A82,Sheet5!$A$1:$B$67,2,FALSE)</f>
        <v>Public Sector Banks</v>
      </c>
      <c r="C82" s="9" t="s">
        <v>44</v>
      </c>
      <c r="D82" s="19">
        <v>7655</v>
      </c>
      <c r="E82" s="20">
        <v>221</v>
      </c>
      <c r="F82" s="20">
        <v>16091</v>
      </c>
      <c r="G82" s="20">
        <v>8.73</v>
      </c>
      <c r="H82" s="20">
        <v>301.83909820000002</v>
      </c>
      <c r="I82" s="20">
        <v>9256780</v>
      </c>
      <c r="J82" s="20">
        <v>4949429</v>
      </c>
      <c r="K82" s="20">
        <v>2480624</v>
      </c>
      <c r="L82" s="20">
        <v>231102.59242</v>
      </c>
      <c r="M82" s="20">
        <v>31140.645410000001</v>
      </c>
      <c r="N82" s="12">
        <f t="shared" si="22"/>
        <v>16312</v>
      </c>
      <c r="O82" s="12">
        <f t="shared" si="23"/>
        <v>310.56909820000004</v>
      </c>
      <c r="P82" s="12">
        <f t="shared" si="24"/>
        <v>7430053</v>
      </c>
      <c r="Q82" s="12">
        <f t="shared" si="25"/>
        <v>262243.23783</v>
      </c>
      <c r="R82">
        <f t="shared" si="26"/>
        <v>1.9039302243746937E-2</v>
      </c>
      <c r="S82">
        <f t="shared" si="27"/>
        <v>4.0570750907903338E-2</v>
      </c>
      <c r="T82">
        <f t="shared" si="28"/>
        <v>2.1308948399738732</v>
      </c>
      <c r="U82">
        <f t="shared" si="29"/>
        <v>3.5294935019978997E-2</v>
      </c>
      <c r="V82">
        <f t="shared" si="30"/>
        <v>2.8329855287691833E-2</v>
      </c>
      <c r="W82">
        <f t="shared" si="31"/>
        <v>0.80266064441414831</v>
      </c>
      <c r="X82">
        <f t="shared" si="32"/>
        <v>57158090</v>
      </c>
      <c r="Y82">
        <f t="shared" si="33"/>
        <v>190299626</v>
      </c>
      <c r="Z82">
        <f t="shared" si="34"/>
        <v>6290293.1636626981</v>
      </c>
      <c r="AA82">
        <f t="shared" si="35"/>
        <v>823022953</v>
      </c>
      <c r="AB82">
        <f t="shared" si="36"/>
        <v>1045832459</v>
      </c>
      <c r="AC82">
        <f t="shared" si="37"/>
        <v>34061778.731784001</v>
      </c>
      <c r="AD82">
        <f t="shared" si="38"/>
        <v>1.3392679846369954E-2</v>
      </c>
      <c r="AE82">
        <f t="shared" si="39"/>
        <v>4.9372754197542449E-3</v>
      </c>
      <c r="AF82">
        <f t="shared" si="40"/>
        <v>8.5717456953909102E-3</v>
      </c>
      <c r="AG82">
        <f t="shared" si="41"/>
        <v>1.1247292637778961</v>
      </c>
      <c r="AH82">
        <f t="shared" si="42"/>
        <v>0.76990470725268811</v>
      </c>
      <c r="AI82">
        <f t="shared" si="43"/>
        <v>0.7104439086834653</v>
      </c>
    </row>
    <row r="83" spans="1:35" x14ac:dyDescent="0.25">
      <c r="A83" s="13" t="s">
        <v>80</v>
      </c>
      <c r="B83" s="8" t="str">
        <f>VLOOKUP(A83,Sheet5!$A$1:$B$67,2,FALSE)</f>
        <v>Public Sector Banks</v>
      </c>
      <c r="C83" s="9" t="s">
        <v>44</v>
      </c>
      <c r="D83" s="19">
        <v>36114</v>
      </c>
      <c r="E83" s="20">
        <v>651</v>
      </c>
      <c r="F83" s="20">
        <v>127275</v>
      </c>
      <c r="G83" s="20">
        <v>33.188000000000002</v>
      </c>
      <c r="H83" s="20">
        <v>3089.9872044000663</v>
      </c>
      <c r="I83" s="20">
        <v>12575525</v>
      </c>
      <c r="J83" s="20">
        <v>8670561</v>
      </c>
      <c r="K83" s="20">
        <v>5900465</v>
      </c>
      <c r="L83" s="20">
        <v>397289.44941949996</v>
      </c>
      <c r="M83" s="20">
        <v>78147.808379300055</v>
      </c>
      <c r="N83" s="12">
        <f t="shared" si="22"/>
        <v>127926</v>
      </c>
      <c r="O83" s="12">
        <f t="shared" si="23"/>
        <v>3123.1752044000664</v>
      </c>
      <c r="P83" s="12">
        <f t="shared" si="24"/>
        <v>14571026</v>
      </c>
      <c r="Q83" s="12">
        <f t="shared" si="25"/>
        <v>475437.25779880001</v>
      </c>
      <c r="R83">
        <f t="shared" si="26"/>
        <v>2.4413920582212111E-2</v>
      </c>
      <c r="S83">
        <f t="shared" si="27"/>
        <v>8.6481010256412097E-2</v>
      </c>
      <c r="T83">
        <f t="shared" si="28"/>
        <v>3.542282771224456</v>
      </c>
      <c r="U83">
        <f t="shared" si="29"/>
        <v>3.2628948558516058E-2</v>
      </c>
      <c r="V83">
        <f t="shared" si="30"/>
        <v>3.7806553428091472E-2</v>
      </c>
      <c r="W83">
        <f t="shared" si="31"/>
        <v>1.1586813274197301</v>
      </c>
      <c r="X83">
        <f t="shared" si="32"/>
        <v>57158090</v>
      </c>
      <c r="Y83">
        <f t="shared" si="33"/>
        <v>190299626</v>
      </c>
      <c r="Z83">
        <f t="shared" si="34"/>
        <v>6290293.1636626981</v>
      </c>
      <c r="AA83">
        <f t="shared" si="35"/>
        <v>823022953</v>
      </c>
      <c r="AB83">
        <f t="shared" si="36"/>
        <v>1045832459</v>
      </c>
      <c r="AC83">
        <f t="shared" si="37"/>
        <v>34061778.731784001</v>
      </c>
      <c r="AD83">
        <f t="shared" si="38"/>
        <v>6.3182657083188043E-2</v>
      </c>
      <c r="AE83">
        <f t="shared" si="39"/>
        <v>4.9650709802236161E-2</v>
      </c>
      <c r="AF83">
        <f t="shared" si="40"/>
        <v>6.7223463697190872E-2</v>
      </c>
      <c r="AG83">
        <f t="shared" si="41"/>
        <v>1.5279677139210965</v>
      </c>
      <c r="AH83">
        <f t="shared" si="42"/>
        <v>1.3958086614988083</v>
      </c>
      <c r="AI83">
        <f t="shared" si="43"/>
        <v>1.3932466787206497</v>
      </c>
    </row>
    <row r="84" spans="1:35" x14ac:dyDescent="0.25">
      <c r="A84" s="13" t="s">
        <v>82</v>
      </c>
      <c r="B84" s="8" t="str">
        <f>VLOOKUP(A84,Sheet5!$A$1:$B$67,2,FALSE)</f>
        <v>Public Sector Banks</v>
      </c>
      <c r="C84" s="9" t="s">
        <v>44</v>
      </c>
      <c r="D84" s="19">
        <v>10458089</v>
      </c>
      <c r="E84" s="20">
        <v>140256</v>
      </c>
      <c r="F84" s="20">
        <v>34830409</v>
      </c>
      <c r="G84" s="20">
        <v>5471.9940999999999</v>
      </c>
      <c r="H84" s="20">
        <v>1066670.97003</v>
      </c>
      <c r="I84" s="20">
        <v>276834397</v>
      </c>
      <c r="J84" s="20">
        <v>194144902</v>
      </c>
      <c r="K84" s="20">
        <v>120343002</v>
      </c>
      <c r="L84" s="20">
        <v>9955362.4719799999</v>
      </c>
      <c r="M84" s="20">
        <v>1663679.2781999002</v>
      </c>
      <c r="N84" s="12">
        <f t="shared" si="22"/>
        <v>34970665</v>
      </c>
      <c r="O84" s="12">
        <f t="shared" si="23"/>
        <v>1072142.96413</v>
      </c>
      <c r="P84" s="12">
        <f t="shared" si="24"/>
        <v>314487904</v>
      </c>
      <c r="Q84" s="12">
        <f t="shared" si="25"/>
        <v>11619041.7501799</v>
      </c>
      <c r="R84">
        <f t="shared" si="26"/>
        <v>3.0658352196905606E-2</v>
      </c>
      <c r="S84">
        <f t="shared" si="27"/>
        <v>0.10251805699205657</v>
      </c>
      <c r="T84">
        <f t="shared" si="28"/>
        <v>3.3438867272978841</v>
      </c>
      <c r="U84">
        <f t="shared" si="29"/>
        <v>3.6945909850255795E-2</v>
      </c>
      <c r="V84">
        <f t="shared" si="30"/>
        <v>4.1971091295349039E-2</v>
      </c>
      <c r="W84">
        <f t="shared" si="31"/>
        <v>1.1360145538561814</v>
      </c>
      <c r="X84">
        <f t="shared" si="32"/>
        <v>57158090</v>
      </c>
      <c r="Y84">
        <f t="shared" si="33"/>
        <v>190299626</v>
      </c>
      <c r="Z84">
        <f t="shared" si="34"/>
        <v>6290293.1636626981</v>
      </c>
      <c r="AA84">
        <f t="shared" si="35"/>
        <v>823022953</v>
      </c>
      <c r="AB84">
        <f t="shared" si="36"/>
        <v>1045832459</v>
      </c>
      <c r="AC84">
        <f t="shared" si="37"/>
        <v>34061778.731784001</v>
      </c>
      <c r="AD84">
        <f t="shared" si="38"/>
        <v>18.296778286328323</v>
      </c>
      <c r="AE84">
        <f t="shared" si="39"/>
        <v>17.044403754080598</v>
      </c>
      <c r="AF84">
        <f t="shared" si="40"/>
        <v>18.376633593594136</v>
      </c>
      <c r="AG84">
        <f t="shared" si="41"/>
        <v>33.636291186158452</v>
      </c>
      <c r="AH84">
        <f t="shared" si="42"/>
        <v>34.111670566804094</v>
      </c>
      <c r="AI84">
        <f t="shared" si="43"/>
        <v>30.070581697254436</v>
      </c>
    </row>
    <row r="85" spans="1:35" x14ac:dyDescent="0.25">
      <c r="A85" s="13" t="s">
        <v>67</v>
      </c>
      <c r="B85" s="8" t="str">
        <f>VLOOKUP(A85,Sheet5!$A$1:$B$67,2,FALSE)</f>
        <v>Private Sector Banks</v>
      </c>
      <c r="C85" s="9" t="s">
        <v>44</v>
      </c>
      <c r="D85" s="21">
        <v>6916566</v>
      </c>
      <c r="E85" s="20">
        <v>58437</v>
      </c>
      <c r="F85" s="20">
        <v>15838636</v>
      </c>
      <c r="G85" s="20">
        <v>2781.7539710000001</v>
      </c>
      <c r="H85" s="20">
        <v>637565.65656000003</v>
      </c>
      <c r="I85" s="20">
        <v>24440098</v>
      </c>
      <c r="J85" s="20">
        <v>27283471</v>
      </c>
      <c r="K85" s="20">
        <v>27027228</v>
      </c>
      <c r="L85" s="20">
        <v>1400643.6308776999</v>
      </c>
      <c r="M85" s="20">
        <v>411568.32639</v>
      </c>
      <c r="N85" s="12">
        <f t="shared" si="22"/>
        <v>15897073</v>
      </c>
      <c r="O85" s="12">
        <f t="shared" si="23"/>
        <v>640347.410531</v>
      </c>
      <c r="P85" s="12">
        <f t="shared" si="24"/>
        <v>54310699</v>
      </c>
      <c r="Q85" s="12">
        <f t="shared" si="25"/>
        <v>1812211.9572677</v>
      </c>
      <c r="R85">
        <f t="shared" si="26"/>
        <v>4.0280837266772319E-2</v>
      </c>
      <c r="S85">
        <f t="shared" si="27"/>
        <v>9.2581695964587055E-2</v>
      </c>
      <c r="T85">
        <f t="shared" si="28"/>
        <v>2.2984054514913903</v>
      </c>
      <c r="U85">
        <f t="shared" si="29"/>
        <v>3.3367494630619651E-2</v>
      </c>
      <c r="V85">
        <f t="shared" si="30"/>
        <v>7.414912809546427E-2</v>
      </c>
      <c r="W85">
        <f t="shared" si="31"/>
        <v>2.2221964494577722</v>
      </c>
      <c r="X85">
        <f t="shared" si="32"/>
        <v>57158090</v>
      </c>
      <c r="Y85">
        <f t="shared" si="33"/>
        <v>190299626</v>
      </c>
      <c r="Z85">
        <f t="shared" si="34"/>
        <v>6290293.1636626981</v>
      </c>
      <c r="AA85">
        <f t="shared" si="35"/>
        <v>823022953</v>
      </c>
      <c r="AB85">
        <f t="shared" si="36"/>
        <v>1045832459</v>
      </c>
      <c r="AC85">
        <f t="shared" si="37"/>
        <v>34061778.731784001</v>
      </c>
      <c r="AD85">
        <f t="shared" si="38"/>
        <v>12.100764738639796</v>
      </c>
      <c r="AE85">
        <f t="shared" si="39"/>
        <v>10.179929517913596</v>
      </c>
      <c r="AF85">
        <f t="shared" si="40"/>
        <v>8.353706906391924</v>
      </c>
      <c r="AG85">
        <f t="shared" si="41"/>
        <v>2.969552417816955</v>
      </c>
      <c r="AH85">
        <f t="shared" si="42"/>
        <v>5.3203679453670878</v>
      </c>
      <c r="AI85">
        <f t="shared" si="43"/>
        <v>5.193059225942422</v>
      </c>
    </row>
    <row r="86" spans="1:35" x14ac:dyDescent="0.25">
      <c r="A86" s="13" t="s">
        <v>69</v>
      </c>
      <c r="B86" s="8" t="str">
        <f>VLOOKUP(A86,Sheet5!$A$1:$B$67,2,FALSE)</f>
        <v>Private Sector Banks</v>
      </c>
      <c r="C86" s="9" t="s">
        <v>44</v>
      </c>
      <c r="D86" s="19">
        <v>0</v>
      </c>
      <c r="E86" s="20">
        <v>0</v>
      </c>
      <c r="F86" s="20">
        <v>0</v>
      </c>
      <c r="G86" s="20">
        <v>0</v>
      </c>
      <c r="H86" s="20">
        <v>0</v>
      </c>
      <c r="I86" s="20">
        <v>3597144</v>
      </c>
      <c r="J86" s="20">
        <v>2351021</v>
      </c>
      <c r="K86" s="20">
        <v>1047242</v>
      </c>
      <c r="L86" s="20">
        <v>89307.952359999996</v>
      </c>
      <c r="M86" s="20">
        <v>16317.238148300001</v>
      </c>
      <c r="N86" s="12">
        <f t="shared" si="22"/>
        <v>0</v>
      </c>
      <c r="O86" s="12">
        <f t="shared" si="23"/>
        <v>0</v>
      </c>
      <c r="P86" s="12">
        <f t="shared" si="24"/>
        <v>3398263</v>
      </c>
      <c r="Q86" s="12">
        <f t="shared" si="25"/>
        <v>105625.1905083</v>
      </c>
      <c r="R86">
        <f t="shared" si="26"/>
        <v>0</v>
      </c>
      <c r="S86">
        <f t="shared" si="27"/>
        <v>0</v>
      </c>
      <c r="T86">
        <f t="shared" si="28"/>
        <v>0</v>
      </c>
      <c r="U86">
        <f t="shared" si="29"/>
        <v>3.1082111804854422E-2</v>
      </c>
      <c r="V86">
        <f t="shared" si="30"/>
        <v>2.9363625839916335E-2</v>
      </c>
      <c r="W86">
        <f t="shared" si="31"/>
        <v>0.94471141550074167</v>
      </c>
      <c r="X86">
        <f t="shared" si="32"/>
        <v>57158090</v>
      </c>
      <c r="Y86">
        <f t="shared" si="33"/>
        <v>190299626</v>
      </c>
      <c r="Z86">
        <f t="shared" si="34"/>
        <v>6290293.1636626981</v>
      </c>
      <c r="AA86">
        <f t="shared" si="35"/>
        <v>823022953</v>
      </c>
      <c r="AB86">
        <f t="shared" si="36"/>
        <v>1045832459</v>
      </c>
      <c r="AC86">
        <f t="shared" si="37"/>
        <v>34061778.731784001</v>
      </c>
      <c r="AD86">
        <f t="shared" si="38"/>
        <v>0</v>
      </c>
      <c r="AE86">
        <f t="shared" si="39"/>
        <v>0</v>
      </c>
      <c r="AF86">
        <f t="shared" si="40"/>
        <v>0</v>
      </c>
      <c r="AG86">
        <f t="shared" si="41"/>
        <v>0.43706484574798971</v>
      </c>
      <c r="AH86">
        <f t="shared" si="42"/>
        <v>0.31009886870569736</v>
      </c>
      <c r="AI86">
        <f t="shared" si="43"/>
        <v>0.32493378559404607</v>
      </c>
    </row>
    <row r="87" spans="1:35" x14ac:dyDescent="0.25">
      <c r="A87" s="13" t="s">
        <v>81</v>
      </c>
      <c r="B87" s="8" t="str">
        <f>VLOOKUP(A87,Sheet5!$A$1:$B$67,2,FALSE)</f>
        <v>Private Sector Banks</v>
      </c>
      <c r="C87" s="9" t="s">
        <v>44</v>
      </c>
      <c r="D87" s="19">
        <v>0</v>
      </c>
      <c r="E87" s="20">
        <v>0</v>
      </c>
      <c r="F87" s="20">
        <v>0</v>
      </c>
      <c r="G87" s="20">
        <v>0</v>
      </c>
      <c r="H87" s="20">
        <v>0</v>
      </c>
      <c r="I87" s="20">
        <v>695794</v>
      </c>
      <c r="J87" s="20">
        <v>489519</v>
      </c>
      <c r="K87" s="20">
        <v>274895</v>
      </c>
      <c r="L87" s="20">
        <v>19992.3869275</v>
      </c>
      <c r="M87" s="20">
        <v>3513.3457332999997</v>
      </c>
      <c r="N87" s="12">
        <f t="shared" si="22"/>
        <v>0</v>
      </c>
      <c r="O87" s="12">
        <f t="shared" si="23"/>
        <v>0</v>
      </c>
      <c r="P87" s="12">
        <f t="shared" si="24"/>
        <v>764414</v>
      </c>
      <c r="Q87" s="12">
        <f t="shared" si="25"/>
        <v>23505.7326608</v>
      </c>
      <c r="R87">
        <f t="shared" si="26"/>
        <v>0</v>
      </c>
      <c r="S87">
        <f t="shared" si="27"/>
        <v>0</v>
      </c>
      <c r="T87">
        <f t="shared" si="28"/>
        <v>0</v>
      </c>
      <c r="U87">
        <f t="shared" si="29"/>
        <v>3.0750002826740484E-2</v>
      </c>
      <c r="V87">
        <f t="shared" si="30"/>
        <v>3.3782603271657989E-2</v>
      </c>
      <c r="W87">
        <f t="shared" si="31"/>
        <v>1.0986211436143456</v>
      </c>
      <c r="X87">
        <f t="shared" si="32"/>
        <v>57158090</v>
      </c>
      <c r="Y87">
        <f t="shared" si="33"/>
        <v>190299626</v>
      </c>
      <c r="Z87">
        <f t="shared" si="34"/>
        <v>6290293.1636626981</v>
      </c>
      <c r="AA87">
        <f t="shared" si="35"/>
        <v>823022953</v>
      </c>
      <c r="AB87">
        <f t="shared" si="36"/>
        <v>1045832459</v>
      </c>
      <c r="AC87">
        <f t="shared" si="37"/>
        <v>34061778.731784001</v>
      </c>
      <c r="AD87">
        <f t="shared" si="38"/>
        <v>0</v>
      </c>
      <c r="AE87">
        <f t="shared" si="39"/>
        <v>0</v>
      </c>
      <c r="AF87">
        <f t="shared" si="40"/>
        <v>0</v>
      </c>
      <c r="AG87">
        <f t="shared" si="41"/>
        <v>8.4541263091601773E-2</v>
      </c>
      <c r="AH87">
        <f t="shared" si="42"/>
        <v>6.9009116775414145E-2</v>
      </c>
      <c r="AI87">
        <f t="shared" si="43"/>
        <v>7.3091439591664073E-2</v>
      </c>
    </row>
    <row r="88" spans="1:35" x14ac:dyDescent="0.25">
      <c r="A88" s="13" t="s">
        <v>84</v>
      </c>
      <c r="B88" s="8" t="str">
        <f>VLOOKUP(A88,Sheet5!$A$1:$B$67,2,FALSE)</f>
        <v>Private Sector Banks</v>
      </c>
      <c r="C88" s="9" t="s">
        <v>44</v>
      </c>
      <c r="D88" s="19">
        <v>6759</v>
      </c>
      <c r="E88" s="20">
        <v>229</v>
      </c>
      <c r="F88" s="20">
        <v>18468</v>
      </c>
      <c r="G88" s="20">
        <v>6.0065176000000005</v>
      </c>
      <c r="H88" s="20">
        <v>482.28557189999998</v>
      </c>
      <c r="I88" s="20">
        <v>2013155</v>
      </c>
      <c r="J88" s="20">
        <v>2540655</v>
      </c>
      <c r="K88" s="20">
        <v>1564414</v>
      </c>
      <c r="L88" s="20">
        <v>118919.33149489999</v>
      </c>
      <c r="M88" s="20">
        <v>19297.707816599999</v>
      </c>
      <c r="N88" s="12">
        <f t="shared" si="22"/>
        <v>18697</v>
      </c>
      <c r="O88" s="12">
        <f t="shared" si="23"/>
        <v>488.29208949999997</v>
      </c>
      <c r="P88" s="12">
        <f t="shared" si="24"/>
        <v>4105069</v>
      </c>
      <c r="Q88" s="12">
        <f t="shared" si="25"/>
        <v>138217.03931149998</v>
      </c>
      <c r="R88">
        <f t="shared" si="26"/>
        <v>2.6116066187088838E-2</v>
      </c>
      <c r="S88">
        <f t="shared" si="27"/>
        <v>7.2243244488829711E-2</v>
      </c>
      <c r="T88">
        <f t="shared" si="28"/>
        <v>2.7662376091137744</v>
      </c>
      <c r="U88">
        <f t="shared" si="29"/>
        <v>3.3669845576651689E-2</v>
      </c>
      <c r="V88">
        <f t="shared" si="30"/>
        <v>6.8656928707178516E-2</v>
      </c>
      <c r="W88">
        <f t="shared" si="31"/>
        <v>2.0391221739011649</v>
      </c>
      <c r="X88">
        <f t="shared" si="32"/>
        <v>57158090</v>
      </c>
      <c r="Y88">
        <f t="shared" si="33"/>
        <v>190299626</v>
      </c>
      <c r="Z88">
        <f t="shared" si="34"/>
        <v>6290293.1636626981</v>
      </c>
      <c r="AA88">
        <f t="shared" si="35"/>
        <v>823022953</v>
      </c>
      <c r="AB88">
        <f t="shared" si="36"/>
        <v>1045832459</v>
      </c>
      <c r="AC88">
        <f t="shared" si="37"/>
        <v>34061778.731784001</v>
      </c>
      <c r="AD88">
        <f t="shared" si="38"/>
        <v>1.1825097724574072E-2</v>
      </c>
      <c r="AE88">
        <f t="shared" si="39"/>
        <v>7.7626284943399741E-3</v>
      </c>
      <c r="AF88">
        <f t="shared" si="40"/>
        <v>9.8250324464641877E-3</v>
      </c>
      <c r="AG88">
        <f t="shared" si="41"/>
        <v>0.24460496425547443</v>
      </c>
      <c r="AH88">
        <f t="shared" si="42"/>
        <v>0.40578338671000108</v>
      </c>
      <c r="AI88">
        <f t="shared" si="43"/>
        <v>0.39251688591929618</v>
      </c>
    </row>
    <row r="89" spans="1:35" x14ac:dyDescent="0.25">
      <c r="A89" s="13" t="s">
        <v>86</v>
      </c>
      <c r="B89" s="8" t="str">
        <f>VLOOKUP(A89,Sheet5!$A$1:$B$67,2,FALSE)</f>
        <v>Private Sector Banks</v>
      </c>
      <c r="C89" s="9" t="s">
        <v>44</v>
      </c>
      <c r="D89" s="19">
        <v>26535</v>
      </c>
      <c r="E89" s="20">
        <v>822</v>
      </c>
      <c r="F89" s="20">
        <v>70402</v>
      </c>
      <c r="G89" s="20">
        <v>53.024270000000001</v>
      </c>
      <c r="H89" s="20">
        <v>736.98005000000001</v>
      </c>
      <c r="I89" s="20">
        <v>731160</v>
      </c>
      <c r="J89" s="20">
        <v>486400</v>
      </c>
      <c r="K89" s="20">
        <v>571408</v>
      </c>
      <c r="L89" s="20">
        <v>28387.917519999999</v>
      </c>
      <c r="M89" s="20">
        <v>12694.29587</v>
      </c>
      <c r="N89" s="12">
        <f t="shared" si="22"/>
        <v>71224</v>
      </c>
      <c r="O89" s="12">
        <f t="shared" si="23"/>
        <v>790.00432000000001</v>
      </c>
      <c r="P89" s="12">
        <f t="shared" si="24"/>
        <v>1057808</v>
      </c>
      <c r="Q89" s="12">
        <f t="shared" si="25"/>
        <v>41082.213389999997</v>
      </c>
      <c r="R89">
        <f t="shared" si="26"/>
        <v>1.1091827473885207E-2</v>
      </c>
      <c r="S89">
        <f t="shared" si="27"/>
        <v>2.977216205012248E-2</v>
      </c>
      <c r="T89">
        <f t="shared" si="28"/>
        <v>2.6841530054644807</v>
      </c>
      <c r="U89">
        <f t="shared" si="29"/>
        <v>3.8837117312404516E-2</v>
      </c>
      <c r="V89">
        <f t="shared" si="30"/>
        <v>5.6187720047595598E-2</v>
      </c>
      <c r="W89">
        <f t="shared" si="31"/>
        <v>1.4467531046556157</v>
      </c>
      <c r="X89">
        <f t="shared" si="32"/>
        <v>57158090</v>
      </c>
      <c r="Y89">
        <f t="shared" si="33"/>
        <v>190299626</v>
      </c>
      <c r="Z89">
        <f t="shared" si="34"/>
        <v>6290293.1636626981</v>
      </c>
      <c r="AA89">
        <f t="shared" si="35"/>
        <v>823022953</v>
      </c>
      <c r="AB89">
        <f t="shared" si="36"/>
        <v>1045832459</v>
      </c>
      <c r="AC89">
        <f t="shared" si="37"/>
        <v>34061778.731784001</v>
      </c>
      <c r="AD89">
        <f t="shared" si="38"/>
        <v>4.6423874555640329E-2</v>
      </c>
      <c r="AE89">
        <f t="shared" si="39"/>
        <v>1.2559101769113699E-2</v>
      </c>
      <c r="AF89">
        <f t="shared" si="40"/>
        <v>3.7427293735196307E-2</v>
      </c>
      <c r="AG89">
        <f t="shared" si="41"/>
        <v>8.883834859463513E-2</v>
      </c>
      <c r="AH89">
        <f t="shared" si="42"/>
        <v>0.12061088680511282</v>
      </c>
      <c r="AI89">
        <f t="shared" si="43"/>
        <v>0.10114507260670134</v>
      </c>
    </row>
    <row r="90" spans="1:35" x14ac:dyDescent="0.25">
      <c r="A90" s="13" t="s">
        <v>87</v>
      </c>
      <c r="B90" s="8" t="str">
        <f>VLOOKUP(A90,Sheet5!$A$1:$B$67,2,FALSE)</f>
        <v>Private Sector Banks</v>
      </c>
      <c r="C90" s="9" t="s">
        <v>44</v>
      </c>
      <c r="D90" s="19">
        <v>6140</v>
      </c>
      <c r="E90" s="20">
        <v>436</v>
      </c>
      <c r="F90" s="20">
        <v>22719</v>
      </c>
      <c r="G90" s="22">
        <v>6.6223200000000002</v>
      </c>
      <c r="H90" s="20">
        <v>410.09149350000001</v>
      </c>
      <c r="I90" s="20">
        <v>475991</v>
      </c>
      <c r="J90" s="20">
        <v>538909</v>
      </c>
      <c r="K90" s="20">
        <v>289190</v>
      </c>
      <c r="L90" s="20">
        <v>17942.7273527</v>
      </c>
      <c r="M90" s="20">
        <v>3789.9758054000004</v>
      </c>
      <c r="N90" s="12">
        <f t="shared" si="22"/>
        <v>23155</v>
      </c>
      <c r="O90" s="12">
        <f t="shared" si="23"/>
        <v>416.71381350000001</v>
      </c>
      <c r="P90" s="12">
        <f t="shared" si="24"/>
        <v>828099</v>
      </c>
      <c r="Q90" s="12">
        <f t="shared" si="25"/>
        <v>21732.703158100001</v>
      </c>
      <c r="R90">
        <f t="shared" si="26"/>
        <v>1.7996709717123732E-2</v>
      </c>
      <c r="S90">
        <f t="shared" si="27"/>
        <v>6.7868699267100985E-2</v>
      </c>
      <c r="T90">
        <f t="shared" si="28"/>
        <v>3.7711726384364819</v>
      </c>
      <c r="U90">
        <f t="shared" si="29"/>
        <v>2.6244088156247021E-2</v>
      </c>
      <c r="V90">
        <f t="shared" si="30"/>
        <v>4.5657802685554978E-2</v>
      </c>
      <c r="W90">
        <f t="shared" si="31"/>
        <v>1.739736675693448</v>
      </c>
      <c r="X90">
        <f t="shared" si="32"/>
        <v>57158090</v>
      </c>
      <c r="Y90">
        <f t="shared" si="33"/>
        <v>190299626</v>
      </c>
      <c r="Z90">
        <f t="shared" si="34"/>
        <v>6290293.1636626981</v>
      </c>
      <c r="AA90">
        <f t="shared" si="35"/>
        <v>823022953</v>
      </c>
      <c r="AB90">
        <f t="shared" si="36"/>
        <v>1045832459</v>
      </c>
      <c r="AC90">
        <f t="shared" si="37"/>
        <v>34061778.731784001</v>
      </c>
      <c r="AD90">
        <f t="shared" si="38"/>
        <v>1.0742136414985176E-2</v>
      </c>
      <c r="AE90">
        <f t="shared" si="39"/>
        <v>6.6247121184628034E-3</v>
      </c>
      <c r="AF90">
        <f t="shared" si="40"/>
        <v>1.2167653971111851E-2</v>
      </c>
      <c r="AG90">
        <f t="shared" si="41"/>
        <v>5.7834474514345653E-2</v>
      </c>
      <c r="AH90">
        <f t="shared" si="42"/>
        <v>6.3803782325144998E-2</v>
      </c>
      <c r="AI90">
        <f t="shared" si="43"/>
        <v>7.9180847072944024E-2</v>
      </c>
    </row>
    <row r="91" spans="1:35" x14ac:dyDescent="0.25">
      <c r="A91" s="13" t="s">
        <v>89</v>
      </c>
      <c r="B91" s="8" t="str">
        <f>VLOOKUP(A91,Sheet5!$A$1:$B$67,2,FALSE)</f>
        <v>Private Sector Banks</v>
      </c>
      <c r="C91" s="9" t="s">
        <v>44</v>
      </c>
      <c r="D91" s="19">
        <v>0</v>
      </c>
      <c r="E91" s="20">
        <v>0</v>
      </c>
      <c r="F91" s="20">
        <v>0</v>
      </c>
      <c r="G91" s="20">
        <v>0</v>
      </c>
      <c r="H91" s="20">
        <v>0</v>
      </c>
      <c r="I91" s="20">
        <v>7605163</v>
      </c>
      <c r="J91" s="20">
        <v>8430181</v>
      </c>
      <c r="K91" s="20">
        <v>6083774</v>
      </c>
      <c r="L91" s="20">
        <v>378494.05088</v>
      </c>
      <c r="M91" s="20">
        <v>80213.512606100005</v>
      </c>
      <c r="N91" s="12">
        <f t="shared" si="22"/>
        <v>0</v>
      </c>
      <c r="O91" s="12">
        <f t="shared" si="23"/>
        <v>0</v>
      </c>
      <c r="P91" s="12">
        <f t="shared" si="24"/>
        <v>14513955</v>
      </c>
      <c r="Q91" s="12">
        <f t="shared" si="25"/>
        <v>458707.5634861</v>
      </c>
      <c r="R91">
        <f t="shared" si="26"/>
        <v>0</v>
      </c>
      <c r="S91">
        <f t="shared" si="27"/>
        <v>0</v>
      </c>
      <c r="T91">
        <f t="shared" si="28"/>
        <v>0</v>
      </c>
      <c r="U91">
        <f t="shared" si="29"/>
        <v>3.1604587687236181E-2</v>
      </c>
      <c r="V91">
        <f t="shared" si="30"/>
        <v>6.0315283641665537E-2</v>
      </c>
      <c r="W91">
        <f t="shared" si="31"/>
        <v>1.9084344411816025</v>
      </c>
      <c r="X91">
        <f t="shared" si="32"/>
        <v>57158090</v>
      </c>
      <c r="Y91">
        <f t="shared" si="33"/>
        <v>190299626</v>
      </c>
      <c r="Z91">
        <f t="shared" si="34"/>
        <v>6290293.1636626981</v>
      </c>
      <c r="AA91">
        <f t="shared" si="35"/>
        <v>823022953</v>
      </c>
      <c r="AB91">
        <f t="shared" si="36"/>
        <v>1045832459</v>
      </c>
      <c r="AC91">
        <f t="shared" si="37"/>
        <v>34061778.731784001</v>
      </c>
      <c r="AD91">
        <f t="shared" si="38"/>
        <v>0</v>
      </c>
      <c r="AE91">
        <f t="shared" si="39"/>
        <v>0</v>
      </c>
      <c r="AF91">
        <f t="shared" si="40"/>
        <v>0</v>
      </c>
      <c r="AG91">
        <f t="shared" si="41"/>
        <v>0.92405235750454218</v>
      </c>
      <c r="AH91">
        <f t="shared" si="42"/>
        <v>1.3466929225808959</v>
      </c>
      <c r="AI91">
        <f t="shared" si="43"/>
        <v>1.3877896861107082</v>
      </c>
    </row>
    <row r="92" spans="1:35" x14ac:dyDescent="0.25">
      <c r="A92" s="13" t="s">
        <v>90</v>
      </c>
      <c r="B92" s="8" t="str">
        <f>VLOOKUP(A92,Sheet5!$A$1:$B$67,2,FALSE)</f>
        <v>Private Sector Banks</v>
      </c>
      <c r="C92" s="9" t="s">
        <v>44</v>
      </c>
      <c r="D92" s="19">
        <v>14394269</v>
      </c>
      <c r="E92" s="20">
        <v>201524</v>
      </c>
      <c r="F92" s="20">
        <v>54681860</v>
      </c>
      <c r="G92" s="20">
        <v>11598.785947599999</v>
      </c>
      <c r="H92" s="20">
        <v>1797807.4040497004</v>
      </c>
      <c r="I92" s="20">
        <v>31802923</v>
      </c>
      <c r="J92" s="20">
        <v>40583316</v>
      </c>
      <c r="K92" s="20">
        <v>51455677</v>
      </c>
      <c r="L92" s="20">
        <v>2118256.7005205001</v>
      </c>
      <c r="M92" s="20">
        <v>734943.21810010006</v>
      </c>
      <c r="N92" s="12">
        <f t="shared" si="22"/>
        <v>54883384</v>
      </c>
      <c r="O92" s="12">
        <f t="shared" si="23"/>
        <v>1809406.1899973003</v>
      </c>
      <c r="P92" s="12">
        <f t="shared" si="24"/>
        <v>92038993</v>
      </c>
      <c r="Q92" s="12">
        <f t="shared" si="25"/>
        <v>2853199.9186206004</v>
      </c>
      <c r="R92">
        <f t="shared" si="26"/>
        <v>3.2968196530981042E-2</v>
      </c>
      <c r="S92">
        <f t="shared" si="27"/>
        <v>0.12570323578066384</v>
      </c>
      <c r="T92">
        <f t="shared" si="28"/>
        <v>3.8128635778586601</v>
      </c>
      <c r="U92">
        <f t="shared" si="29"/>
        <v>3.099990368887022E-2</v>
      </c>
      <c r="V92">
        <f t="shared" si="30"/>
        <v>8.9715021434369421E-2</v>
      </c>
      <c r="W92">
        <f t="shared" si="31"/>
        <v>2.8940419407360762</v>
      </c>
      <c r="X92">
        <f t="shared" si="32"/>
        <v>57158090</v>
      </c>
      <c r="Y92">
        <f t="shared" si="33"/>
        <v>190299626</v>
      </c>
      <c r="Z92">
        <f t="shared" si="34"/>
        <v>6290293.1636626981</v>
      </c>
      <c r="AA92">
        <f t="shared" si="35"/>
        <v>823022953</v>
      </c>
      <c r="AB92">
        <f t="shared" si="36"/>
        <v>1045832459</v>
      </c>
      <c r="AC92">
        <f t="shared" si="37"/>
        <v>34061778.731784001</v>
      </c>
      <c r="AD92">
        <f t="shared" si="38"/>
        <v>25.183257523125771</v>
      </c>
      <c r="AE92">
        <f t="shared" si="39"/>
        <v>28.765053438999384</v>
      </c>
      <c r="AF92">
        <f t="shared" si="40"/>
        <v>28.840510700740946</v>
      </c>
      <c r="AG92">
        <f t="shared" si="41"/>
        <v>3.8641599100092168</v>
      </c>
      <c r="AH92">
        <f t="shared" si="42"/>
        <v>8.376544105602445</v>
      </c>
      <c r="AI92">
        <f t="shared" si="43"/>
        <v>8.8005485207454246</v>
      </c>
    </row>
    <row r="93" spans="1:35" x14ac:dyDescent="0.25">
      <c r="A93" s="13" t="s">
        <v>92</v>
      </c>
      <c r="B93" s="8" t="str">
        <f>VLOOKUP(A93,Sheet5!$A$1:$B$67,2,FALSE)</f>
        <v>Private Sector Banks</v>
      </c>
      <c r="C93" s="9" t="s">
        <v>44</v>
      </c>
      <c r="D93" s="19">
        <v>8971011</v>
      </c>
      <c r="E93" s="20">
        <v>52754</v>
      </c>
      <c r="F93" s="20">
        <v>28913884</v>
      </c>
      <c r="G93" s="20">
        <v>2653.68588</v>
      </c>
      <c r="H93" s="20">
        <v>911235.36739000003</v>
      </c>
      <c r="I93" s="20">
        <v>46020059</v>
      </c>
      <c r="J93" s="20">
        <v>32458827</v>
      </c>
      <c r="K93" s="20">
        <v>38858996</v>
      </c>
      <c r="L93" s="20">
        <v>1706912.4844500001</v>
      </c>
      <c r="M93" s="20">
        <v>570035.82431000005</v>
      </c>
      <c r="N93" s="12">
        <f t="shared" si="22"/>
        <v>28966638</v>
      </c>
      <c r="O93" s="12">
        <f t="shared" si="23"/>
        <v>913889.05327000003</v>
      </c>
      <c r="P93" s="12">
        <f t="shared" si="24"/>
        <v>71317823</v>
      </c>
      <c r="Q93" s="12">
        <f t="shared" si="25"/>
        <v>2276948.3087600004</v>
      </c>
      <c r="R93">
        <f t="shared" si="26"/>
        <v>3.1549710852533178E-2</v>
      </c>
      <c r="S93">
        <f t="shared" si="27"/>
        <v>0.10187135577807228</v>
      </c>
      <c r="T93">
        <f t="shared" si="28"/>
        <v>3.2289156707086861</v>
      </c>
      <c r="U93">
        <f t="shared" si="29"/>
        <v>3.1926778089678934E-2</v>
      </c>
      <c r="V93">
        <f t="shared" si="30"/>
        <v>4.9477300947397752E-2</v>
      </c>
      <c r="W93">
        <f t="shared" si="31"/>
        <v>1.5497116811606</v>
      </c>
      <c r="X93">
        <f t="shared" si="32"/>
        <v>57158090</v>
      </c>
      <c r="Y93">
        <f t="shared" si="33"/>
        <v>190299626</v>
      </c>
      <c r="Z93">
        <f t="shared" si="34"/>
        <v>6290293.1636626981</v>
      </c>
      <c r="AA93">
        <f t="shared" si="35"/>
        <v>823022953</v>
      </c>
      <c r="AB93">
        <f t="shared" si="36"/>
        <v>1045832459</v>
      </c>
      <c r="AC93">
        <f t="shared" si="37"/>
        <v>34061778.731784001</v>
      </c>
      <c r="AD93">
        <f t="shared" si="38"/>
        <v>15.695085332627455</v>
      </c>
      <c r="AE93">
        <f t="shared" si="39"/>
        <v>14.52856058520908</v>
      </c>
      <c r="AF93">
        <f t="shared" si="40"/>
        <v>15.221594812803257</v>
      </c>
      <c r="AG93">
        <f t="shared" si="41"/>
        <v>5.5915887682418015</v>
      </c>
      <c r="AH93">
        <f t="shared" si="42"/>
        <v>6.6847604368802855</v>
      </c>
      <c r="AI93">
        <f t="shared" si="43"/>
        <v>6.8192397727062701</v>
      </c>
    </row>
    <row r="94" spans="1:35" x14ac:dyDescent="0.25">
      <c r="A94" s="13" t="s">
        <v>94</v>
      </c>
      <c r="B94" s="8" t="str">
        <f>VLOOKUP(A94,Sheet5!$A$1:$B$67,2,FALSE)</f>
        <v>Private Sector Banks</v>
      </c>
      <c r="C94" s="9" t="s">
        <v>44</v>
      </c>
      <c r="D94" s="19">
        <v>0</v>
      </c>
      <c r="E94" s="20">
        <v>0</v>
      </c>
      <c r="F94" s="20">
        <v>0</v>
      </c>
      <c r="G94" s="20">
        <v>0</v>
      </c>
      <c r="H94" s="20">
        <v>0</v>
      </c>
      <c r="I94" s="20">
        <v>2005396</v>
      </c>
      <c r="J94" s="20">
        <v>2479261</v>
      </c>
      <c r="K94" s="20">
        <v>1773095</v>
      </c>
      <c r="L94" s="20">
        <v>84617.150439999998</v>
      </c>
      <c r="M94" s="20">
        <v>17495.424722</v>
      </c>
      <c r="N94" s="12">
        <f t="shared" si="22"/>
        <v>0</v>
      </c>
      <c r="O94" s="12">
        <f t="shared" si="23"/>
        <v>0</v>
      </c>
      <c r="P94" s="12">
        <f t="shared" si="24"/>
        <v>4252356</v>
      </c>
      <c r="Q94" s="12">
        <f t="shared" si="25"/>
        <v>102112.57516199999</v>
      </c>
      <c r="R94">
        <f t="shared" si="26"/>
        <v>0</v>
      </c>
      <c r="S94">
        <f t="shared" si="27"/>
        <v>0</v>
      </c>
      <c r="T94">
        <f t="shared" si="28"/>
        <v>0</v>
      </c>
      <c r="U94">
        <f t="shared" si="29"/>
        <v>2.401317649839289E-2</v>
      </c>
      <c r="V94">
        <f t="shared" si="30"/>
        <v>5.0918908366227915E-2</v>
      </c>
      <c r="W94">
        <f t="shared" si="31"/>
        <v>2.1204570069951272</v>
      </c>
      <c r="X94">
        <f t="shared" si="32"/>
        <v>57158090</v>
      </c>
      <c r="Y94">
        <f t="shared" si="33"/>
        <v>190299626</v>
      </c>
      <c r="Z94">
        <f t="shared" si="34"/>
        <v>6290293.1636626981</v>
      </c>
      <c r="AA94">
        <f t="shared" si="35"/>
        <v>823022953</v>
      </c>
      <c r="AB94">
        <f t="shared" si="36"/>
        <v>1045832459</v>
      </c>
      <c r="AC94">
        <f t="shared" si="37"/>
        <v>34061778.731784001</v>
      </c>
      <c r="AD94">
        <f t="shared" si="38"/>
        <v>0</v>
      </c>
      <c r="AE94">
        <f t="shared" si="39"/>
        <v>0</v>
      </c>
      <c r="AF94">
        <f t="shared" si="40"/>
        <v>0</v>
      </c>
      <c r="AG94">
        <f t="shared" si="41"/>
        <v>0.24366222019569847</v>
      </c>
      <c r="AH94">
        <f t="shared" si="42"/>
        <v>0.29978638510359379</v>
      </c>
      <c r="AI94">
        <f t="shared" si="43"/>
        <v>0.40660011681660763</v>
      </c>
    </row>
    <row r="95" spans="1:35" x14ac:dyDescent="0.25">
      <c r="A95" s="13" t="s">
        <v>95</v>
      </c>
      <c r="B95" s="8" t="str">
        <f>VLOOKUP(A95,Sheet5!$A$1:$B$67,2,FALSE)</f>
        <v>Private Sector Banks</v>
      </c>
      <c r="C95" s="9" t="s">
        <v>44</v>
      </c>
      <c r="D95" s="19">
        <v>1332592</v>
      </c>
      <c r="E95" s="20">
        <v>17189</v>
      </c>
      <c r="F95" s="20">
        <v>3524620</v>
      </c>
      <c r="G95" s="20">
        <v>900.24589540000011</v>
      </c>
      <c r="H95" s="20">
        <v>253362.62317439998</v>
      </c>
      <c r="I95" s="20">
        <v>5492109</v>
      </c>
      <c r="J95" s="20">
        <v>4177231</v>
      </c>
      <c r="K95" s="20">
        <v>3002056</v>
      </c>
      <c r="L95" s="20">
        <v>187700.57076349997</v>
      </c>
      <c r="M95" s="20">
        <v>48094.692159999999</v>
      </c>
      <c r="N95" s="12">
        <f t="shared" si="22"/>
        <v>3541809</v>
      </c>
      <c r="O95" s="12">
        <f t="shared" si="23"/>
        <v>254262.86906979998</v>
      </c>
      <c r="P95" s="12">
        <f t="shared" si="24"/>
        <v>7179287</v>
      </c>
      <c r="Q95" s="12">
        <f t="shared" si="25"/>
        <v>235795.26292349998</v>
      </c>
      <c r="R95">
        <f t="shared" si="26"/>
        <v>7.1788983841251736E-2</v>
      </c>
      <c r="S95">
        <f t="shared" si="27"/>
        <v>0.190803238402902</v>
      </c>
      <c r="T95">
        <f t="shared" si="28"/>
        <v>2.6578345059853277</v>
      </c>
      <c r="U95">
        <f t="shared" si="29"/>
        <v>3.2843827377774422E-2</v>
      </c>
      <c r="V95">
        <f t="shared" si="30"/>
        <v>4.2933463797513845E-2</v>
      </c>
      <c r="W95">
        <f t="shared" si="31"/>
        <v>1.307200385134381</v>
      </c>
      <c r="X95">
        <f t="shared" si="32"/>
        <v>57158090</v>
      </c>
      <c r="Y95">
        <f t="shared" si="33"/>
        <v>190299626</v>
      </c>
      <c r="Z95">
        <f t="shared" si="34"/>
        <v>6290293.1636626981</v>
      </c>
      <c r="AA95">
        <f t="shared" si="35"/>
        <v>823022953</v>
      </c>
      <c r="AB95">
        <f t="shared" si="36"/>
        <v>1045832459</v>
      </c>
      <c r="AC95">
        <f t="shared" si="37"/>
        <v>34061778.731784001</v>
      </c>
      <c r="AD95">
        <f t="shared" si="38"/>
        <v>2.3314145031788152</v>
      </c>
      <c r="AE95">
        <f t="shared" si="39"/>
        <v>4.0421465654193502</v>
      </c>
      <c r="AF95">
        <f t="shared" si="40"/>
        <v>1.8611749662608374</v>
      </c>
      <c r="AG95">
        <f t="shared" si="41"/>
        <v>0.66730933566077588</v>
      </c>
      <c r="AH95">
        <f t="shared" si="42"/>
        <v>0.69225763216961067</v>
      </c>
      <c r="AI95">
        <f t="shared" si="43"/>
        <v>0.68646626313976356</v>
      </c>
    </row>
    <row r="96" spans="1:35" x14ac:dyDescent="0.25">
      <c r="A96" s="13" t="s">
        <v>97</v>
      </c>
      <c r="B96" s="8" t="str">
        <f>VLOOKUP(A96,Sheet5!$A$1:$B$67,2,FALSE)</f>
        <v>Private Sector Banks</v>
      </c>
      <c r="C96" s="9" t="s">
        <v>44</v>
      </c>
      <c r="D96" s="19">
        <v>137846</v>
      </c>
      <c r="E96" s="20">
        <v>9366</v>
      </c>
      <c r="F96" s="20">
        <v>225437</v>
      </c>
      <c r="G96" s="20">
        <v>360.46899999999999</v>
      </c>
      <c r="H96" s="20">
        <v>9411.8820632999996</v>
      </c>
      <c r="I96" s="20">
        <v>4202488</v>
      </c>
      <c r="J96" s="20">
        <v>6596058</v>
      </c>
      <c r="K96" s="20">
        <v>1491061</v>
      </c>
      <c r="L96" s="20">
        <v>318455.38377999997</v>
      </c>
      <c r="M96" s="20">
        <v>26634.902016999997</v>
      </c>
      <c r="N96" s="12">
        <f t="shared" si="22"/>
        <v>234803</v>
      </c>
      <c r="O96" s="12">
        <f t="shared" si="23"/>
        <v>9772.3510632999987</v>
      </c>
      <c r="P96" s="12">
        <f t="shared" si="24"/>
        <v>8087119</v>
      </c>
      <c r="Q96" s="12">
        <f t="shared" si="25"/>
        <v>345090.28579699999</v>
      </c>
      <c r="R96">
        <f t="shared" si="26"/>
        <v>4.1619362032427179E-2</v>
      </c>
      <c r="S96">
        <f t="shared" si="27"/>
        <v>7.0893250898103666E-2</v>
      </c>
      <c r="T96">
        <f t="shared" si="28"/>
        <v>1.7033718787632575</v>
      </c>
      <c r="U96">
        <f t="shared" si="29"/>
        <v>4.267159736328846E-2</v>
      </c>
      <c r="V96">
        <f t="shared" si="30"/>
        <v>8.2115709978707846E-2</v>
      </c>
      <c r="W96">
        <f t="shared" si="31"/>
        <v>1.9243645668946585</v>
      </c>
      <c r="X96">
        <f t="shared" si="32"/>
        <v>57158090</v>
      </c>
      <c r="Y96">
        <f t="shared" si="33"/>
        <v>190299626</v>
      </c>
      <c r="Z96">
        <f t="shared" si="34"/>
        <v>6290293.1636626981</v>
      </c>
      <c r="AA96">
        <f t="shared" si="35"/>
        <v>823022953</v>
      </c>
      <c r="AB96">
        <f t="shared" si="36"/>
        <v>1045832459</v>
      </c>
      <c r="AC96">
        <f t="shared" si="37"/>
        <v>34061778.731784001</v>
      </c>
      <c r="AD96">
        <f t="shared" si="38"/>
        <v>0.24116621111727141</v>
      </c>
      <c r="AE96">
        <f t="shared" si="39"/>
        <v>0.15535605112575987</v>
      </c>
      <c r="AF96">
        <f t="shared" si="40"/>
        <v>0.12338594927138742</v>
      </c>
      <c r="AG96">
        <f t="shared" si="41"/>
        <v>0.51061613587829058</v>
      </c>
      <c r="AH96">
        <f t="shared" si="42"/>
        <v>1.0131305488018645</v>
      </c>
      <c r="AI96">
        <f t="shared" si="43"/>
        <v>0.77327098909635195</v>
      </c>
    </row>
    <row r="97" spans="1:35" x14ac:dyDescent="0.25">
      <c r="A97" s="13" t="s">
        <v>99</v>
      </c>
      <c r="B97" s="8" t="str">
        <f>VLOOKUP(A97,Sheet5!$A$1:$B$67,2,FALSE)</f>
        <v>Private Sector Banks</v>
      </c>
      <c r="C97" s="9" t="s">
        <v>44</v>
      </c>
      <c r="D97" s="19">
        <v>0</v>
      </c>
      <c r="E97" s="20">
        <v>0</v>
      </c>
      <c r="F97" s="20">
        <v>0</v>
      </c>
      <c r="G97" s="20">
        <v>0</v>
      </c>
      <c r="H97" s="20">
        <v>0</v>
      </c>
      <c r="I97" s="20">
        <v>4636543</v>
      </c>
      <c r="J97" s="20">
        <v>4786451</v>
      </c>
      <c r="K97" s="20">
        <v>3343543</v>
      </c>
      <c r="L97" s="20">
        <v>186611.11614999999</v>
      </c>
      <c r="M97" s="20">
        <v>37670.801030000002</v>
      </c>
      <c r="N97" s="12">
        <f t="shared" si="22"/>
        <v>0</v>
      </c>
      <c r="O97" s="12">
        <f t="shared" si="23"/>
        <v>0</v>
      </c>
      <c r="P97" s="12">
        <f t="shared" si="24"/>
        <v>8129994</v>
      </c>
      <c r="Q97" s="12">
        <f t="shared" si="25"/>
        <v>224281.91717999999</v>
      </c>
      <c r="R97">
        <f t="shared" si="26"/>
        <v>0</v>
      </c>
      <c r="S97">
        <f t="shared" si="27"/>
        <v>0</v>
      </c>
      <c r="T97">
        <f t="shared" si="28"/>
        <v>0</v>
      </c>
      <c r="U97">
        <f t="shared" si="29"/>
        <v>2.7586972042045785E-2</v>
      </c>
      <c r="V97">
        <f t="shared" si="30"/>
        <v>4.8372659798474854E-2</v>
      </c>
      <c r="W97">
        <f t="shared" si="31"/>
        <v>1.7534602828012162</v>
      </c>
      <c r="X97">
        <f t="shared" si="32"/>
        <v>57158090</v>
      </c>
      <c r="Y97">
        <f t="shared" si="33"/>
        <v>190299626</v>
      </c>
      <c r="Z97">
        <f t="shared" si="34"/>
        <v>6290293.1636626981</v>
      </c>
      <c r="AA97">
        <f t="shared" si="35"/>
        <v>823022953</v>
      </c>
      <c r="AB97">
        <f t="shared" si="36"/>
        <v>1045832459</v>
      </c>
      <c r="AC97">
        <f t="shared" si="37"/>
        <v>34061778.731784001</v>
      </c>
      <c r="AD97">
        <f t="shared" si="38"/>
        <v>0</v>
      </c>
      <c r="AE97">
        <f t="shared" si="39"/>
        <v>0</v>
      </c>
      <c r="AF97">
        <f t="shared" si="40"/>
        <v>0</v>
      </c>
      <c r="AG97">
        <f t="shared" si="41"/>
        <v>0.56335524824664274</v>
      </c>
      <c r="AH97">
        <f t="shared" si="42"/>
        <v>0.65845626837660198</v>
      </c>
      <c r="AI97">
        <f t="shared" si="43"/>
        <v>0.77737059411731257</v>
      </c>
    </row>
    <row r="98" spans="1:35" x14ac:dyDescent="0.25">
      <c r="A98" s="13" t="s">
        <v>100</v>
      </c>
      <c r="B98" s="8" t="str">
        <f>VLOOKUP(A98,Sheet5!$A$1:$B$67,2,FALSE)</f>
        <v>Private Sector Banks</v>
      </c>
      <c r="C98" s="9" t="s">
        <v>44</v>
      </c>
      <c r="D98" s="19">
        <v>2974</v>
      </c>
      <c r="E98" s="20">
        <v>199</v>
      </c>
      <c r="F98" s="20">
        <v>9313</v>
      </c>
      <c r="G98" s="20">
        <v>7.0384000000000002</v>
      </c>
      <c r="H98" s="20">
        <v>724.21698000000004</v>
      </c>
      <c r="I98" s="20">
        <v>3917739</v>
      </c>
      <c r="J98" s="20">
        <v>5518295</v>
      </c>
      <c r="K98" s="20">
        <v>2975395</v>
      </c>
      <c r="L98" s="20">
        <v>247900.29222999999</v>
      </c>
      <c r="M98" s="20">
        <v>42811.529569999999</v>
      </c>
      <c r="N98" s="12">
        <f t="shared" si="22"/>
        <v>9512</v>
      </c>
      <c r="O98" s="12">
        <f t="shared" si="23"/>
        <v>731.25538000000006</v>
      </c>
      <c r="P98" s="12">
        <f t="shared" si="24"/>
        <v>8493690</v>
      </c>
      <c r="Q98" s="12">
        <f t="shared" si="25"/>
        <v>290711.82179999998</v>
      </c>
      <c r="R98">
        <f t="shared" si="26"/>
        <v>7.6877142556770403E-2</v>
      </c>
      <c r="S98">
        <f t="shared" si="27"/>
        <v>0.2458827774041695</v>
      </c>
      <c r="T98">
        <f t="shared" si="28"/>
        <v>3.1983860121049092</v>
      </c>
      <c r="U98">
        <f t="shared" si="29"/>
        <v>3.4226799165027209E-2</v>
      </c>
      <c r="V98">
        <f t="shared" si="30"/>
        <v>7.4203978825541972E-2</v>
      </c>
      <c r="W98">
        <f t="shared" si="31"/>
        <v>2.16800812917859</v>
      </c>
      <c r="X98">
        <f t="shared" si="32"/>
        <v>57158090</v>
      </c>
      <c r="Y98">
        <f t="shared" si="33"/>
        <v>190299626</v>
      </c>
      <c r="Z98">
        <f t="shared" si="34"/>
        <v>6290293.1636626981</v>
      </c>
      <c r="AA98">
        <f t="shared" si="35"/>
        <v>823022953</v>
      </c>
      <c r="AB98">
        <f t="shared" si="36"/>
        <v>1045832459</v>
      </c>
      <c r="AC98">
        <f t="shared" si="37"/>
        <v>34061778.731784001</v>
      </c>
      <c r="AD98">
        <f t="shared" si="38"/>
        <v>5.2031129801573149E-3</v>
      </c>
      <c r="AE98">
        <f t="shared" si="39"/>
        <v>1.1625139893705784E-2</v>
      </c>
      <c r="AF98">
        <f t="shared" si="40"/>
        <v>4.9984333652868035E-3</v>
      </c>
      <c r="AG98">
        <f t="shared" si="41"/>
        <v>0.47601819435526727</v>
      </c>
      <c r="AH98">
        <f t="shared" si="42"/>
        <v>0.85348397125464448</v>
      </c>
      <c r="AI98">
        <f t="shared" si="43"/>
        <v>0.81214633633779765</v>
      </c>
    </row>
    <row r="99" spans="1:35" x14ac:dyDescent="0.25">
      <c r="A99" s="13" t="s">
        <v>102</v>
      </c>
      <c r="B99" s="8" t="str">
        <f>VLOOKUP(A99,Sheet5!$A$1:$B$67,2,FALSE)</f>
        <v>Private Sector Banks</v>
      </c>
      <c r="C99" s="9" t="s">
        <v>44</v>
      </c>
      <c r="D99" s="19">
        <v>2315950</v>
      </c>
      <c r="E99" s="20">
        <v>37761</v>
      </c>
      <c r="F99" s="20">
        <v>5622850</v>
      </c>
      <c r="G99" s="20">
        <v>1694.5567640000002</v>
      </c>
      <c r="H99" s="20">
        <v>165316.66365</v>
      </c>
      <c r="I99" s="20">
        <v>14744309</v>
      </c>
      <c r="J99" s="20">
        <v>9074898</v>
      </c>
      <c r="K99" s="20">
        <v>10965208</v>
      </c>
      <c r="L99" s="20">
        <v>369117.00811</v>
      </c>
      <c r="M99" s="20">
        <v>144061.52759000001</v>
      </c>
      <c r="N99" s="12">
        <f t="shared" si="22"/>
        <v>5660611</v>
      </c>
      <c r="O99" s="12">
        <f t="shared" si="23"/>
        <v>167011.22041400001</v>
      </c>
      <c r="P99" s="12">
        <f t="shared" si="24"/>
        <v>20040106</v>
      </c>
      <c r="Q99" s="12">
        <f t="shared" si="25"/>
        <v>513178.53570000001</v>
      </c>
      <c r="R99">
        <f t="shared" si="26"/>
        <v>2.9504097775664147E-2</v>
      </c>
      <c r="S99">
        <f t="shared" si="27"/>
        <v>7.211348276689912E-2</v>
      </c>
      <c r="T99">
        <f t="shared" si="28"/>
        <v>2.4441853235173472</v>
      </c>
      <c r="U99">
        <f t="shared" si="29"/>
        <v>2.5607575913021617E-2</v>
      </c>
      <c r="V99">
        <f t="shared" si="30"/>
        <v>3.4805194037916598E-2</v>
      </c>
      <c r="W99">
        <f t="shared" si="31"/>
        <v>1.3591756656754819</v>
      </c>
      <c r="X99">
        <f t="shared" si="32"/>
        <v>57158090</v>
      </c>
      <c r="Y99">
        <f t="shared" si="33"/>
        <v>190299626</v>
      </c>
      <c r="Z99">
        <f t="shared" si="34"/>
        <v>6290293.1636626981</v>
      </c>
      <c r="AA99">
        <f t="shared" si="35"/>
        <v>823022953</v>
      </c>
      <c r="AB99">
        <f t="shared" si="36"/>
        <v>1045832459</v>
      </c>
      <c r="AC99">
        <f t="shared" si="37"/>
        <v>34061778.731784001</v>
      </c>
      <c r="AD99">
        <f t="shared" si="38"/>
        <v>4.0518323827825595</v>
      </c>
      <c r="AE99">
        <f t="shared" si="39"/>
        <v>2.6550625872062388</v>
      </c>
      <c r="AF99">
        <f t="shared" si="40"/>
        <v>2.9745781003269025</v>
      </c>
      <c r="AG99">
        <f t="shared" si="41"/>
        <v>1.7914821143511899</v>
      </c>
      <c r="AH99">
        <f t="shared" si="42"/>
        <v>1.5066110896350187</v>
      </c>
      <c r="AI99">
        <f t="shared" si="43"/>
        <v>1.9161870362258473</v>
      </c>
    </row>
    <row r="100" spans="1:35" x14ac:dyDescent="0.25">
      <c r="A100" s="13" t="s">
        <v>103</v>
      </c>
      <c r="B100" s="8" t="str">
        <f>VLOOKUP(A100,Sheet5!$A$1:$B$67,2,FALSE)</f>
        <v>Private Sector Banks</v>
      </c>
      <c r="C100" s="9" t="s">
        <v>44</v>
      </c>
      <c r="D100" s="19">
        <v>2619278</v>
      </c>
      <c r="E100" s="20">
        <v>109848</v>
      </c>
      <c r="F100" s="20">
        <v>8491587</v>
      </c>
      <c r="G100" s="20">
        <v>4065.2629727999997</v>
      </c>
      <c r="H100" s="20">
        <v>275473.83484099997</v>
      </c>
      <c r="I100" s="20">
        <v>933758</v>
      </c>
      <c r="J100" s="20">
        <v>755435</v>
      </c>
      <c r="K100" s="20">
        <v>636219</v>
      </c>
      <c r="L100" s="20">
        <v>29458.727086999999</v>
      </c>
      <c r="M100" s="20">
        <v>8113.6109539999998</v>
      </c>
      <c r="N100" s="12">
        <f t="shared" si="22"/>
        <v>8601435</v>
      </c>
      <c r="O100" s="12">
        <f t="shared" si="23"/>
        <v>279539.09781379998</v>
      </c>
      <c r="P100" s="12">
        <f t="shared" si="24"/>
        <v>1391654</v>
      </c>
      <c r="Q100" s="12">
        <f t="shared" si="25"/>
        <v>37572.338040999995</v>
      </c>
      <c r="R100">
        <f t="shared" si="26"/>
        <v>3.2499123438565772E-2</v>
      </c>
      <c r="S100">
        <f t="shared" si="27"/>
        <v>0.10672372226766307</v>
      </c>
      <c r="T100">
        <f t="shared" si="28"/>
        <v>3.2838954093456287</v>
      </c>
      <c r="U100">
        <f t="shared" si="29"/>
        <v>2.6998332948419648E-2</v>
      </c>
      <c r="V100">
        <f t="shared" si="30"/>
        <v>4.0237768287928986E-2</v>
      </c>
      <c r="W100">
        <f t="shared" si="31"/>
        <v>1.4903797343637217</v>
      </c>
      <c r="X100">
        <f t="shared" si="32"/>
        <v>57158090</v>
      </c>
      <c r="Y100">
        <f t="shared" si="33"/>
        <v>190299626</v>
      </c>
      <c r="Z100">
        <f t="shared" si="34"/>
        <v>6290293.1636626981</v>
      </c>
      <c r="AA100">
        <f t="shared" si="35"/>
        <v>823022953</v>
      </c>
      <c r="AB100">
        <f t="shared" si="36"/>
        <v>1045832459</v>
      </c>
      <c r="AC100">
        <f t="shared" si="37"/>
        <v>34061778.731784001</v>
      </c>
      <c r="AD100">
        <f t="shared" si="38"/>
        <v>4.582514916086244</v>
      </c>
      <c r="AE100">
        <f t="shared" si="39"/>
        <v>4.4439756707782845</v>
      </c>
      <c r="AF100">
        <f t="shared" si="40"/>
        <v>4.5199431973660316</v>
      </c>
      <c r="AG100">
        <f t="shared" si="41"/>
        <v>0.11345467299500699</v>
      </c>
      <c r="AH100">
        <f t="shared" si="42"/>
        <v>0.11030644740211465</v>
      </c>
      <c r="AI100">
        <f t="shared" si="43"/>
        <v>0.13306662917410941</v>
      </c>
    </row>
    <row r="101" spans="1:35" x14ac:dyDescent="0.25">
      <c r="A101" s="13" t="s">
        <v>104</v>
      </c>
      <c r="B101" s="8" t="str">
        <f>VLOOKUP(A101,Sheet5!$A$1:$B$67,2,FALSE)</f>
        <v>Private Sector Banks</v>
      </c>
      <c r="C101" s="9" t="s">
        <v>44</v>
      </c>
      <c r="D101" s="19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3187252</v>
      </c>
      <c r="J101" s="20">
        <v>3132656</v>
      </c>
      <c r="K101" s="20">
        <v>2302573</v>
      </c>
      <c r="L101" s="20">
        <v>127989.13217340001</v>
      </c>
      <c r="M101" s="20">
        <v>30560.52349</v>
      </c>
      <c r="N101" s="12">
        <f t="shared" si="22"/>
        <v>0</v>
      </c>
      <c r="O101" s="12">
        <f t="shared" si="23"/>
        <v>0</v>
      </c>
      <c r="P101" s="12">
        <f t="shared" si="24"/>
        <v>5435229</v>
      </c>
      <c r="Q101" s="12">
        <f t="shared" si="25"/>
        <v>158549.65566340002</v>
      </c>
      <c r="R101">
        <f t="shared" si="26"/>
        <v>0</v>
      </c>
      <c r="S101">
        <f t="shared" si="27"/>
        <v>0</v>
      </c>
      <c r="T101">
        <f t="shared" si="28"/>
        <v>0</v>
      </c>
      <c r="U101">
        <f t="shared" si="29"/>
        <v>2.9170740674109595E-2</v>
      </c>
      <c r="V101">
        <f t="shared" si="30"/>
        <v>4.9744938794736036E-2</v>
      </c>
      <c r="W101">
        <f t="shared" si="31"/>
        <v>1.7053025615796931</v>
      </c>
      <c r="X101">
        <f t="shared" si="32"/>
        <v>57158090</v>
      </c>
      <c r="Y101">
        <f t="shared" si="33"/>
        <v>190299626</v>
      </c>
      <c r="Z101">
        <f t="shared" si="34"/>
        <v>6290293.1636626981</v>
      </c>
      <c r="AA101">
        <f t="shared" si="35"/>
        <v>823022953</v>
      </c>
      <c r="AB101">
        <f t="shared" si="36"/>
        <v>1045832459</v>
      </c>
      <c r="AC101">
        <f t="shared" si="37"/>
        <v>34061778.731784001</v>
      </c>
      <c r="AD101">
        <f t="shared" si="38"/>
        <v>0</v>
      </c>
      <c r="AE101">
        <f t="shared" si="39"/>
        <v>0</v>
      </c>
      <c r="AF101">
        <f t="shared" si="40"/>
        <v>0</v>
      </c>
      <c r="AG101">
        <f t="shared" si="41"/>
        <v>0.38726161747763554</v>
      </c>
      <c r="AH101">
        <f t="shared" si="42"/>
        <v>0.46547673541033513</v>
      </c>
      <c r="AI101">
        <f t="shared" si="43"/>
        <v>0.51970360579523756</v>
      </c>
    </row>
    <row r="102" spans="1:35" x14ac:dyDescent="0.25">
      <c r="A102" s="13" t="s">
        <v>105</v>
      </c>
      <c r="B102" s="8" t="str">
        <f>VLOOKUP(A102,Sheet5!$A$1:$B$67,2,FALSE)</f>
        <v>Private Sector Banks</v>
      </c>
      <c r="C102" s="9" t="s">
        <v>44</v>
      </c>
      <c r="D102" s="19">
        <v>26071</v>
      </c>
      <c r="E102" s="20">
        <v>2714</v>
      </c>
      <c r="F102" s="20">
        <v>56675</v>
      </c>
      <c r="G102" s="20">
        <v>112.17107</v>
      </c>
      <c r="H102" s="20">
        <v>2088.8376199999998</v>
      </c>
      <c r="I102" s="20">
        <v>1758791</v>
      </c>
      <c r="J102" s="20">
        <v>5664150</v>
      </c>
      <c r="K102" s="20">
        <v>788317</v>
      </c>
      <c r="L102" s="20">
        <v>226245.03367</v>
      </c>
      <c r="M102" s="20">
        <v>11114.9174831</v>
      </c>
      <c r="N102" s="12">
        <f t="shared" si="22"/>
        <v>59389</v>
      </c>
      <c r="O102" s="12">
        <f t="shared" si="23"/>
        <v>2201.0086899999997</v>
      </c>
      <c r="P102" s="12">
        <f t="shared" si="24"/>
        <v>6452467</v>
      </c>
      <c r="Q102" s="12">
        <f t="shared" si="25"/>
        <v>237359.9511531</v>
      </c>
      <c r="R102">
        <f t="shared" si="26"/>
        <v>3.7060881476367671E-2</v>
      </c>
      <c r="S102">
        <f t="shared" si="27"/>
        <v>8.4423638909132737E-2</v>
      </c>
      <c r="T102">
        <f t="shared" si="28"/>
        <v>2.2779716926853593</v>
      </c>
      <c r="U102">
        <f t="shared" si="29"/>
        <v>3.678592252437711E-2</v>
      </c>
      <c r="V102">
        <f t="shared" si="30"/>
        <v>0.13495631439613917</v>
      </c>
      <c r="W102">
        <f t="shared" si="31"/>
        <v>3.6686945748528395</v>
      </c>
      <c r="X102">
        <f t="shared" si="32"/>
        <v>57158090</v>
      </c>
      <c r="Y102">
        <f t="shared" si="33"/>
        <v>190299626</v>
      </c>
      <c r="Z102">
        <f t="shared" si="34"/>
        <v>6290293.1636626981</v>
      </c>
      <c r="AA102">
        <f t="shared" si="35"/>
        <v>823022953</v>
      </c>
      <c r="AB102">
        <f t="shared" si="36"/>
        <v>1045832459</v>
      </c>
      <c r="AC102">
        <f t="shared" si="37"/>
        <v>34061778.731784001</v>
      </c>
      <c r="AD102">
        <f t="shared" si="38"/>
        <v>4.5612090956853174E-2</v>
      </c>
      <c r="AE102">
        <f t="shared" si="39"/>
        <v>3.4990558193926866E-2</v>
      </c>
      <c r="AF102">
        <f t="shared" si="40"/>
        <v>3.1208153819493056E-2</v>
      </c>
      <c r="AG102">
        <f t="shared" si="41"/>
        <v>0.21369890032702404</v>
      </c>
      <c r="AH102">
        <f t="shared" si="42"/>
        <v>0.69685130956362173</v>
      </c>
      <c r="AI102">
        <f t="shared" si="43"/>
        <v>0.61696947197160956</v>
      </c>
    </row>
    <row r="103" spans="1:35" x14ac:dyDescent="0.25">
      <c r="A103" s="13" t="s">
        <v>107</v>
      </c>
      <c r="B103" s="8" t="str">
        <f>VLOOKUP(A103,Sheet5!$A$1:$B$67,2,FALSE)</f>
        <v>Private Sector Banks</v>
      </c>
      <c r="C103" s="9" t="s">
        <v>44</v>
      </c>
      <c r="D103" s="19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1412640</v>
      </c>
      <c r="J103" s="20">
        <v>871212</v>
      </c>
      <c r="K103" s="20">
        <v>383293</v>
      </c>
      <c r="L103" s="20">
        <v>39950.809912099998</v>
      </c>
      <c r="M103" s="20">
        <v>5473.0279096000004</v>
      </c>
      <c r="N103" s="12">
        <f t="shared" si="22"/>
        <v>0</v>
      </c>
      <c r="O103" s="12">
        <f t="shared" si="23"/>
        <v>0</v>
      </c>
      <c r="P103" s="12">
        <f t="shared" si="24"/>
        <v>1254505</v>
      </c>
      <c r="Q103" s="12">
        <f t="shared" si="25"/>
        <v>45423.837821699999</v>
      </c>
      <c r="R103">
        <f t="shared" si="26"/>
        <v>0</v>
      </c>
      <c r="S103">
        <f t="shared" si="27"/>
        <v>0</v>
      </c>
      <c r="T103">
        <f t="shared" si="28"/>
        <v>0</v>
      </c>
      <c r="U103">
        <f t="shared" si="29"/>
        <v>3.6208574554664988E-2</v>
      </c>
      <c r="V103">
        <f t="shared" si="30"/>
        <v>3.2155282182084605E-2</v>
      </c>
      <c r="W103">
        <f t="shared" si="31"/>
        <v>0.8880571129233209</v>
      </c>
      <c r="X103">
        <f t="shared" si="32"/>
        <v>57158090</v>
      </c>
      <c r="Y103">
        <f t="shared" si="33"/>
        <v>190299626</v>
      </c>
      <c r="Z103">
        <f t="shared" si="34"/>
        <v>6290293.1636626981</v>
      </c>
      <c r="AA103">
        <f t="shared" si="35"/>
        <v>823022953</v>
      </c>
      <c r="AB103">
        <f t="shared" si="36"/>
        <v>1045832459</v>
      </c>
      <c r="AC103">
        <f t="shared" si="37"/>
        <v>34061778.731784001</v>
      </c>
      <c r="AD103">
        <f t="shared" si="38"/>
        <v>0</v>
      </c>
      <c r="AE103">
        <f t="shared" si="39"/>
        <v>0</v>
      </c>
      <c r="AF103">
        <f t="shared" si="40"/>
        <v>0</v>
      </c>
      <c r="AG103">
        <f t="shared" si="41"/>
        <v>0.17164041353291395</v>
      </c>
      <c r="AH103">
        <f t="shared" si="42"/>
        <v>0.13335721008402224</v>
      </c>
      <c r="AI103">
        <f t="shared" si="43"/>
        <v>0.11995276960513615</v>
      </c>
    </row>
    <row r="104" spans="1:35" x14ac:dyDescent="0.25">
      <c r="A104" s="13" t="s">
        <v>108</v>
      </c>
      <c r="B104" s="8" t="str">
        <f>VLOOKUP(A104,Sheet5!$A$1:$B$67,2,FALSE)</f>
        <v>Private Sector Banks</v>
      </c>
      <c r="C104" s="9" t="s">
        <v>44</v>
      </c>
      <c r="D104" s="19">
        <v>871438</v>
      </c>
      <c r="E104" s="20">
        <v>16097</v>
      </c>
      <c r="F104" s="20">
        <v>2321516</v>
      </c>
      <c r="G104" s="20">
        <v>652.3584932</v>
      </c>
      <c r="H104" s="20">
        <v>61553.197091000002</v>
      </c>
      <c r="I104" s="20">
        <v>2900543</v>
      </c>
      <c r="J104" s="20">
        <v>3193552</v>
      </c>
      <c r="K104" s="20">
        <v>3254225</v>
      </c>
      <c r="L104" s="20">
        <v>134954.98477430001</v>
      </c>
      <c r="M104" s="20">
        <v>46444.901059999997</v>
      </c>
      <c r="N104" s="12">
        <f t="shared" si="22"/>
        <v>2337613</v>
      </c>
      <c r="O104" s="12">
        <f t="shared" si="23"/>
        <v>62205.555584200003</v>
      </c>
      <c r="P104" s="12">
        <f t="shared" si="24"/>
        <v>6447777</v>
      </c>
      <c r="Q104" s="12">
        <f t="shared" si="25"/>
        <v>181399.88583430002</v>
      </c>
      <c r="R104">
        <f t="shared" si="26"/>
        <v>2.6610715967185332E-2</v>
      </c>
      <c r="S104">
        <f t="shared" si="27"/>
        <v>7.1382652103993638E-2</v>
      </c>
      <c r="T104">
        <f t="shared" si="28"/>
        <v>2.6824776977822862</v>
      </c>
      <c r="U104">
        <f t="shared" si="29"/>
        <v>2.8133709623378727E-2</v>
      </c>
      <c r="V104">
        <f t="shared" si="30"/>
        <v>6.2539974699323542E-2</v>
      </c>
      <c r="W104">
        <f t="shared" si="31"/>
        <v>2.2229551501218912</v>
      </c>
      <c r="X104">
        <f t="shared" si="32"/>
        <v>57158090</v>
      </c>
      <c r="Y104">
        <f t="shared" si="33"/>
        <v>190299626</v>
      </c>
      <c r="Z104">
        <f t="shared" si="34"/>
        <v>6290293.1636626981</v>
      </c>
      <c r="AA104">
        <f t="shared" si="35"/>
        <v>823022953</v>
      </c>
      <c r="AB104">
        <f t="shared" si="36"/>
        <v>1045832459</v>
      </c>
      <c r="AC104">
        <f t="shared" si="37"/>
        <v>34061778.731784001</v>
      </c>
      <c r="AD104">
        <f t="shared" si="38"/>
        <v>1.5246100770687054</v>
      </c>
      <c r="AE104">
        <f t="shared" si="39"/>
        <v>0.98891345706340805</v>
      </c>
      <c r="AF104">
        <f t="shared" si="40"/>
        <v>1.2283854935164191</v>
      </c>
      <c r="AG104">
        <f t="shared" si="41"/>
        <v>0.35242552949796041</v>
      </c>
      <c r="AH104">
        <f t="shared" si="42"/>
        <v>0.532561400456256</v>
      </c>
      <c r="AI104">
        <f t="shared" si="43"/>
        <v>0.61652102538156162</v>
      </c>
    </row>
    <row r="105" spans="1:35" x14ac:dyDescent="0.25">
      <c r="A105" s="13" t="s">
        <v>62</v>
      </c>
      <c r="B105" s="8" t="str">
        <f>VLOOKUP(A105,Sheet5!$A$1:$B$67,2,FALSE)</f>
        <v>Foreign Banks</v>
      </c>
      <c r="C105" s="9" t="s">
        <v>44</v>
      </c>
      <c r="D105" s="19">
        <v>1694323</v>
      </c>
      <c r="E105" s="20">
        <v>3087</v>
      </c>
      <c r="F105" s="20">
        <v>7458334</v>
      </c>
      <c r="G105" s="20">
        <v>232.56200000000001</v>
      </c>
      <c r="H105" s="20">
        <v>413568.41382690001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12">
        <f t="shared" si="22"/>
        <v>7461421</v>
      </c>
      <c r="O105" s="12">
        <f t="shared" si="23"/>
        <v>413800.97582689999</v>
      </c>
      <c r="P105" s="12">
        <f t="shared" si="24"/>
        <v>0</v>
      </c>
      <c r="Q105" s="12">
        <f t="shared" si="25"/>
        <v>0</v>
      </c>
      <c r="R105">
        <f t="shared" si="26"/>
        <v>5.5458735785971595E-2</v>
      </c>
      <c r="S105">
        <f t="shared" si="27"/>
        <v>0.24422791629866322</v>
      </c>
      <c r="T105">
        <f t="shared" si="28"/>
        <v>4.4037772018676486</v>
      </c>
      <c r="U105">
        <f t="shared" si="29"/>
        <v>0</v>
      </c>
      <c r="V105">
        <f t="shared" si="30"/>
        <v>0</v>
      </c>
      <c r="W105">
        <f t="shared" si="31"/>
        <v>0</v>
      </c>
      <c r="X105">
        <f t="shared" si="32"/>
        <v>57158090</v>
      </c>
      <c r="Y105">
        <f t="shared" si="33"/>
        <v>190299626</v>
      </c>
      <c r="Z105">
        <f t="shared" si="34"/>
        <v>6290293.1636626981</v>
      </c>
      <c r="AA105">
        <f t="shared" si="35"/>
        <v>823022953</v>
      </c>
      <c r="AB105">
        <f t="shared" si="36"/>
        <v>1045832459</v>
      </c>
      <c r="AC105">
        <f t="shared" si="37"/>
        <v>34061778.731784001</v>
      </c>
      <c r="AD105">
        <f t="shared" si="38"/>
        <v>2.9642750483789784</v>
      </c>
      <c r="AE105">
        <f t="shared" si="39"/>
        <v>6.5784052517188707</v>
      </c>
      <c r="AF105">
        <f t="shared" si="40"/>
        <v>3.9208805381467222</v>
      </c>
      <c r="AG105">
        <f t="shared" si="41"/>
        <v>0</v>
      </c>
      <c r="AH105">
        <f t="shared" si="42"/>
        <v>0</v>
      </c>
      <c r="AI105">
        <f t="shared" si="43"/>
        <v>0</v>
      </c>
    </row>
    <row r="106" spans="1:35" x14ac:dyDescent="0.25">
      <c r="A106" s="13" t="s">
        <v>71</v>
      </c>
      <c r="B106" s="8" t="str">
        <f>VLOOKUP(A106,Sheet5!$A$1:$B$67,2,FALSE)</f>
        <v>Foreign Banks</v>
      </c>
      <c r="C106" s="9" t="s">
        <v>44</v>
      </c>
      <c r="D106" s="19">
        <v>27367</v>
      </c>
      <c r="E106" s="20">
        <v>9</v>
      </c>
      <c r="F106" s="20">
        <v>74800</v>
      </c>
      <c r="G106" s="23">
        <v>0.70499999999999996</v>
      </c>
      <c r="H106" s="20">
        <v>3811.0376980000001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12">
        <f t="shared" si="22"/>
        <v>74809</v>
      </c>
      <c r="O106" s="12">
        <f t="shared" si="23"/>
        <v>3811.742698</v>
      </c>
      <c r="P106" s="12">
        <f t="shared" si="24"/>
        <v>0</v>
      </c>
      <c r="Q106" s="12">
        <f t="shared" si="25"/>
        <v>0</v>
      </c>
      <c r="R106">
        <f t="shared" si="26"/>
        <v>5.0952996270502211E-2</v>
      </c>
      <c r="S106">
        <f t="shared" si="27"/>
        <v>0.13928244593853911</v>
      </c>
      <c r="T106">
        <f t="shared" si="28"/>
        <v>2.7335477034384477</v>
      </c>
      <c r="U106">
        <f t="shared" si="29"/>
        <v>0</v>
      </c>
      <c r="V106">
        <f t="shared" si="30"/>
        <v>0</v>
      </c>
      <c r="W106">
        <f t="shared" si="31"/>
        <v>0</v>
      </c>
      <c r="X106">
        <f t="shared" si="32"/>
        <v>57158090</v>
      </c>
      <c r="Y106">
        <f t="shared" si="33"/>
        <v>190299626</v>
      </c>
      <c r="Z106">
        <f t="shared" si="34"/>
        <v>6290293.1636626981</v>
      </c>
      <c r="AA106">
        <f t="shared" si="35"/>
        <v>823022953</v>
      </c>
      <c r="AB106">
        <f t="shared" si="36"/>
        <v>1045832459</v>
      </c>
      <c r="AC106">
        <f t="shared" si="37"/>
        <v>34061778.731784001</v>
      </c>
      <c r="AD106">
        <f t="shared" si="38"/>
        <v>4.7879486525879367E-2</v>
      </c>
      <c r="AE106">
        <f t="shared" si="39"/>
        <v>6.0597218584650302E-2</v>
      </c>
      <c r="AF106">
        <f t="shared" si="40"/>
        <v>3.9311165015111484E-2</v>
      </c>
      <c r="AG106">
        <f t="shared" si="41"/>
        <v>0</v>
      </c>
      <c r="AH106">
        <f t="shared" si="42"/>
        <v>0</v>
      </c>
      <c r="AI106">
        <f t="shared" si="43"/>
        <v>0</v>
      </c>
    </row>
    <row r="107" spans="1:35" x14ac:dyDescent="0.25">
      <c r="A107" s="13" t="s">
        <v>76</v>
      </c>
      <c r="B107" s="8" t="str">
        <f>VLOOKUP(A107,Sheet5!$A$1:$B$67,2,FALSE)</f>
        <v>Foreign Banks</v>
      </c>
      <c r="C107" s="9" t="s">
        <v>44</v>
      </c>
      <c r="D107" s="19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2261</v>
      </c>
      <c r="J107" s="20">
        <v>132</v>
      </c>
      <c r="K107" s="20">
        <v>283</v>
      </c>
      <c r="L107" s="20">
        <v>8.7688392999999998</v>
      </c>
      <c r="M107" s="20">
        <v>11.799617400000001</v>
      </c>
      <c r="N107" s="12">
        <f t="shared" si="22"/>
        <v>0</v>
      </c>
      <c r="O107" s="12">
        <f t="shared" si="23"/>
        <v>0</v>
      </c>
      <c r="P107" s="12">
        <f t="shared" si="24"/>
        <v>415</v>
      </c>
      <c r="Q107" s="12">
        <f t="shared" si="25"/>
        <v>20.568456699999999</v>
      </c>
      <c r="R107">
        <f t="shared" si="26"/>
        <v>0</v>
      </c>
      <c r="S107">
        <f t="shared" si="27"/>
        <v>0</v>
      </c>
      <c r="T107">
        <f t="shared" si="28"/>
        <v>0</v>
      </c>
      <c r="U107">
        <f t="shared" si="29"/>
        <v>4.9562546265060237E-2</v>
      </c>
      <c r="V107">
        <f t="shared" si="30"/>
        <v>9.0970617868199911E-3</v>
      </c>
      <c r="W107">
        <f t="shared" si="31"/>
        <v>0.18354710305174701</v>
      </c>
      <c r="X107">
        <f t="shared" si="32"/>
        <v>57158090</v>
      </c>
      <c r="Y107">
        <f t="shared" si="33"/>
        <v>190299626</v>
      </c>
      <c r="Z107">
        <f t="shared" si="34"/>
        <v>6290293.1636626981</v>
      </c>
      <c r="AA107">
        <f t="shared" si="35"/>
        <v>823022953</v>
      </c>
      <c r="AB107">
        <f t="shared" si="36"/>
        <v>1045832459</v>
      </c>
      <c r="AC107">
        <f t="shared" si="37"/>
        <v>34061778.731784001</v>
      </c>
      <c r="AD107">
        <f t="shared" si="38"/>
        <v>0</v>
      </c>
      <c r="AE107">
        <f t="shared" si="39"/>
        <v>0</v>
      </c>
      <c r="AF107">
        <f t="shared" si="40"/>
        <v>0</v>
      </c>
      <c r="AG107">
        <f t="shared" si="41"/>
        <v>2.7471894820896932E-4</v>
      </c>
      <c r="AH107">
        <f t="shared" si="42"/>
        <v>6.0385738695457476E-5</v>
      </c>
      <c r="AI107">
        <f t="shared" si="43"/>
        <v>3.9681308074604329E-5</v>
      </c>
    </row>
    <row r="108" spans="1:35" x14ac:dyDescent="0.25">
      <c r="A108" s="13" t="s">
        <v>83</v>
      </c>
      <c r="B108" s="8" t="str">
        <f>VLOOKUP(A108,Sheet5!$A$1:$B$67,2,FALSE)</f>
        <v>Foreign Banks</v>
      </c>
      <c r="C108" s="9" t="s">
        <v>44</v>
      </c>
      <c r="D108" s="19">
        <v>2796864</v>
      </c>
      <c r="E108" s="20">
        <v>26714</v>
      </c>
      <c r="F108" s="20">
        <v>16404433</v>
      </c>
      <c r="G108" s="20">
        <v>1388.054265</v>
      </c>
      <c r="H108" s="20">
        <v>382243.7671</v>
      </c>
      <c r="I108" s="20">
        <v>1696101</v>
      </c>
      <c r="J108" s="20">
        <v>1970048</v>
      </c>
      <c r="K108" s="20">
        <v>4762608</v>
      </c>
      <c r="L108" s="20">
        <v>83235.468340000007</v>
      </c>
      <c r="M108" s="20">
        <v>59244.502410000001</v>
      </c>
      <c r="N108" s="12">
        <f t="shared" si="22"/>
        <v>16431147</v>
      </c>
      <c r="O108" s="12">
        <f t="shared" si="23"/>
        <v>383631.82136499998</v>
      </c>
      <c r="P108" s="12">
        <f t="shared" si="24"/>
        <v>6732656</v>
      </c>
      <c r="Q108" s="12">
        <f t="shared" si="25"/>
        <v>142479.97075000001</v>
      </c>
      <c r="R108">
        <f t="shared" si="26"/>
        <v>2.3347841837517491E-2</v>
      </c>
      <c r="S108">
        <f t="shared" si="27"/>
        <v>0.13716498956152318</v>
      </c>
      <c r="T108">
        <f t="shared" si="28"/>
        <v>5.8748466139218785</v>
      </c>
      <c r="U108">
        <f t="shared" si="29"/>
        <v>2.1162520519390864E-2</v>
      </c>
      <c r="V108">
        <f t="shared" si="30"/>
        <v>8.4004414094443675E-2</v>
      </c>
      <c r="W108">
        <f t="shared" si="31"/>
        <v>3.9694900244737785</v>
      </c>
      <c r="X108">
        <f t="shared" si="32"/>
        <v>57158090</v>
      </c>
      <c r="Y108">
        <f t="shared" si="33"/>
        <v>190299626</v>
      </c>
      <c r="Z108">
        <f t="shared" si="34"/>
        <v>6290293.1636626981</v>
      </c>
      <c r="AA108">
        <f t="shared" si="35"/>
        <v>823022953</v>
      </c>
      <c r="AB108">
        <f t="shared" si="36"/>
        <v>1045832459</v>
      </c>
      <c r="AC108">
        <f t="shared" si="37"/>
        <v>34061778.731784001</v>
      </c>
      <c r="AD108">
        <f t="shared" si="38"/>
        <v>4.8932075931858465</v>
      </c>
      <c r="AE108">
        <f t="shared" si="39"/>
        <v>6.098790809642006</v>
      </c>
      <c r="AF108">
        <f t="shared" si="40"/>
        <v>8.6343559077725143</v>
      </c>
      <c r="AG108">
        <f t="shared" si="41"/>
        <v>0.20608185881299473</v>
      </c>
      <c r="AH108">
        <f t="shared" si="42"/>
        <v>0.41829867979574409</v>
      </c>
      <c r="AI108">
        <f t="shared" si="43"/>
        <v>0.64376047444899587</v>
      </c>
    </row>
    <row r="109" spans="1:35" x14ac:dyDescent="0.25">
      <c r="A109" s="13" t="s">
        <v>85</v>
      </c>
      <c r="B109" s="8" t="str">
        <f>VLOOKUP(A109,Sheet5!$A$1:$B$67,2,FALSE)</f>
        <v>Foreign Banks</v>
      </c>
      <c r="C109" s="9" t="s">
        <v>44</v>
      </c>
      <c r="D109" s="19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1454397</v>
      </c>
      <c r="J109" s="20">
        <v>897555</v>
      </c>
      <c r="K109" s="20">
        <v>1355262</v>
      </c>
      <c r="L109" s="20">
        <v>23047.149766999999</v>
      </c>
      <c r="M109" s="20">
        <v>10778.9703673</v>
      </c>
      <c r="N109" s="12">
        <f t="shared" si="22"/>
        <v>0</v>
      </c>
      <c r="O109" s="12">
        <f t="shared" si="23"/>
        <v>0</v>
      </c>
      <c r="P109" s="12">
        <f t="shared" si="24"/>
        <v>2252817</v>
      </c>
      <c r="Q109" s="12">
        <f t="shared" si="25"/>
        <v>33826.120134299999</v>
      </c>
      <c r="R109">
        <f t="shared" si="26"/>
        <v>0</v>
      </c>
      <c r="S109">
        <f t="shared" si="27"/>
        <v>0</v>
      </c>
      <c r="T109">
        <f t="shared" si="28"/>
        <v>0</v>
      </c>
      <c r="U109">
        <f t="shared" si="29"/>
        <v>1.5015032350297428E-2</v>
      </c>
      <c r="V109">
        <f t="shared" si="30"/>
        <v>2.3257831344742873E-2</v>
      </c>
      <c r="W109">
        <f t="shared" si="31"/>
        <v>1.5489697792280925</v>
      </c>
      <c r="X109">
        <f t="shared" si="32"/>
        <v>57158090</v>
      </c>
      <c r="Y109">
        <f t="shared" si="33"/>
        <v>190299626</v>
      </c>
      <c r="Z109">
        <f t="shared" si="34"/>
        <v>6290293.1636626981</v>
      </c>
      <c r="AA109">
        <f t="shared" si="35"/>
        <v>823022953</v>
      </c>
      <c r="AB109">
        <f t="shared" si="36"/>
        <v>1045832459</v>
      </c>
      <c r="AC109">
        <f t="shared" si="37"/>
        <v>34061778.731784001</v>
      </c>
      <c r="AD109">
        <f t="shared" si="38"/>
        <v>0</v>
      </c>
      <c r="AE109">
        <f t="shared" si="39"/>
        <v>0</v>
      </c>
      <c r="AF109">
        <f t="shared" si="40"/>
        <v>0</v>
      </c>
      <c r="AG109">
        <f t="shared" si="41"/>
        <v>0.17671402658924387</v>
      </c>
      <c r="AH109">
        <f t="shared" si="42"/>
        <v>9.9308143595965223E-2</v>
      </c>
      <c r="AI109">
        <f t="shared" si="43"/>
        <v>0.2154089768980865</v>
      </c>
    </row>
    <row r="110" spans="1:35" x14ac:dyDescent="0.25">
      <c r="A110" s="13" t="s">
        <v>88</v>
      </c>
      <c r="B110" s="8" t="str">
        <f>VLOOKUP(A110,Sheet5!$A$1:$B$67,2,FALSE)</f>
        <v>Foreign Banks</v>
      </c>
      <c r="C110" s="9" t="s">
        <v>44</v>
      </c>
      <c r="D110" s="19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124894</v>
      </c>
      <c r="J110" s="20">
        <v>88663</v>
      </c>
      <c r="K110" s="20">
        <v>182788</v>
      </c>
      <c r="L110" s="20">
        <v>4285.2313100000001</v>
      </c>
      <c r="M110" s="20">
        <v>2781.3987999999999</v>
      </c>
      <c r="N110" s="12">
        <f t="shared" si="22"/>
        <v>0</v>
      </c>
      <c r="O110" s="12">
        <f t="shared" si="23"/>
        <v>0</v>
      </c>
      <c r="P110" s="12">
        <f t="shared" si="24"/>
        <v>271451</v>
      </c>
      <c r="Q110" s="12">
        <f t="shared" si="25"/>
        <v>7066.6301100000001</v>
      </c>
      <c r="R110">
        <f t="shared" si="26"/>
        <v>0</v>
      </c>
      <c r="S110">
        <f t="shared" si="27"/>
        <v>0</v>
      </c>
      <c r="T110">
        <f t="shared" si="28"/>
        <v>0</v>
      </c>
      <c r="U110">
        <f t="shared" si="29"/>
        <v>2.6032801905316247E-2</v>
      </c>
      <c r="V110">
        <f t="shared" si="30"/>
        <v>5.6581021586305187E-2</v>
      </c>
      <c r="W110">
        <f t="shared" si="31"/>
        <v>2.1734510865213701</v>
      </c>
      <c r="X110">
        <f t="shared" si="32"/>
        <v>57158090</v>
      </c>
      <c r="Y110">
        <f t="shared" si="33"/>
        <v>190299626</v>
      </c>
      <c r="Z110">
        <f t="shared" si="34"/>
        <v>6290293.1636626981</v>
      </c>
      <c r="AA110">
        <f t="shared" si="35"/>
        <v>823022953</v>
      </c>
      <c r="AB110">
        <f t="shared" si="36"/>
        <v>1045832459</v>
      </c>
      <c r="AC110">
        <f t="shared" si="37"/>
        <v>34061778.731784001</v>
      </c>
      <c r="AD110">
        <f t="shared" si="38"/>
        <v>0</v>
      </c>
      <c r="AE110">
        <f t="shared" si="39"/>
        <v>0</v>
      </c>
      <c r="AF110">
        <f t="shared" si="40"/>
        <v>0</v>
      </c>
      <c r="AG110">
        <f t="shared" si="41"/>
        <v>1.5175032427072542E-2</v>
      </c>
      <c r="AH110">
        <f t="shared" si="42"/>
        <v>2.0746509351861678E-2</v>
      </c>
      <c r="AI110">
        <f t="shared" si="43"/>
        <v>2.5955495802793781E-2</v>
      </c>
    </row>
    <row r="111" spans="1:35" x14ac:dyDescent="0.25">
      <c r="A111" s="13" t="s">
        <v>101</v>
      </c>
      <c r="B111" s="8" t="str">
        <f>VLOOKUP(A111,Sheet5!$A$1:$B$67,2,FALSE)</f>
        <v>Foreign Banks</v>
      </c>
      <c r="C111" s="9" t="s">
        <v>44</v>
      </c>
      <c r="D111" s="19">
        <v>863798</v>
      </c>
      <c r="E111" s="20">
        <v>3931</v>
      </c>
      <c r="F111" s="20">
        <v>2255376</v>
      </c>
      <c r="G111" s="20">
        <v>264.28852979999999</v>
      </c>
      <c r="H111" s="20">
        <v>72061.448361700008</v>
      </c>
      <c r="I111" s="20">
        <v>475356</v>
      </c>
      <c r="J111" s="20">
        <v>305146</v>
      </c>
      <c r="K111" s="20">
        <v>421679</v>
      </c>
      <c r="L111" s="20">
        <v>132669.20423870001</v>
      </c>
      <c r="M111" s="20">
        <v>13263.036673699999</v>
      </c>
      <c r="N111" s="12">
        <f t="shared" si="22"/>
        <v>2259307</v>
      </c>
      <c r="O111" s="12">
        <f t="shared" si="23"/>
        <v>72325.736891500012</v>
      </c>
      <c r="P111" s="12">
        <f t="shared" si="24"/>
        <v>726825</v>
      </c>
      <c r="Q111" s="12">
        <f t="shared" si="25"/>
        <v>145932.24091240001</v>
      </c>
      <c r="R111">
        <f t="shared" si="26"/>
        <v>3.2012354625334236E-2</v>
      </c>
      <c r="S111">
        <f t="shared" si="27"/>
        <v>8.3729919369459074E-2</v>
      </c>
      <c r="T111">
        <f t="shared" si="28"/>
        <v>2.6155501633483755</v>
      </c>
      <c r="U111">
        <f t="shared" si="29"/>
        <v>0.20078043671090015</v>
      </c>
      <c r="V111">
        <f t="shared" si="30"/>
        <v>0.30699568515470516</v>
      </c>
      <c r="W111">
        <f t="shared" si="31"/>
        <v>1.5290119405245752</v>
      </c>
      <c r="X111">
        <f t="shared" si="32"/>
        <v>57158090</v>
      </c>
      <c r="Y111">
        <f t="shared" si="33"/>
        <v>190299626</v>
      </c>
      <c r="Z111">
        <f t="shared" si="34"/>
        <v>6290293.1636626981</v>
      </c>
      <c r="AA111">
        <f t="shared" si="35"/>
        <v>823022953</v>
      </c>
      <c r="AB111">
        <f t="shared" si="36"/>
        <v>1045832459</v>
      </c>
      <c r="AC111">
        <f t="shared" si="37"/>
        <v>34061778.731784001</v>
      </c>
      <c r="AD111">
        <f t="shared" si="38"/>
        <v>1.5112436402266065</v>
      </c>
      <c r="AE111">
        <f t="shared" si="39"/>
        <v>1.1497991430559389</v>
      </c>
      <c r="AF111">
        <f t="shared" si="40"/>
        <v>1.1872367000868409</v>
      </c>
      <c r="AG111">
        <f t="shared" si="41"/>
        <v>5.7757319922522261E-2</v>
      </c>
      <c r="AH111">
        <f t="shared" si="42"/>
        <v>0.42843399947351118</v>
      </c>
      <c r="AI111">
        <f t="shared" si="43"/>
        <v>6.9497269256203115E-2</v>
      </c>
    </row>
    <row r="112" spans="1:35" x14ac:dyDescent="0.25">
      <c r="A112" s="13" t="s">
        <v>112</v>
      </c>
      <c r="B112" s="8" t="str">
        <f>VLOOKUP(A112,Sheet5!$A$1:$B$67,2,FALSE)</f>
        <v>Foreign Banks</v>
      </c>
      <c r="C112" s="9" t="s">
        <v>44</v>
      </c>
      <c r="D112" s="19">
        <v>1390110</v>
      </c>
      <c r="E112" s="20">
        <v>5426</v>
      </c>
      <c r="F112" s="20">
        <v>4106451</v>
      </c>
      <c r="G112" s="20">
        <v>337.77050000000003</v>
      </c>
      <c r="H112" s="20">
        <v>95484.538610000003</v>
      </c>
      <c r="I112" s="20">
        <v>975113</v>
      </c>
      <c r="J112" s="20">
        <v>1586296</v>
      </c>
      <c r="K112" s="20">
        <v>2896366</v>
      </c>
      <c r="L112" s="20">
        <v>56712.406238599993</v>
      </c>
      <c r="M112" s="20">
        <v>34134.916684700001</v>
      </c>
      <c r="N112" s="12">
        <f t="shared" si="22"/>
        <v>4111877</v>
      </c>
      <c r="O112" s="12">
        <f t="shared" si="23"/>
        <v>95822.309110000002</v>
      </c>
      <c r="P112" s="12">
        <f t="shared" si="24"/>
        <v>4482662</v>
      </c>
      <c r="Q112" s="12">
        <f t="shared" si="25"/>
        <v>90847.322923300002</v>
      </c>
      <c r="R112">
        <f t="shared" si="26"/>
        <v>2.3303787810287128E-2</v>
      </c>
      <c r="S112">
        <f t="shared" si="27"/>
        <v>6.8931458021307665E-2</v>
      </c>
      <c r="T112">
        <f t="shared" si="28"/>
        <v>2.9579508096481573</v>
      </c>
      <c r="U112">
        <f t="shared" si="29"/>
        <v>2.0266378085900743E-2</v>
      </c>
      <c r="V112">
        <f t="shared" si="30"/>
        <v>9.3165943765799453E-2</v>
      </c>
      <c r="W112">
        <f t="shared" si="31"/>
        <v>4.597069262741857</v>
      </c>
      <c r="X112">
        <f t="shared" si="32"/>
        <v>57158090</v>
      </c>
      <c r="Y112">
        <f t="shared" si="33"/>
        <v>190299626</v>
      </c>
      <c r="Z112">
        <f t="shared" si="34"/>
        <v>6290293.1636626981</v>
      </c>
      <c r="AA112">
        <f t="shared" si="35"/>
        <v>823022953</v>
      </c>
      <c r="AB112">
        <f t="shared" si="36"/>
        <v>1045832459</v>
      </c>
      <c r="AC112">
        <f t="shared" si="37"/>
        <v>34061778.731784001</v>
      </c>
      <c r="AD112">
        <f t="shared" si="38"/>
        <v>2.4320441778232968</v>
      </c>
      <c r="AE112">
        <f t="shared" si="39"/>
        <v>1.5233361405719412</v>
      </c>
      <c r="AF112">
        <f t="shared" si="40"/>
        <v>2.1607383505840416</v>
      </c>
      <c r="AG112">
        <f t="shared" si="41"/>
        <v>0.11847944172706444</v>
      </c>
      <c r="AH112">
        <f t="shared" si="42"/>
        <v>0.26671338463756689</v>
      </c>
      <c r="AI112">
        <f t="shared" si="43"/>
        <v>0.42862142606342646</v>
      </c>
    </row>
    <row r="113" spans="1:35" x14ac:dyDescent="0.25">
      <c r="A113" s="13" t="s">
        <v>59</v>
      </c>
      <c r="B113" s="8" t="str">
        <f>VLOOKUP(A113,Sheet5!$A$1:$B$67,2,FALSE)</f>
        <v>Payment Banks</v>
      </c>
      <c r="C113" s="9" t="s">
        <v>44</v>
      </c>
      <c r="D113" s="19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1118052</v>
      </c>
      <c r="J113" s="20">
        <v>0</v>
      </c>
      <c r="K113" s="20">
        <v>345442</v>
      </c>
      <c r="L113" s="20">
        <v>0</v>
      </c>
      <c r="M113" s="20">
        <v>1788.3430159</v>
      </c>
      <c r="N113" s="12">
        <f t="shared" si="22"/>
        <v>0</v>
      </c>
      <c r="O113" s="12">
        <f t="shared" si="23"/>
        <v>0</v>
      </c>
      <c r="P113" s="12">
        <f t="shared" si="24"/>
        <v>345442</v>
      </c>
      <c r="Q113" s="12">
        <f t="shared" si="25"/>
        <v>1788.3430159</v>
      </c>
      <c r="R113">
        <f t="shared" si="26"/>
        <v>0</v>
      </c>
      <c r="S113">
        <f t="shared" si="27"/>
        <v>0</v>
      </c>
      <c r="T113">
        <f t="shared" si="28"/>
        <v>0</v>
      </c>
      <c r="U113">
        <f t="shared" si="29"/>
        <v>5.1769704202152605E-3</v>
      </c>
      <c r="V113">
        <f t="shared" si="30"/>
        <v>1.5995168524362015E-3</v>
      </c>
      <c r="W113">
        <f t="shared" si="31"/>
        <v>0.30896774031977048</v>
      </c>
      <c r="X113">
        <f t="shared" si="32"/>
        <v>57158090</v>
      </c>
      <c r="Y113">
        <f t="shared" si="33"/>
        <v>190299626</v>
      </c>
      <c r="Z113">
        <f t="shared" si="34"/>
        <v>6290293.1636626981</v>
      </c>
      <c r="AA113">
        <f t="shared" si="35"/>
        <v>823022953</v>
      </c>
      <c r="AB113">
        <f t="shared" si="36"/>
        <v>1045832459</v>
      </c>
      <c r="AC113">
        <f t="shared" si="37"/>
        <v>34061778.731784001</v>
      </c>
      <c r="AD113">
        <f t="shared" si="38"/>
        <v>0</v>
      </c>
      <c r="AE113">
        <f t="shared" si="39"/>
        <v>0</v>
      </c>
      <c r="AF113">
        <f t="shared" si="40"/>
        <v>0</v>
      </c>
      <c r="AG113">
        <f t="shared" si="41"/>
        <v>0.1358470010981577</v>
      </c>
      <c r="AH113">
        <f t="shared" si="42"/>
        <v>5.2502925052215401E-3</v>
      </c>
      <c r="AI113">
        <f t="shared" si="43"/>
        <v>3.3030338370861369E-2</v>
      </c>
    </row>
    <row r="114" spans="1:35" x14ac:dyDescent="0.25">
      <c r="A114" s="13" t="s">
        <v>98</v>
      </c>
      <c r="B114" s="8" t="str">
        <f>VLOOKUP(A114,Sheet5!$A$1:$B$67,2,FALSE)</f>
        <v>Payment Banks</v>
      </c>
      <c r="C114" s="9" t="s">
        <v>44</v>
      </c>
      <c r="D114" s="19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1048415</v>
      </c>
      <c r="J114" s="20">
        <v>406122</v>
      </c>
      <c r="K114" s="20">
        <v>181391</v>
      </c>
      <c r="L114" s="20">
        <v>12317.629440000001</v>
      </c>
      <c r="M114" s="20">
        <v>1478.5049168999999</v>
      </c>
      <c r="N114" s="12">
        <f t="shared" si="22"/>
        <v>0</v>
      </c>
      <c r="O114" s="12">
        <f t="shared" si="23"/>
        <v>0</v>
      </c>
      <c r="P114" s="12">
        <f t="shared" si="24"/>
        <v>587513</v>
      </c>
      <c r="Q114" s="12">
        <f t="shared" si="25"/>
        <v>13796.1343569</v>
      </c>
      <c r="R114">
        <f t="shared" si="26"/>
        <v>0</v>
      </c>
      <c r="S114">
        <f t="shared" si="27"/>
        <v>0</v>
      </c>
      <c r="T114">
        <f t="shared" si="28"/>
        <v>0</v>
      </c>
      <c r="U114">
        <f t="shared" si="29"/>
        <v>2.3482262276579412E-2</v>
      </c>
      <c r="V114">
        <f t="shared" si="30"/>
        <v>1.3159039461377413E-2</v>
      </c>
      <c r="W114">
        <f t="shared" si="31"/>
        <v>0.56038210059947635</v>
      </c>
      <c r="X114">
        <f t="shared" si="32"/>
        <v>57158090</v>
      </c>
      <c r="Y114">
        <f t="shared" si="33"/>
        <v>190299626</v>
      </c>
      <c r="Z114">
        <f t="shared" si="34"/>
        <v>6290293.1636626981</v>
      </c>
      <c r="AA114">
        <f t="shared" si="35"/>
        <v>823022953</v>
      </c>
      <c r="AB114">
        <f t="shared" si="36"/>
        <v>1045832459</v>
      </c>
      <c r="AC114">
        <f t="shared" si="37"/>
        <v>34061778.731784001</v>
      </c>
      <c r="AD114">
        <f t="shared" si="38"/>
        <v>0</v>
      </c>
      <c r="AE114">
        <f t="shared" si="39"/>
        <v>0</v>
      </c>
      <c r="AF114">
        <f t="shared" si="40"/>
        <v>0</v>
      </c>
      <c r="AG114">
        <f t="shared" si="41"/>
        <v>0.12738587619925104</v>
      </c>
      <c r="AH114">
        <f t="shared" si="42"/>
        <v>4.0503270441441863E-2</v>
      </c>
      <c r="AI114">
        <f t="shared" si="43"/>
        <v>5.6176588797192804E-2</v>
      </c>
    </row>
    <row r="115" spans="1:35" x14ac:dyDescent="0.25">
      <c r="A115" s="13" t="s">
        <v>106</v>
      </c>
      <c r="B115" s="8" t="str">
        <f>VLOOKUP(A115,Sheet5!$A$1:$B$67,2,FALSE)</f>
        <v>Payment Banks</v>
      </c>
      <c r="C115" s="9" t="s">
        <v>44</v>
      </c>
      <c r="D115" s="19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30</v>
      </c>
      <c r="J115" s="20">
        <v>0</v>
      </c>
      <c r="K115" s="20">
        <v>0</v>
      </c>
      <c r="L115" s="20">
        <v>0</v>
      </c>
      <c r="M115" s="24">
        <v>0</v>
      </c>
      <c r="N115" s="12">
        <f t="shared" si="22"/>
        <v>0</v>
      </c>
      <c r="O115" s="12">
        <f t="shared" si="23"/>
        <v>0</v>
      </c>
      <c r="P115" s="12">
        <f t="shared" si="24"/>
        <v>0</v>
      </c>
      <c r="Q115" s="12">
        <f t="shared" si="25"/>
        <v>0</v>
      </c>
      <c r="R115">
        <f t="shared" si="26"/>
        <v>0</v>
      </c>
      <c r="S115">
        <f t="shared" si="27"/>
        <v>0</v>
      </c>
      <c r="T115">
        <f t="shared" si="28"/>
        <v>0</v>
      </c>
      <c r="U115">
        <f t="shared" si="29"/>
        <v>0</v>
      </c>
      <c r="V115">
        <f t="shared" si="30"/>
        <v>0</v>
      </c>
      <c r="W115">
        <f t="shared" si="31"/>
        <v>0</v>
      </c>
      <c r="X115">
        <f t="shared" si="32"/>
        <v>57158090</v>
      </c>
      <c r="Y115">
        <f t="shared" si="33"/>
        <v>190299626</v>
      </c>
      <c r="Z115">
        <f t="shared" si="34"/>
        <v>6290293.1636626981</v>
      </c>
      <c r="AA115">
        <f t="shared" si="35"/>
        <v>823022953</v>
      </c>
      <c r="AB115">
        <f t="shared" si="36"/>
        <v>1045832459</v>
      </c>
      <c r="AC115">
        <f t="shared" si="37"/>
        <v>34061778.731784001</v>
      </c>
      <c r="AD115">
        <f t="shared" si="38"/>
        <v>0</v>
      </c>
      <c r="AE115">
        <f t="shared" si="39"/>
        <v>0</v>
      </c>
      <c r="AF115">
        <f t="shared" si="40"/>
        <v>0</v>
      </c>
      <c r="AG115">
        <f t="shared" si="41"/>
        <v>3.645098826302114E-6</v>
      </c>
      <c r="AH115">
        <f t="shared" si="42"/>
        <v>0</v>
      </c>
      <c r="AI115">
        <f t="shared" si="43"/>
        <v>0</v>
      </c>
    </row>
    <row r="116" spans="1:35" x14ac:dyDescent="0.25">
      <c r="A116" s="13" t="s">
        <v>111</v>
      </c>
      <c r="B116" s="8" t="str">
        <f>VLOOKUP(A116,Sheet5!$A$1:$B$67,2,FALSE)</f>
        <v>Payment Banks</v>
      </c>
      <c r="C116" s="9" t="s">
        <v>44</v>
      </c>
      <c r="D116" s="19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12">
        <f t="shared" si="22"/>
        <v>0</v>
      </c>
      <c r="O116" s="12">
        <f t="shared" si="23"/>
        <v>0</v>
      </c>
      <c r="P116" s="12">
        <f t="shared" si="24"/>
        <v>0</v>
      </c>
      <c r="Q116" s="12">
        <f t="shared" si="25"/>
        <v>0</v>
      </c>
      <c r="R116">
        <f t="shared" si="26"/>
        <v>0</v>
      </c>
      <c r="S116">
        <f t="shared" si="27"/>
        <v>0</v>
      </c>
      <c r="T116">
        <f t="shared" si="28"/>
        <v>0</v>
      </c>
      <c r="U116">
        <f t="shared" si="29"/>
        <v>0</v>
      </c>
      <c r="V116">
        <f t="shared" si="30"/>
        <v>0</v>
      </c>
      <c r="W116">
        <f t="shared" si="31"/>
        <v>0</v>
      </c>
      <c r="X116">
        <f t="shared" si="32"/>
        <v>57158090</v>
      </c>
      <c r="Y116">
        <f t="shared" si="33"/>
        <v>190299626</v>
      </c>
      <c r="Z116">
        <f t="shared" si="34"/>
        <v>6290293.1636626981</v>
      </c>
      <c r="AA116">
        <f t="shared" si="35"/>
        <v>823022953</v>
      </c>
      <c r="AB116">
        <f t="shared" si="36"/>
        <v>1045832459</v>
      </c>
      <c r="AC116">
        <f t="shared" si="37"/>
        <v>34061778.731784001</v>
      </c>
      <c r="AD116">
        <f t="shared" si="38"/>
        <v>0</v>
      </c>
      <c r="AE116">
        <f t="shared" si="39"/>
        <v>0</v>
      </c>
      <c r="AF116">
        <f t="shared" si="40"/>
        <v>0</v>
      </c>
      <c r="AG116">
        <f t="shared" si="41"/>
        <v>0</v>
      </c>
      <c r="AH116">
        <f t="shared" si="42"/>
        <v>0</v>
      </c>
      <c r="AI116">
        <f t="shared" si="43"/>
        <v>0</v>
      </c>
    </row>
    <row r="117" spans="1:35" x14ac:dyDescent="0.25">
      <c r="A117" s="13" t="s">
        <v>114</v>
      </c>
      <c r="B117" s="8" t="str">
        <f>VLOOKUP(A117,Sheet5!$A$1:$B$67,2,FALSE)</f>
        <v>Payment Banks</v>
      </c>
      <c r="C117" s="9" t="s">
        <v>44</v>
      </c>
      <c r="D117" s="19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1234</v>
      </c>
      <c r="J117" s="20">
        <v>10</v>
      </c>
      <c r="K117" s="20">
        <v>139</v>
      </c>
      <c r="L117" s="23">
        <v>0.26900000000000002</v>
      </c>
      <c r="M117" s="23">
        <v>0.79204869999999994</v>
      </c>
      <c r="N117" s="12">
        <f t="shared" si="22"/>
        <v>0</v>
      </c>
      <c r="O117" s="12">
        <f t="shared" si="23"/>
        <v>0</v>
      </c>
      <c r="P117" s="12">
        <f t="shared" si="24"/>
        <v>149</v>
      </c>
      <c r="Q117" s="12">
        <f t="shared" si="25"/>
        <v>1.0610487</v>
      </c>
      <c r="R117">
        <f t="shared" si="26"/>
        <v>0</v>
      </c>
      <c r="S117">
        <f t="shared" si="27"/>
        <v>0</v>
      </c>
      <c r="T117">
        <f t="shared" si="28"/>
        <v>0</v>
      </c>
      <c r="U117">
        <f t="shared" si="29"/>
        <v>7.1211322147651003E-3</v>
      </c>
      <c r="V117">
        <f t="shared" si="30"/>
        <v>8.5984497568881687E-4</v>
      </c>
      <c r="W117">
        <f t="shared" si="31"/>
        <v>0.12074554294975688</v>
      </c>
      <c r="X117">
        <f t="shared" si="32"/>
        <v>57158090</v>
      </c>
      <c r="Y117">
        <f t="shared" si="33"/>
        <v>190299626</v>
      </c>
      <c r="Z117">
        <f t="shared" si="34"/>
        <v>6290293.1636626981</v>
      </c>
      <c r="AA117">
        <f t="shared" si="35"/>
        <v>823022953</v>
      </c>
      <c r="AB117">
        <f t="shared" si="36"/>
        <v>1045832459</v>
      </c>
      <c r="AC117">
        <f t="shared" si="37"/>
        <v>34061778.731784001</v>
      </c>
      <c r="AD117">
        <f t="shared" si="38"/>
        <v>0</v>
      </c>
      <c r="AE117">
        <f t="shared" si="39"/>
        <v>0</v>
      </c>
      <c r="AF117">
        <f t="shared" si="40"/>
        <v>0</v>
      </c>
      <c r="AG117">
        <f t="shared" si="41"/>
        <v>1.4993506505522696E-4</v>
      </c>
      <c r="AH117">
        <f t="shared" si="42"/>
        <v>3.1150713189558288E-6</v>
      </c>
      <c r="AI117">
        <f t="shared" si="43"/>
        <v>1.4247023862930228E-5</v>
      </c>
    </row>
    <row r="118" spans="1:35" x14ac:dyDescent="0.25">
      <c r="A118" s="13" t="s">
        <v>115</v>
      </c>
      <c r="B118" s="8" t="str">
        <f>VLOOKUP(A118,Sheet5!$A$1:$B$67,2,FALSE)</f>
        <v>Payment Banks</v>
      </c>
      <c r="C118" s="9" t="s">
        <v>44</v>
      </c>
      <c r="D118" s="19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56777626</v>
      </c>
      <c r="J118" s="20">
        <v>2213423</v>
      </c>
      <c r="K118" s="20">
        <v>3002659</v>
      </c>
      <c r="L118" s="20">
        <v>63392.852780000001</v>
      </c>
      <c r="M118" s="20">
        <v>20904.272939999999</v>
      </c>
      <c r="N118" s="12">
        <f t="shared" si="22"/>
        <v>0</v>
      </c>
      <c r="O118" s="12">
        <f t="shared" si="23"/>
        <v>0</v>
      </c>
      <c r="P118" s="12">
        <f t="shared" si="24"/>
        <v>5216082</v>
      </c>
      <c r="Q118" s="12">
        <f t="shared" si="25"/>
        <v>84297.125719999996</v>
      </c>
      <c r="R118">
        <f t="shared" si="26"/>
        <v>0</v>
      </c>
      <c r="S118">
        <f t="shared" si="27"/>
        <v>0</v>
      </c>
      <c r="T118">
        <f t="shared" si="28"/>
        <v>0</v>
      </c>
      <c r="U118">
        <f t="shared" si="29"/>
        <v>1.6161004700462913E-2</v>
      </c>
      <c r="V118">
        <f t="shared" si="30"/>
        <v>1.4846891576622101E-3</v>
      </c>
      <c r="W118">
        <f t="shared" si="31"/>
        <v>9.1868617402214039E-2</v>
      </c>
      <c r="X118">
        <f t="shared" si="32"/>
        <v>57158090</v>
      </c>
      <c r="Y118">
        <f t="shared" si="33"/>
        <v>190299626</v>
      </c>
      <c r="Z118">
        <f t="shared" si="34"/>
        <v>6290293.1636626981</v>
      </c>
      <c r="AA118">
        <f t="shared" si="35"/>
        <v>823022953</v>
      </c>
      <c r="AB118">
        <f t="shared" si="36"/>
        <v>1045832459</v>
      </c>
      <c r="AC118">
        <f t="shared" si="37"/>
        <v>34061778.731784001</v>
      </c>
      <c r="AD118">
        <f t="shared" si="38"/>
        <v>0</v>
      </c>
      <c r="AE118">
        <f t="shared" si="39"/>
        <v>0</v>
      </c>
      <c r="AF118">
        <f t="shared" si="40"/>
        <v>0</v>
      </c>
      <c r="AG118">
        <f t="shared" si="41"/>
        <v>6.8986685964273464</v>
      </c>
      <c r="AH118">
        <f t="shared" si="42"/>
        <v>0.24748304069434862</v>
      </c>
      <c r="AI118">
        <f t="shared" si="43"/>
        <v>0.49874929345638142</v>
      </c>
    </row>
    <row r="119" spans="1:35" x14ac:dyDescent="0.25">
      <c r="A119" s="13" t="s">
        <v>65</v>
      </c>
      <c r="B119" s="8" t="str">
        <f>VLOOKUP(A119,Sheet5!$A$1:$B$67,2,FALSE)</f>
        <v>Small Finance Banks</v>
      </c>
      <c r="C119" s="9" t="s">
        <v>44</v>
      </c>
      <c r="D119" s="19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1241502</v>
      </c>
      <c r="J119" s="20">
        <v>656637</v>
      </c>
      <c r="K119" s="20">
        <v>371068</v>
      </c>
      <c r="L119" s="20">
        <v>39799.764090799996</v>
      </c>
      <c r="M119" s="20">
        <v>6500.9908800000003</v>
      </c>
      <c r="N119" s="12">
        <f t="shared" si="22"/>
        <v>0</v>
      </c>
      <c r="O119" s="12">
        <f t="shared" si="23"/>
        <v>0</v>
      </c>
      <c r="P119" s="12">
        <f t="shared" si="24"/>
        <v>1027705</v>
      </c>
      <c r="Q119" s="12">
        <f t="shared" si="25"/>
        <v>46300.754970799993</v>
      </c>
      <c r="R119">
        <f t="shared" si="26"/>
        <v>0</v>
      </c>
      <c r="S119">
        <f t="shared" si="27"/>
        <v>0</v>
      </c>
      <c r="T119">
        <f t="shared" si="28"/>
        <v>0</v>
      </c>
      <c r="U119">
        <f t="shared" si="29"/>
        <v>4.5052573424085696E-2</v>
      </c>
      <c r="V119">
        <f t="shared" si="30"/>
        <v>3.7294144488530821E-2</v>
      </c>
      <c r="W119">
        <f t="shared" si="31"/>
        <v>0.82779165881327621</v>
      </c>
      <c r="X119">
        <f t="shared" si="32"/>
        <v>57158090</v>
      </c>
      <c r="Y119">
        <f t="shared" si="33"/>
        <v>190299626</v>
      </c>
      <c r="Z119">
        <f t="shared" si="34"/>
        <v>6290293.1636626981</v>
      </c>
      <c r="AA119">
        <f t="shared" si="35"/>
        <v>823022953</v>
      </c>
      <c r="AB119">
        <f t="shared" si="36"/>
        <v>1045832459</v>
      </c>
      <c r="AC119">
        <f t="shared" si="37"/>
        <v>34061778.731784001</v>
      </c>
      <c r="AD119">
        <f t="shared" si="38"/>
        <v>0</v>
      </c>
      <c r="AE119">
        <f t="shared" si="39"/>
        <v>0</v>
      </c>
      <c r="AF119">
        <f t="shared" si="40"/>
        <v>0</v>
      </c>
      <c r="AG119">
        <f t="shared" si="41"/>
        <v>0.15084658276839091</v>
      </c>
      <c r="AH119">
        <f t="shared" si="42"/>
        <v>0.13593170026553975</v>
      </c>
      <c r="AI119">
        <f t="shared" si="43"/>
        <v>9.8266695698340345E-2</v>
      </c>
    </row>
    <row r="120" spans="1:35" x14ac:dyDescent="0.25">
      <c r="A120" s="13" t="s">
        <v>79</v>
      </c>
      <c r="B120" s="8" t="str">
        <f>VLOOKUP(A120,Sheet5!$A$1:$B$67,2,FALSE)</f>
        <v>Small Finance Banks</v>
      </c>
      <c r="C120" s="9" t="s">
        <v>44</v>
      </c>
      <c r="D120" s="19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124413</v>
      </c>
      <c r="J120" s="20">
        <v>86863</v>
      </c>
      <c r="K120" s="20">
        <v>62602</v>
      </c>
      <c r="L120" s="20">
        <v>4196.7353300000004</v>
      </c>
      <c r="M120" s="20">
        <v>1020.182908</v>
      </c>
      <c r="N120" s="12">
        <f t="shared" si="22"/>
        <v>0</v>
      </c>
      <c r="O120" s="12">
        <f t="shared" si="23"/>
        <v>0</v>
      </c>
      <c r="P120" s="12">
        <f t="shared" si="24"/>
        <v>149465</v>
      </c>
      <c r="Q120" s="12">
        <f t="shared" si="25"/>
        <v>5216.9182380000002</v>
      </c>
      <c r="R120">
        <f t="shared" si="26"/>
        <v>0</v>
      </c>
      <c r="S120">
        <f t="shared" si="27"/>
        <v>0</v>
      </c>
      <c r="T120">
        <f t="shared" si="28"/>
        <v>0</v>
      </c>
      <c r="U120">
        <f t="shared" si="29"/>
        <v>3.4903945659518952E-2</v>
      </c>
      <c r="V120">
        <f t="shared" si="30"/>
        <v>4.1932259796002028E-2</v>
      </c>
      <c r="W120">
        <f t="shared" si="31"/>
        <v>1.2013615940456384</v>
      </c>
      <c r="X120">
        <f t="shared" si="32"/>
        <v>57158090</v>
      </c>
      <c r="Y120">
        <f t="shared" si="33"/>
        <v>190299626</v>
      </c>
      <c r="Z120">
        <f t="shared" si="34"/>
        <v>6290293.1636626981</v>
      </c>
      <c r="AA120">
        <f t="shared" si="35"/>
        <v>823022953</v>
      </c>
      <c r="AB120">
        <f t="shared" si="36"/>
        <v>1045832459</v>
      </c>
      <c r="AC120">
        <f t="shared" si="37"/>
        <v>34061778.731784001</v>
      </c>
      <c r="AD120">
        <f t="shared" si="38"/>
        <v>0</v>
      </c>
      <c r="AE120">
        <f t="shared" si="39"/>
        <v>0</v>
      </c>
      <c r="AF120">
        <f t="shared" si="40"/>
        <v>0</v>
      </c>
      <c r="AG120">
        <f t="shared" si="41"/>
        <v>1.5116589342557498E-2</v>
      </c>
      <c r="AH120">
        <f t="shared" si="42"/>
        <v>1.5316047582482671E-2</v>
      </c>
      <c r="AI120">
        <f t="shared" si="43"/>
        <v>1.4291486051495749E-2</v>
      </c>
    </row>
    <row r="121" spans="1:35" x14ac:dyDescent="0.25">
      <c r="A121" s="13" t="s">
        <v>96</v>
      </c>
      <c r="B121" s="8" t="str">
        <f>VLOOKUP(A121,Sheet5!$A$1:$B$67,2,FALSE)</f>
        <v>Small Finance Banks</v>
      </c>
      <c r="C121" s="9" t="s">
        <v>44</v>
      </c>
      <c r="D121" s="19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2032081</v>
      </c>
      <c r="J121" s="20">
        <v>989663</v>
      </c>
      <c r="K121" s="20">
        <v>56351</v>
      </c>
      <c r="L121" s="20">
        <v>38647.978439999999</v>
      </c>
      <c r="M121" s="20">
        <v>476.34062999999998</v>
      </c>
      <c r="N121" s="12">
        <f t="shared" si="22"/>
        <v>0</v>
      </c>
      <c r="O121" s="12">
        <f t="shared" si="23"/>
        <v>0</v>
      </c>
      <c r="P121" s="12">
        <f t="shared" si="24"/>
        <v>1046014</v>
      </c>
      <c r="Q121" s="12">
        <f t="shared" si="25"/>
        <v>39124.319069999998</v>
      </c>
      <c r="R121">
        <f t="shared" si="26"/>
        <v>0</v>
      </c>
      <c r="S121">
        <f t="shared" si="27"/>
        <v>0</v>
      </c>
      <c r="T121">
        <f t="shared" si="28"/>
        <v>0</v>
      </c>
      <c r="U121">
        <f t="shared" si="29"/>
        <v>3.7403246103780638E-2</v>
      </c>
      <c r="V121">
        <f t="shared" si="30"/>
        <v>1.9253326550467229E-2</v>
      </c>
      <c r="W121">
        <f t="shared" si="31"/>
        <v>0.51475015021546877</v>
      </c>
      <c r="X121">
        <f t="shared" si="32"/>
        <v>57158090</v>
      </c>
      <c r="Y121">
        <f t="shared" si="33"/>
        <v>190299626</v>
      </c>
      <c r="Z121">
        <f t="shared" si="34"/>
        <v>6290293.1636626981</v>
      </c>
      <c r="AA121">
        <f t="shared" si="35"/>
        <v>823022953</v>
      </c>
      <c r="AB121">
        <f t="shared" si="36"/>
        <v>1045832459</v>
      </c>
      <c r="AC121">
        <f t="shared" si="37"/>
        <v>34061778.731784001</v>
      </c>
      <c r="AD121">
        <f t="shared" si="38"/>
        <v>0</v>
      </c>
      <c r="AE121">
        <f t="shared" si="39"/>
        <v>0</v>
      </c>
      <c r="AF121">
        <f t="shared" si="40"/>
        <v>0</v>
      </c>
      <c r="AG121">
        <f t="shared" si="41"/>
        <v>0.2469045356016942</v>
      </c>
      <c r="AH121">
        <f t="shared" si="42"/>
        <v>0.11486281846312388</v>
      </c>
      <c r="AI121">
        <f t="shared" si="43"/>
        <v>0.10001735851650403</v>
      </c>
    </row>
    <row r="122" spans="1:35" x14ac:dyDescent="0.25">
      <c r="A122" s="13" t="s">
        <v>91</v>
      </c>
      <c r="B122" s="8" t="str">
        <f>VLOOKUP(A122,Sheet5!$A$1:$B$67,2,FALSE)</f>
        <v>Small Finance Banks</v>
      </c>
      <c r="C122" s="9" t="s">
        <v>44</v>
      </c>
      <c r="D122" s="19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654677</v>
      </c>
      <c r="J122" s="20">
        <v>908306</v>
      </c>
      <c r="K122" s="20">
        <v>202089</v>
      </c>
      <c r="L122" s="20">
        <v>19714.999</v>
      </c>
      <c r="M122" s="20">
        <v>3720</v>
      </c>
      <c r="N122" s="12">
        <f t="shared" si="22"/>
        <v>0</v>
      </c>
      <c r="O122" s="12">
        <f t="shared" si="23"/>
        <v>0</v>
      </c>
      <c r="P122" s="12">
        <f t="shared" si="24"/>
        <v>1110395</v>
      </c>
      <c r="Q122" s="12">
        <f t="shared" si="25"/>
        <v>23434.999</v>
      </c>
      <c r="R122">
        <f t="shared" si="26"/>
        <v>0</v>
      </c>
      <c r="S122">
        <f t="shared" si="27"/>
        <v>0</v>
      </c>
      <c r="T122">
        <f t="shared" si="28"/>
        <v>0</v>
      </c>
      <c r="U122">
        <f t="shared" si="29"/>
        <v>2.110510133781222E-2</v>
      </c>
      <c r="V122">
        <f t="shared" si="30"/>
        <v>3.5796276637181386E-2</v>
      </c>
      <c r="W122">
        <f t="shared" si="31"/>
        <v>1.696095937385917</v>
      </c>
      <c r="X122">
        <f t="shared" si="32"/>
        <v>57158090</v>
      </c>
      <c r="Y122">
        <f t="shared" si="33"/>
        <v>190299626</v>
      </c>
      <c r="Z122">
        <f t="shared" si="34"/>
        <v>6290293.1636626981</v>
      </c>
      <c r="AA122">
        <f t="shared" si="35"/>
        <v>823022953</v>
      </c>
      <c r="AB122">
        <f t="shared" si="36"/>
        <v>1045832459</v>
      </c>
      <c r="AC122">
        <f t="shared" si="37"/>
        <v>34061778.731784001</v>
      </c>
      <c r="AD122">
        <f t="shared" si="38"/>
        <v>0</v>
      </c>
      <c r="AE122">
        <f t="shared" si="39"/>
        <v>0</v>
      </c>
      <c r="AF122">
        <f t="shared" si="40"/>
        <v>0</v>
      </c>
      <c r="AG122">
        <f t="shared" si="41"/>
        <v>7.9545412143566308E-2</v>
      </c>
      <c r="AH122">
        <f t="shared" si="42"/>
        <v>6.880145392446034E-2</v>
      </c>
      <c r="AI122">
        <f t="shared" si="43"/>
        <v>0.10617331585421752</v>
      </c>
    </row>
    <row r="123" spans="1:35" x14ac:dyDescent="0.25">
      <c r="A123" s="13" t="s">
        <v>93</v>
      </c>
      <c r="B123" s="8" t="str">
        <f>VLOOKUP(A123,Sheet5!$A$1:$B$67,2,FALSE)</f>
        <v>Small Finance Banks</v>
      </c>
      <c r="C123" s="9" t="s">
        <v>44</v>
      </c>
      <c r="D123" s="19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1531945</v>
      </c>
      <c r="J123" s="20">
        <v>897021</v>
      </c>
      <c r="K123" s="20">
        <v>165189</v>
      </c>
      <c r="L123" s="20">
        <v>49834.401160000001</v>
      </c>
      <c r="M123" s="20">
        <v>1393.5371332</v>
      </c>
      <c r="N123" s="12">
        <f t="shared" si="22"/>
        <v>0</v>
      </c>
      <c r="O123" s="12">
        <f t="shared" si="23"/>
        <v>0</v>
      </c>
      <c r="P123" s="12">
        <f t="shared" si="24"/>
        <v>1062210</v>
      </c>
      <c r="Q123" s="12">
        <f t="shared" si="25"/>
        <v>51227.938293200001</v>
      </c>
      <c r="R123">
        <f t="shared" si="26"/>
        <v>0</v>
      </c>
      <c r="S123">
        <f t="shared" si="27"/>
        <v>0</v>
      </c>
      <c r="T123">
        <f t="shared" si="28"/>
        <v>0</v>
      </c>
      <c r="U123">
        <f t="shared" si="29"/>
        <v>4.8227693481703242E-2</v>
      </c>
      <c r="V123">
        <f t="shared" si="30"/>
        <v>3.3439802534164086E-2</v>
      </c>
      <c r="W123">
        <f t="shared" si="31"/>
        <v>0.6933734566188734</v>
      </c>
      <c r="X123">
        <f t="shared" si="32"/>
        <v>57158090</v>
      </c>
      <c r="Y123">
        <f t="shared" si="33"/>
        <v>190299626</v>
      </c>
      <c r="Z123">
        <f t="shared" si="34"/>
        <v>6290293.1636626981</v>
      </c>
      <c r="AA123">
        <f t="shared" si="35"/>
        <v>823022953</v>
      </c>
      <c r="AB123">
        <f t="shared" si="36"/>
        <v>1045832459</v>
      </c>
      <c r="AC123">
        <f t="shared" si="37"/>
        <v>34061778.731784001</v>
      </c>
      <c r="AD123">
        <f t="shared" si="38"/>
        <v>0</v>
      </c>
      <c r="AE123">
        <f t="shared" si="39"/>
        <v>0</v>
      </c>
      <c r="AF123">
        <f t="shared" si="40"/>
        <v>0</v>
      </c>
      <c r="AG123">
        <f t="shared" si="41"/>
        <v>0.18613636404864642</v>
      </c>
      <c r="AH123">
        <f t="shared" si="42"/>
        <v>0.15039713191900275</v>
      </c>
      <c r="AI123">
        <f t="shared" si="43"/>
        <v>0.1015659813251216</v>
      </c>
    </row>
    <row r="124" spans="1:35" x14ac:dyDescent="0.25">
      <c r="A124" s="13" t="s">
        <v>109</v>
      </c>
      <c r="B124" s="8" t="str">
        <f>VLOOKUP(A124,Sheet5!$A$1:$B$67,2,FALSE)</f>
        <v>Small Finance Banks</v>
      </c>
      <c r="C124" s="9" t="s">
        <v>44</v>
      </c>
      <c r="D124" s="19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1278718</v>
      </c>
      <c r="J124" s="20">
        <v>606880</v>
      </c>
      <c r="K124" s="20">
        <v>93534</v>
      </c>
      <c r="L124" s="20">
        <v>32703.033500000001</v>
      </c>
      <c r="M124" s="20">
        <v>1076.9978096</v>
      </c>
      <c r="N124" s="12">
        <f t="shared" si="22"/>
        <v>0</v>
      </c>
      <c r="O124" s="12">
        <f t="shared" si="23"/>
        <v>0</v>
      </c>
      <c r="P124" s="12">
        <f t="shared" si="24"/>
        <v>700414</v>
      </c>
      <c r="Q124" s="12">
        <f t="shared" si="25"/>
        <v>33780.031309600003</v>
      </c>
      <c r="R124">
        <f t="shared" si="26"/>
        <v>0</v>
      </c>
      <c r="S124">
        <f t="shared" si="27"/>
        <v>0</v>
      </c>
      <c r="T124">
        <f t="shared" si="28"/>
        <v>0</v>
      </c>
      <c r="U124">
        <f t="shared" si="29"/>
        <v>4.8228663775424251E-2</v>
      </c>
      <c r="V124">
        <f t="shared" si="30"/>
        <v>2.641710784520121E-2</v>
      </c>
      <c r="W124">
        <f t="shared" si="31"/>
        <v>0.54774704039514577</v>
      </c>
      <c r="X124">
        <f t="shared" si="32"/>
        <v>57158090</v>
      </c>
      <c r="Y124">
        <f t="shared" si="33"/>
        <v>190299626</v>
      </c>
      <c r="Z124">
        <f t="shared" si="34"/>
        <v>6290293.1636626981</v>
      </c>
      <c r="AA124">
        <f t="shared" si="35"/>
        <v>823022953</v>
      </c>
      <c r="AB124">
        <f t="shared" si="36"/>
        <v>1045832459</v>
      </c>
      <c r="AC124">
        <f t="shared" si="37"/>
        <v>34061778.731784001</v>
      </c>
      <c r="AD124">
        <f t="shared" si="38"/>
        <v>0</v>
      </c>
      <c r="AE124">
        <f t="shared" si="39"/>
        <v>0</v>
      </c>
      <c r="AF124">
        <f t="shared" si="40"/>
        <v>0</v>
      </c>
      <c r="AG124">
        <f t="shared" si="41"/>
        <v>0.1553684493657129</v>
      </c>
      <c r="AH124">
        <f t="shared" si="42"/>
        <v>9.9172834089486073E-2</v>
      </c>
      <c r="AI124">
        <f t="shared" si="43"/>
        <v>6.6971912563291366E-2</v>
      </c>
    </row>
    <row r="125" spans="1:35" x14ac:dyDescent="0.25">
      <c r="A125" s="13" t="s">
        <v>113</v>
      </c>
      <c r="B125" s="8" t="str">
        <f>VLOOKUP(A125,Sheet5!$A$1:$B$67,2,FALSE)</f>
        <v>Small Finance Banks</v>
      </c>
      <c r="C125" s="9" t="s">
        <v>44</v>
      </c>
      <c r="D125" s="19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120349</v>
      </c>
      <c r="J125" s="20">
        <v>20468</v>
      </c>
      <c r="K125" s="20">
        <v>13030</v>
      </c>
      <c r="L125" s="20">
        <v>758.61662000000001</v>
      </c>
      <c r="M125" s="20">
        <v>111.67721119999999</v>
      </c>
      <c r="N125" s="12">
        <f t="shared" si="22"/>
        <v>0</v>
      </c>
      <c r="O125" s="12">
        <f t="shared" si="23"/>
        <v>0</v>
      </c>
      <c r="P125" s="12">
        <f t="shared" si="24"/>
        <v>33498</v>
      </c>
      <c r="Q125" s="12">
        <f t="shared" si="25"/>
        <v>870.2938312</v>
      </c>
      <c r="R125">
        <f t="shared" si="26"/>
        <v>0</v>
      </c>
      <c r="S125">
        <f t="shared" si="27"/>
        <v>0</v>
      </c>
      <c r="T125">
        <f t="shared" si="28"/>
        <v>0</v>
      </c>
      <c r="U125">
        <f t="shared" si="29"/>
        <v>2.5980471407248195E-2</v>
      </c>
      <c r="V125">
        <f t="shared" si="30"/>
        <v>7.2314172215805703E-3</v>
      </c>
      <c r="W125">
        <f t="shared" si="31"/>
        <v>0.27834049306599973</v>
      </c>
      <c r="X125">
        <f t="shared" si="32"/>
        <v>57158090</v>
      </c>
      <c r="Y125">
        <f t="shared" si="33"/>
        <v>190299626</v>
      </c>
      <c r="Z125">
        <f t="shared" si="34"/>
        <v>6290293.1636626981</v>
      </c>
      <c r="AA125">
        <f t="shared" si="35"/>
        <v>823022953</v>
      </c>
      <c r="AB125">
        <f t="shared" si="36"/>
        <v>1045832459</v>
      </c>
      <c r="AC125">
        <f t="shared" si="37"/>
        <v>34061778.731784001</v>
      </c>
      <c r="AD125">
        <f t="shared" si="38"/>
        <v>0</v>
      </c>
      <c r="AE125">
        <f t="shared" si="39"/>
        <v>0</v>
      </c>
      <c r="AF125">
        <f t="shared" si="40"/>
        <v>0</v>
      </c>
      <c r="AG125">
        <f t="shared" si="41"/>
        <v>1.462279995488777E-2</v>
      </c>
      <c r="AH125">
        <f t="shared" si="42"/>
        <v>2.5550451667631334E-3</v>
      </c>
      <c r="AI125">
        <f t="shared" si="43"/>
        <v>3.2029986936942065E-3</v>
      </c>
    </row>
    <row r="126" spans="1:35" x14ac:dyDescent="0.25">
      <c r="A126" s="13" t="s">
        <v>117</v>
      </c>
      <c r="B126" s="8" t="str">
        <f>VLOOKUP(A126,Sheet5!$A$1:$B$67,2,FALSE)</f>
        <v>Small Finance Banks</v>
      </c>
      <c r="C126" s="9" t="s">
        <v>44</v>
      </c>
      <c r="D126" s="19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38464</v>
      </c>
      <c r="J126" s="20">
        <v>38453</v>
      </c>
      <c r="K126" s="20">
        <v>29215</v>
      </c>
      <c r="L126" s="20">
        <v>1283.84013</v>
      </c>
      <c r="M126" s="25">
        <v>346.53728000000001</v>
      </c>
      <c r="N126" s="12">
        <f t="shared" si="22"/>
        <v>0</v>
      </c>
      <c r="O126" s="12">
        <f t="shared" si="23"/>
        <v>0</v>
      </c>
      <c r="P126" s="12">
        <f t="shared" si="24"/>
        <v>67668</v>
      </c>
      <c r="Q126" s="12">
        <f t="shared" si="25"/>
        <v>1630.3774100000001</v>
      </c>
      <c r="R126">
        <f t="shared" si="26"/>
        <v>0</v>
      </c>
      <c r="S126">
        <f t="shared" si="27"/>
        <v>0</v>
      </c>
      <c r="T126">
        <f t="shared" si="28"/>
        <v>0</v>
      </c>
      <c r="U126">
        <f t="shared" si="29"/>
        <v>2.4093772684282085E-2</v>
      </c>
      <c r="V126">
        <f t="shared" si="30"/>
        <v>4.2387099885607321E-2</v>
      </c>
      <c r="W126">
        <f t="shared" si="31"/>
        <v>1.7592554076539102</v>
      </c>
      <c r="X126">
        <f t="shared" si="32"/>
        <v>57158090</v>
      </c>
      <c r="Y126">
        <f t="shared" si="33"/>
        <v>190299626</v>
      </c>
      <c r="Z126">
        <f t="shared" si="34"/>
        <v>6290293.1636626981</v>
      </c>
      <c r="AA126">
        <f t="shared" si="35"/>
        <v>823022953</v>
      </c>
      <c r="AB126">
        <f t="shared" si="36"/>
        <v>1045832459</v>
      </c>
      <c r="AC126">
        <f t="shared" si="37"/>
        <v>34061778.731784001</v>
      </c>
      <c r="AD126">
        <f t="shared" si="38"/>
        <v>0</v>
      </c>
      <c r="AE126">
        <f t="shared" si="39"/>
        <v>0</v>
      </c>
      <c r="AF126">
        <f t="shared" si="40"/>
        <v>0</v>
      </c>
      <c r="AG126">
        <f t="shared" si="41"/>
        <v>4.6735027084961502E-3</v>
      </c>
      <c r="AH126">
        <f t="shared" si="42"/>
        <v>4.7865304476264747E-3</v>
      </c>
      <c r="AI126">
        <f t="shared" si="43"/>
        <v>6.4702524211863273E-3</v>
      </c>
    </row>
    <row r="127" spans="1:35" x14ac:dyDescent="0.25">
      <c r="A127" s="13" t="s">
        <v>118</v>
      </c>
      <c r="B127" s="8" t="str">
        <f>VLOOKUP(A127,Sheet5!$A$1:$B$67,2,FALSE)</f>
        <v>Small Finance Banks</v>
      </c>
      <c r="C127" s="9" t="s">
        <v>44</v>
      </c>
      <c r="D127" s="19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5276815</v>
      </c>
      <c r="J127" s="20">
        <v>2619554</v>
      </c>
      <c r="K127" s="20">
        <v>466569</v>
      </c>
      <c r="L127" s="20">
        <v>112491.62095</v>
      </c>
      <c r="M127" s="20">
        <v>4754.0054</v>
      </c>
      <c r="N127" s="12">
        <f t="shared" si="22"/>
        <v>0</v>
      </c>
      <c r="O127" s="12">
        <f t="shared" si="23"/>
        <v>0</v>
      </c>
      <c r="P127" s="12">
        <f t="shared" si="24"/>
        <v>3086123</v>
      </c>
      <c r="Q127" s="12">
        <f t="shared" si="25"/>
        <v>117245.62634999999</v>
      </c>
      <c r="R127">
        <f t="shared" si="26"/>
        <v>0</v>
      </c>
      <c r="S127">
        <f t="shared" si="27"/>
        <v>0</v>
      </c>
      <c r="T127">
        <f t="shared" si="28"/>
        <v>0</v>
      </c>
      <c r="U127">
        <f t="shared" si="29"/>
        <v>3.7991235718731885E-2</v>
      </c>
      <c r="V127">
        <f t="shared" si="30"/>
        <v>2.2219013998027219E-2</v>
      </c>
      <c r="W127">
        <f t="shared" si="31"/>
        <v>0.58484578292018952</v>
      </c>
      <c r="X127">
        <f t="shared" si="32"/>
        <v>57158090</v>
      </c>
      <c r="Y127">
        <f t="shared" si="33"/>
        <v>190299626</v>
      </c>
      <c r="Z127">
        <f t="shared" si="34"/>
        <v>6290293.1636626981</v>
      </c>
      <c r="AA127">
        <f t="shared" si="35"/>
        <v>823022953</v>
      </c>
      <c r="AB127">
        <f t="shared" si="36"/>
        <v>1045832459</v>
      </c>
      <c r="AC127">
        <f t="shared" si="37"/>
        <v>34061778.731784001</v>
      </c>
      <c r="AD127">
        <f t="shared" si="38"/>
        <v>0</v>
      </c>
      <c r="AE127">
        <f t="shared" si="39"/>
        <v>0</v>
      </c>
      <c r="AF127">
        <f t="shared" si="40"/>
        <v>0</v>
      </c>
      <c r="AG127">
        <f t="shared" si="41"/>
        <v>0.64115040543711299</v>
      </c>
      <c r="AH127">
        <f t="shared" si="42"/>
        <v>0.3442146321049136</v>
      </c>
      <c r="AI127">
        <f t="shared" si="43"/>
        <v>0.29508770486535452</v>
      </c>
    </row>
    <row r="128" spans="1:35" x14ac:dyDescent="0.25">
      <c r="A128" s="13" t="s">
        <v>119</v>
      </c>
      <c r="B128" s="8" t="str">
        <f>VLOOKUP(A128,Sheet5!$A$1:$B$67,2,FALSE)</f>
        <v>Small Finance Banks</v>
      </c>
      <c r="C128" s="9" t="s">
        <v>44</v>
      </c>
      <c r="D128" s="19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383006</v>
      </c>
      <c r="J128" s="20">
        <v>150114</v>
      </c>
      <c r="K128" s="20">
        <v>48448</v>
      </c>
      <c r="L128" s="20">
        <v>4696.3574399999998</v>
      </c>
      <c r="M128" s="20">
        <v>510.88670000000002</v>
      </c>
      <c r="N128" s="12">
        <f t="shared" si="22"/>
        <v>0</v>
      </c>
      <c r="O128" s="12">
        <f t="shared" si="23"/>
        <v>0</v>
      </c>
      <c r="P128" s="12">
        <f t="shared" si="24"/>
        <v>198562</v>
      </c>
      <c r="Q128" s="12">
        <f t="shared" si="25"/>
        <v>5207.2441399999998</v>
      </c>
      <c r="R128">
        <f t="shared" si="26"/>
        <v>0</v>
      </c>
      <c r="S128">
        <f t="shared" si="27"/>
        <v>0</v>
      </c>
      <c r="T128">
        <f t="shared" si="28"/>
        <v>0</v>
      </c>
      <c r="U128">
        <f t="shared" si="29"/>
        <v>2.6224776845519281E-2</v>
      </c>
      <c r="V128">
        <f t="shared" si="30"/>
        <v>1.3595724714495334E-2</v>
      </c>
      <c r="W128">
        <f t="shared" si="31"/>
        <v>0.51843052067069451</v>
      </c>
      <c r="X128">
        <f t="shared" si="32"/>
        <v>57158090</v>
      </c>
      <c r="Y128">
        <f t="shared" si="33"/>
        <v>190299626</v>
      </c>
      <c r="Z128">
        <f t="shared" si="34"/>
        <v>6290293.1636626981</v>
      </c>
      <c r="AA128">
        <f t="shared" si="35"/>
        <v>823022953</v>
      </c>
      <c r="AB128">
        <f t="shared" si="36"/>
        <v>1045832459</v>
      </c>
      <c r="AC128">
        <f t="shared" si="37"/>
        <v>34061778.731784001</v>
      </c>
      <c r="AD128">
        <f t="shared" si="38"/>
        <v>0</v>
      </c>
      <c r="AE128">
        <f t="shared" si="39"/>
        <v>0</v>
      </c>
      <c r="AF128">
        <f t="shared" si="40"/>
        <v>0</v>
      </c>
      <c r="AG128">
        <f t="shared" si="41"/>
        <v>4.6536490702222252E-2</v>
      </c>
      <c r="AH128">
        <f t="shared" si="42"/>
        <v>1.528764595943128E-2</v>
      </c>
      <c r="AI128">
        <f t="shared" si="43"/>
        <v>1.8986023840745988E-2</v>
      </c>
    </row>
    <row r="129" spans="1:35" x14ac:dyDescent="0.25">
      <c r="A129" s="13" t="s">
        <v>35</v>
      </c>
      <c r="B129" s="8" t="str">
        <f>VLOOKUP(A129,Sheet5!$A$1:$B$67,2,FALSE)</f>
        <v>Public Sector Banks</v>
      </c>
      <c r="C129" s="9" t="s">
        <v>49</v>
      </c>
      <c r="D129" s="10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6873972</v>
      </c>
      <c r="J129" s="11">
        <v>5120231</v>
      </c>
      <c r="K129" s="11">
        <v>3495728</v>
      </c>
      <c r="L129" s="11">
        <v>211306</v>
      </c>
      <c r="M129" s="11">
        <v>32626.000000000004</v>
      </c>
      <c r="N129" s="12">
        <f t="shared" si="22"/>
        <v>0</v>
      </c>
      <c r="O129" s="12">
        <f t="shared" si="23"/>
        <v>0</v>
      </c>
      <c r="P129" s="12">
        <f t="shared" si="24"/>
        <v>8615959</v>
      </c>
      <c r="Q129" s="12">
        <f t="shared" si="25"/>
        <v>243932</v>
      </c>
      <c r="R129">
        <f t="shared" si="26"/>
        <v>0</v>
      </c>
      <c r="S129">
        <f t="shared" si="27"/>
        <v>0</v>
      </c>
      <c r="T129">
        <f t="shared" si="28"/>
        <v>0</v>
      </c>
      <c r="U129">
        <f t="shared" si="29"/>
        <v>2.8311648186812404E-2</v>
      </c>
      <c r="V129">
        <f t="shared" si="30"/>
        <v>3.5486324355118115E-2</v>
      </c>
      <c r="W129">
        <f t="shared" si="31"/>
        <v>1.2534178201482344</v>
      </c>
      <c r="X129">
        <f t="shared" si="32"/>
        <v>57745105</v>
      </c>
      <c r="Y129">
        <f t="shared" si="33"/>
        <v>165424952</v>
      </c>
      <c r="Z129">
        <f t="shared" si="34"/>
        <v>5105687.5055361008</v>
      </c>
      <c r="AA129">
        <f t="shared" si="35"/>
        <v>828561639</v>
      </c>
      <c r="AB129">
        <f t="shared" si="36"/>
        <v>905242089</v>
      </c>
      <c r="AC129">
        <f t="shared" si="37"/>
        <v>29574275.835547797</v>
      </c>
      <c r="AD129">
        <f t="shared" si="38"/>
        <v>0</v>
      </c>
      <c r="AE129">
        <f t="shared" si="39"/>
        <v>0</v>
      </c>
      <c r="AF129">
        <f t="shared" si="40"/>
        <v>0</v>
      </c>
      <c r="AG129">
        <f t="shared" si="41"/>
        <v>0.82962711238916043</v>
      </c>
      <c r="AH129">
        <f t="shared" si="42"/>
        <v>0.82481140487233073</v>
      </c>
      <c r="AI129">
        <f t="shared" si="43"/>
        <v>0.95178506442600908</v>
      </c>
    </row>
    <row r="130" spans="1:35" x14ac:dyDescent="0.25">
      <c r="A130" s="13" t="s">
        <v>39</v>
      </c>
      <c r="B130" s="8" t="str">
        <f>VLOOKUP(A130,Sheet5!$A$1:$B$67,2,FALSE)</f>
        <v>Public Sector Banks</v>
      </c>
      <c r="C130" s="9" t="s">
        <v>49</v>
      </c>
      <c r="D130" s="10">
        <v>303962</v>
      </c>
      <c r="E130" s="11">
        <v>8361</v>
      </c>
      <c r="F130" s="11">
        <v>535293</v>
      </c>
      <c r="G130" s="11">
        <v>407.94944369999996</v>
      </c>
      <c r="H130" s="11">
        <v>12615.9329234</v>
      </c>
      <c r="I130" s="11">
        <v>13153572</v>
      </c>
      <c r="J130" s="11">
        <v>10293297</v>
      </c>
      <c r="K130" s="11">
        <v>6430611</v>
      </c>
      <c r="L130" s="11">
        <v>434436.67574149999</v>
      </c>
      <c r="M130" s="11">
        <v>84204.2861557</v>
      </c>
      <c r="N130" s="12">
        <f t="shared" si="22"/>
        <v>543654</v>
      </c>
      <c r="O130" s="12">
        <f t="shared" si="23"/>
        <v>13023.882367099999</v>
      </c>
      <c r="P130" s="12">
        <f t="shared" si="24"/>
        <v>16723908</v>
      </c>
      <c r="Q130" s="12">
        <f t="shared" si="25"/>
        <v>518640.96189719997</v>
      </c>
      <c r="R130">
        <f t="shared" si="26"/>
        <v>2.3956197079576348E-2</v>
      </c>
      <c r="S130">
        <f t="shared" si="27"/>
        <v>4.2847074197103582E-2</v>
      </c>
      <c r="T130">
        <f t="shared" si="28"/>
        <v>1.7885590962028148</v>
      </c>
      <c r="U130">
        <f t="shared" si="29"/>
        <v>3.1011947799354074E-2</v>
      </c>
      <c r="V130">
        <f t="shared" si="30"/>
        <v>3.9429666853779334E-2</v>
      </c>
      <c r="W130">
        <f t="shared" si="31"/>
        <v>1.2714347099023748</v>
      </c>
      <c r="X130">
        <f t="shared" si="32"/>
        <v>57745105</v>
      </c>
      <c r="Y130">
        <f t="shared" si="33"/>
        <v>165424952</v>
      </c>
      <c r="Z130">
        <f t="shared" si="34"/>
        <v>5105687.5055361008</v>
      </c>
      <c r="AA130">
        <f t="shared" si="35"/>
        <v>828561639</v>
      </c>
      <c r="AB130">
        <f t="shared" si="36"/>
        <v>905242089</v>
      </c>
      <c r="AC130">
        <f t="shared" si="37"/>
        <v>29574275.835547797</v>
      </c>
      <c r="AD130">
        <f t="shared" si="38"/>
        <v>0.52638574299934171</v>
      </c>
      <c r="AE130">
        <f t="shared" si="39"/>
        <v>0.25508577156314782</v>
      </c>
      <c r="AF130">
        <f t="shared" si="40"/>
        <v>0.32864086912354068</v>
      </c>
      <c r="AG130">
        <f t="shared" si="41"/>
        <v>1.5875188255004404</v>
      </c>
      <c r="AH130">
        <f t="shared" si="42"/>
        <v>1.7536894725036749</v>
      </c>
      <c r="AI130">
        <f t="shared" si="43"/>
        <v>1.8474514390370993</v>
      </c>
    </row>
    <row r="131" spans="1:35" x14ac:dyDescent="0.25">
      <c r="A131" s="13" t="s">
        <v>56</v>
      </c>
      <c r="B131" s="8" t="str">
        <f>VLOOKUP(A131,Sheet5!$A$1:$B$67,2,FALSE)</f>
        <v>Public Sector Banks</v>
      </c>
      <c r="C131" s="9" t="s">
        <v>49</v>
      </c>
      <c r="D131" s="10">
        <v>467879</v>
      </c>
      <c r="E131" s="11">
        <v>12997</v>
      </c>
      <c r="F131" s="11">
        <v>979604</v>
      </c>
      <c r="G131" s="11">
        <v>560.30700000000002</v>
      </c>
      <c r="H131" s="11">
        <v>21086.459159999999</v>
      </c>
      <c r="I131" s="11">
        <v>54044749</v>
      </c>
      <c r="J131" s="11">
        <v>25998678</v>
      </c>
      <c r="K131" s="11">
        <v>15701935</v>
      </c>
      <c r="L131" s="11">
        <v>1120781.1547600001</v>
      </c>
      <c r="M131" s="11">
        <v>194246.65176000001</v>
      </c>
      <c r="N131" s="12">
        <f t="shared" ref="N131:N194" si="44">E131+F131</f>
        <v>992601</v>
      </c>
      <c r="O131" s="12">
        <f t="shared" ref="O131:O194" si="45">G131+H131</f>
        <v>21646.766159999999</v>
      </c>
      <c r="P131" s="12">
        <f t="shared" ref="P131:P194" si="46">J131+K131</f>
        <v>41700613</v>
      </c>
      <c r="Q131" s="12">
        <f t="shared" ref="Q131:Q194" si="47">L131+M131</f>
        <v>1315027.8065200001</v>
      </c>
      <c r="R131">
        <f t="shared" ref="R131:R194" si="48">IFERROR(O131/N131,0)</f>
        <v>2.1808124472975546E-2</v>
      </c>
      <c r="S131">
        <f t="shared" ref="S131:S194" si="49">IFERROR(O131/D131,0)</f>
        <v>4.6265735713720856E-2</v>
      </c>
      <c r="T131">
        <f t="shared" ref="T131:T194" si="50">IFERROR(N131/D131,0)</f>
        <v>2.1214908127956158</v>
      </c>
      <c r="U131">
        <f t="shared" ref="U131:U194" si="51">IFERROR(Q131/P131,0)</f>
        <v>3.1534975433574565E-2</v>
      </c>
      <c r="V131">
        <f t="shared" ref="V131:V194" si="52">IFERROR(Q131/I131,0)</f>
        <v>2.4332203051215948E-2</v>
      </c>
      <c r="W131">
        <f t="shared" ref="W131:W194" si="53">IFERROR(P131/I131,0)</f>
        <v>0.77159416542021497</v>
      </c>
      <c r="X131">
        <f t="shared" ref="X131:X194" si="54">SUMIF($C$2:$C$879,C131,$D$2:$D$879)</f>
        <v>57745105</v>
      </c>
      <c r="Y131">
        <f t="shared" ref="Y131:Y194" si="55">SUMIF($C$2:$C$879,C131,$N$2:$N$879)</f>
        <v>165424952</v>
      </c>
      <c r="Z131">
        <f t="shared" ref="Z131:Z194" si="56">SUMIF($C$2:$C$879,C131,$O$2:$O$879)</f>
        <v>5105687.5055361008</v>
      </c>
      <c r="AA131">
        <f t="shared" ref="AA131:AA194" si="57">SUMIF($C$2:$C$879,C131,$I$2:$I$879)</f>
        <v>828561639</v>
      </c>
      <c r="AB131">
        <f t="shared" ref="AB131:AB194" si="58">SUMIF($C$2:$C$879,C131,$P$2:$P$879)</f>
        <v>905242089</v>
      </c>
      <c r="AC131">
        <f t="shared" ref="AC131:AC194" si="59">SUMIF($C$2:$C$879,C131,$Q$2:$Q$879)</f>
        <v>29574275.835547797</v>
      </c>
      <c r="AD131">
        <f t="shared" ref="AD131:AD194" si="60">D131*100/X131</f>
        <v>0.81024876480872277</v>
      </c>
      <c r="AE131">
        <f t="shared" ref="AE131:AE194" si="61">O131*100/Z131</f>
        <v>0.42397358115882328</v>
      </c>
      <c r="AF131">
        <f t="shared" ref="AF131:AF194" si="62">N131*100/Y131</f>
        <v>0.60003100378714336</v>
      </c>
      <c r="AG131">
        <f t="shared" ref="AG131:AG194" si="63">I131*100/AA131</f>
        <v>6.522719186616845</v>
      </c>
      <c r="AH131">
        <f t="shared" ref="AH131:AH194" si="64">Q131*100/AC131</f>
        <v>4.4465258044944527</v>
      </c>
      <c r="AI131">
        <f t="shared" ref="AI131:AI194" si="65">P131*100/AB131</f>
        <v>4.6065702762523673</v>
      </c>
    </row>
    <row r="132" spans="1:35" x14ac:dyDescent="0.25">
      <c r="A132" s="13" t="s">
        <v>58</v>
      </c>
      <c r="B132" s="8" t="str">
        <f>VLOOKUP(A132,Sheet5!$A$1:$B$67,2,FALSE)</f>
        <v>Public Sector Banks</v>
      </c>
      <c r="C132" s="9" t="s">
        <v>49</v>
      </c>
      <c r="D132" s="10">
        <v>164223</v>
      </c>
      <c r="E132" s="11">
        <v>14079</v>
      </c>
      <c r="F132" s="11">
        <v>387725</v>
      </c>
      <c r="G132" s="11">
        <v>831.24942069999997</v>
      </c>
      <c r="H132" s="11">
        <v>8129.6616363000003</v>
      </c>
      <c r="I132" s="11">
        <v>40062795</v>
      </c>
      <c r="J132" s="11">
        <v>17711223</v>
      </c>
      <c r="K132" s="11">
        <v>10077058</v>
      </c>
      <c r="L132" s="11">
        <v>645229.05110529996</v>
      </c>
      <c r="M132" s="11">
        <v>105438.7760591</v>
      </c>
      <c r="N132" s="12">
        <f t="shared" si="44"/>
        <v>401804</v>
      </c>
      <c r="O132" s="12">
        <f t="shared" si="45"/>
        <v>8960.9110570000012</v>
      </c>
      <c r="P132" s="12">
        <f t="shared" si="46"/>
        <v>27788281</v>
      </c>
      <c r="Q132" s="12">
        <f t="shared" si="47"/>
        <v>750667.8271643999</v>
      </c>
      <c r="R132">
        <f t="shared" si="48"/>
        <v>2.2301696989079255E-2</v>
      </c>
      <c r="S132">
        <f t="shared" si="49"/>
        <v>5.4565505787861637E-2</v>
      </c>
      <c r="T132">
        <f t="shared" si="50"/>
        <v>2.4466974784287219</v>
      </c>
      <c r="U132">
        <f t="shared" si="51"/>
        <v>2.7013827417550582E-2</v>
      </c>
      <c r="V132">
        <f t="shared" si="52"/>
        <v>1.8737280490899347E-2</v>
      </c>
      <c r="W132">
        <f t="shared" si="53"/>
        <v>0.69361813123622551</v>
      </c>
      <c r="X132">
        <f t="shared" si="54"/>
        <v>57745105</v>
      </c>
      <c r="Y132">
        <f t="shared" si="55"/>
        <v>165424952</v>
      </c>
      <c r="Z132">
        <f t="shared" si="56"/>
        <v>5105687.5055361008</v>
      </c>
      <c r="AA132">
        <f t="shared" si="57"/>
        <v>828561639</v>
      </c>
      <c r="AB132">
        <f t="shared" si="58"/>
        <v>905242089</v>
      </c>
      <c r="AC132">
        <f t="shared" si="59"/>
        <v>29574275.835547797</v>
      </c>
      <c r="AD132">
        <f t="shared" si="60"/>
        <v>0.28439293685585992</v>
      </c>
      <c r="AE132">
        <f t="shared" si="61"/>
        <v>0.17550841188936217</v>
      </c>
      <c r="AF132">
        <f t="shared" si="62"/>
        <v>0.24289201546813807</v>
      </c>
      <c r="AG132">
        <f t="shared" si="63"/>
        <v>4.8352220419415293</v>
      </c>
      <c r="AH132">
        <f t="shared" si="64"/>
        <v>2.5382458435790656</v>
      </c>
      <c r="AI132">
        <f t="shared" si="65"/>
        <v>3.0697071355461465</v>
      </c>
    </row>
    <row r="133" spans="1:35" x14ac:dyDescent="0.25">
      <c r="A133" s="13" t="s">
        <v>60</v>
      </c>
      <c r="B133" s="8" t="str">
        <f>VLOOKUP(A133,Sheet5!$A$1:$B$67,2,FALSE)</f>
        <v>Public Sector Banks</v>
      </c>
      <c r="C133" s="9" t="s">
        <v>49</v>
      </c>
      <c r="D133" s="10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7643666</v>
      </c>
      <c r="J133" s="11">
        <v>6693313</v>
      </c>
      <c r="K133" s="11">
        <v>4547972</v>
      </c>
      <c r="L133" s="11">
        <v>255670.00991739999</v>
      </c>
      <c r="M133" s="11">
        <v>46830.574679999998</v>
      </c>
      <c r="N133" s="12">
        <f t="shared" si="44"/>
        <v>0</v>
      </c>
      <c r="O133" s="12">
        <f t="shared" si="45"/>
        <v>0</v>
      </c>
      <c r="P133" s="12">
        <f t="shared" si="46"/>
        <v>11241285</v>
      </c>
      <c r="Q133" s="12">
        <f t="shared" si="47"/>
        <v>302500.58459739998</v>
      </c>
      <c r="R133">
        <f t="shared" si="48"/>
        <v>0</v>
      </c>
      <c r="S133">
        <f t="shared" si="49"/>
        <v>0</v>
      </c>
      <c r="T133">
        <f t="shared" si="50"/>
        <v>0</v>
      </c>
      <c r="U133">
        <f t="shared" si="51"/>
        <v>2.6909786968073487E-2</v>
      </c>
      <c r="V133">
        <f t="shared" si="52"/>
        <v>3.9575327414541658E-2</v>
      </c>
      <c r="W133">
        <f t="shared" si="53"/>
        <v>1.4706666931809946</v>
      </c>
      <c r="X133">
        <f t="shared" si="54"/>
        <v>57745105</v>
      </c>
      <c r="Y133">
        <f t="shared" si="55"/>
        <v>165424952</v>
      </c>
      <c r="Z133">
        <f t="shared" si="56"/>
        <v>5105687.5055361008</v>
      </c>
      <c r="AA133">
        <f t="shared" si="57"/>
        <v>828561639</v>
      </c>
      <c r="AB133">
        <f t="shared" si="58"/>
        <v>905242089</v>
      </c>
      <c r="AC133">
        <f t="shared" si="59"/>
        <v>29574275.835547797</v>
      </c>
      <c r="AD133">
        <f t="shared" si="60"/>
        <v>0</v>
      </c>
      <c r="AE133">
        <f t="shared" si="61"/>
        <v>0</v>
      </c>
      <c r="AF133">
        <f t="shared" si="62"/>
        <v>0</v>
      </c>
      <c r="AG133">
        <f t="shared" si="63"/>
        <v>0.92252231339423618</v>
      </c>
      <c r="AH133">
        <f t="shared" si="64"/>
        <v>1.0228503523788712</v>
      </c>
      <c r="AI133">
        <f t="shared" si="65"/>
        <v>1.241798756001059</v>
      </c>
    </row>
    <row r="134" spans="1:35" x14ac:dyDescent="0.25">
      <c r="A134" s="13" t="s">
        <v>61</v>
      </c>
      <c r="B134" s="8" t="str">
        <f>VLOOKUP(A134,Sheet5!$A$1:$B$67,2,FALSE)</f>
        <v>Public Sector Banks</v>
      </c>
      <c r="C134" s="9" t="s">
        <v>49</v>
      </c>
      <c r="D134" s="10">
        <v>537292</v>
      </c>
      <c r="E134" s="11">
        <v>51698</v>
      </c>
      <c r="F134" s="11">
        <v>741506</v>
      </c>
      <c r="G134" s="11">
        <v>2515.9610158</v>
      </c>
      <c r="H134" s="11">
        <v>16166.489582599999</v>
      </c>
      <c r="I134" s="11">
        <v>24369941</v>
      </c>
      <c r="J134" s="11">
        <v>22983072</v>
      </c>
      <c r="K134" s="11">
        <v>12444476</v>
      </c>
      <c r="L134" s="11">
        <v>1043515.9317012</v>
      </c>
      <c r="M134" s="11">
        <v>153336.9003757</v>
      </c>
      <c r="N134" s="12">
        <f t="shared" si="44"/>
        <v>793204</v>
      </c>
      <c r="O134" s="12">
        <f t="shared" si="45"/>
        <v>18682.450598399999</v>
      </c>
      <c r="P134" s="12">
        <f t="shared" si="46"/>
        <v>35427548</v>
      </c>
      <c r="Q134" s="12">
        <f t="shared" si="47"/>
        <v>1196852.8320768999</v>
      </c>
      <c r="R134">
        <f t="shared" si="48"/>
        <v>2.355314723375071E-2</v>
      </c>
      <c r="S134">
        <f t="shared" si="49"/>
        <v>3.477150338810181E-2</v>
      </c>
      <c r="T134">
        <f t="shared" si="50"/>
        <v>1.4762996657311109</v>
      </c>
      <c r="U134">
        <f t="shared" si="51"/>
        <v>3.3783112285301259E-2</v>
      </c>
      <c r="V134">
        <f t="shared" si="52"/>
        <v>4.911184775034539E-2</v>
      </c>
      <c r="W134">
        <f t="shared" si="53"/>
        <v>1.4537395884544817</v>
      </c>
      <c r="X134">
        <f t="shared" si="54"/>
        <v>57745105</v>
      </c>
      <c r="Y134">
        <f t="shared" si="55"/>
        <v>165424952</v>
      </c>
      <c r="Z134">
        <f t="shared" si="56"/>
        <v>5105687.5055361008</v>
      </c>
      <c r="AA134">
        <f t="shared" si="57"/>
        <v>828561639</v>
      </c>
      <c r="AB134">
        <f t="shared" si="58"/>
        <v>905242089</v>
      </c>
      <c r="AC134">
        <f t="shared" si="59"/>
        <v>29574275.835547797</v>
      </c>
      <c r="AD134">
        <f t="shared" si="60"/>
        <v>0.9304546246820401</v>
      </c>
      <c r="AE134">
        <f t="shared" si="61"/>
        <v>0.36591449394704634</v>
      </c>
      <c r="AF134">
        <f t="shared" si="62"/>
        <v>0.47949477416200187</v>
      </c>
      <c r="AG134">
        <f t="shared" si="63"/>
        <v>2.941234526548</v>
      </c>
      <c r="AH134">
        <f t="shared" si="64"/>
        <v>4.0469387610103453</v>
      </c>
      <c r="AI134">
        <f t="shared" si="65"/>
        <v>3.9135992935476511</v>
      </c>
    </row>
    <row r="135" spans="1:35" x14ac:dyDescent="0.25">
      <c r="A135" s="13" t="s">
        <v>63</v>
      </c>
      <c r="B135" s="8" t="str">
        <f>VLOOKUP(A135,Sheet5!$A$1:$B$67,2,FALSE)</f>
        <v>Public Sector Banks</v>
      </c>
      <c r="C135" s="9" t="s">
        <v>49</v>
      </c>
      <c r="D135" s="10">
        <v>87470</v>
      </c>
      <c r="E135" s="11">
        <v>1183</v>
      </c>
      <c r="F135" s="11">
        <v>117246</v>
      </c>
      <c r="G135" s="11">
        <v>55.409299299999994</v>
      </c>
      <c r="H135" s="11">
        <v>2291.1010451000002</v>
      </c>
      <c r="I135" s="11">
        <v>24099971</v>
      </c>
      <c r="J135" s="11">
        <v>10728352</v>
      </c>
      <c r="K135" s="11">
        <v>5873986</v>
      </c>
      <c r="L135" s="11">
        <v>444490.65012000001</v>
      </c>
      <c r="M135" s="11">
        <v>74154.716397299999</v>
      </c>
      <c r="N135" s="12">
        <f t="shared" si="44"/>
        <v>118429</v>
      </c>
      <c r="O135" s="12">
        <f t="shared" si="45"/>
        <v>2346.5103444000001</v>
      </c>
      <c r="P135" s="12">
        <f t="shared" si="46"/>
        <v>16602338</v>
      </c>
      <c r="Q135" s="12">
        <f t="shared" si="47"/>
        <v>518645.36651730002</v>
      </c>
      <c r="R135">
        <f t="shared" si="48"/>
        <v>1.9813646525766494E-2</v>
      </c>
      <c r="S135">
        <f t="shared" si="49"/>
        <v>2.6826458721847492E-2</v>
      </c>
      <c r="T135">
        <f t="shared" si="50"/>
        <v>1.3539384931976677</v>
      </c>
      <c r="U135">
        <f t="shared" si="51"/>
        <v>3.1239296930185376E-2</v>
      </c>
      <c r="V135">
        <f t="shared" si="52"/>
        <v>2.1520580523408099E-2</v>
      </c>
      <c r="W135">
        <f t="shared" si="53"/>
        <v>0.68889452190627121</v>
      </c>
      <c r="X135">
        <f t="shared" si="54"/>
        <v>57745105</v>
      </c>
      <c r="Y135">
        <f t="shared" si="55"/>
        <v>165424952</v>
      </c>
      <c r="Z135">
        <f t="shared" si="56"/>
        <v>5105687.5055361008</v>
      </c>
      <c r="AA135">
        <f t="shared" si="57"/>
        <v>828561639</v>
      </c>
      <c r="AB135">
        <f t="shared" si="58"/>
        <v>905242089</v>
      </c>
      <c r="AC135">
        <f t="shared" si="59"/>
        <v>29574275.835547797</v>
      </c>
      <c r="AD135">
        <f t="shared" si="60"/>
        <v>0.15147604286112218</v>
      </c>
      <c r="AE135">
        <f t="shared" si="61"/>
        <v>4.5958753681177654E-2</v>
      </c>
      <c r="AF135">
        <f t="shared" si="62"/>
        <v>7.1590771868563094E-2</v>
      </c>
      <c r="AG135">
        <f t="shared" si="63"/>
        <v>2.9086515553732992</v>
      </c>
      <c r="AH135">
        <f t="shared" si="64"/>
        <v>1.7537043659202527</v>
      </c>
      <c r="AI135">
        <f t="shared" si="65"/>
        <v>1.8340218822945162</v>
      </c>
    </row>
    <row r="136" spans="1:35" x14ac:dyDescent="0.25">
      <c r="A136" s="13" t="s">
        <v>64</v>
      </c>
      <c r="B136" s="8" t="str">
        <f>VLOOKUP(A136,Sheet5!$A$1:$B$67,2,FALSE)</f>
        <v>Public Sector Banks</v>
      </c>
      <c r="C136" s="9" t="s">
        <v>49</v>
      </c>
      <c r="D136" s="10">
        <v>114497</v>
      </c>
      <c r="E136" s="11">
        <v>1414</v>
      </c>
      <c r="F136" s="11">
        <v>132851</v>
      </c>
      <c r="G136" s="11">
        <v>72.380754800000005</v>
      </c>
      <c r="H136" s="11">
        <v>3020.9308064999996</v>
      </c>
      <c r="I136" s="11">
        <v>8143209</v>
      </c>
      <c r="J136" s="11">
        <v>6212862</v>
      </c>
      <c r="K136" s="11">
        <v>3864931</v>
      </c>
      <c r="L136" s="11">
        <v>258285.0214655</v>
      </c>
      <c r="M136" s="11">
        <v>44989.4131671</v>
      </c>
      <c r="N136" s="12">
        <f t="shared" si="44"/>
        <v>134265</v>
      </c>
      <c r="O136" s="12">
        <f t="shared" si="45"/>
        <v>3093.3115612999995</v>
      </c>
      <c r="P136" s="12">
        <f t="shared" si="46"/>
        <v>10077793</v>
      </c>
      <c r="Q136" s="12">
        <f t="shared" si="47"/>
        <v>303274.43463259999</v>
      </c>
      <c r="R136">
        <f t="shared" si="48"/>
        <v>2.3038852726324801E-2</v>
      </c>
      <c r="S136">
        <f t="shared" si="49"/>
        <v>2.7016529352734128E-2</v>
      </c>
      <c r="T136">
        <f t="shared" si="50"/>
        <v>1.1726508118116632</v>
      </c>
      <c r="U136">
        <f t="shared" si="51"/>
        <v>3.0093338356185724E-2</v>
      </c>
      <c r="V136">
        <f t="shared" si="52"/>
        <v>3.7242619541338062E-2</v>
      </c>
      <c r="W136">
        <f t="shared" si="53"/>
        <v>1.237570225693581</v>
      </c>
      <c r="X136">
        <f t="shared" si="54"/>
        <v>57745105</v>
      </c>
      <c r="Y136">
        <f t="shared" si="55"/>
        <v>165424952</v>
      </c>
      <c r="Z136">
        <f t="shared" si="56"/>
        <v>5105687.5055361008</v>
      </c>
      <c r="AA136">
        <f t="shared" si="57"/>
        <v>828561639</v>
      </c>
      <c r="AB136">
        <f t="shared" si="58"/>
        <v>905242089</v>
      </c>
      <c r="AC136">
        <f t="shared" si="59"/>
        <v>29574275.835547797</v>
      </c>
      <c r="AD136">
        <f t="shared" si="60"/>
        <v>0.19828001005453189</v>
      </c>
      <c r="AE136">
        <f t="shared" si="61"/>
        <v>6.0585602976012919E-2</v>
      </c>
      <c r="AF136">
        <f t="shared" si="62"/>
        <v>8.1163692887152847E-2</v>
      </c>
      <c r="AG136">
        <f t="shared" si="63"/>
        <v>0.98281269813892502</v>
      </c>
      <c r="AH136">
        <f t="shared" si="64"/>
        <v>1.0254669846152888</v>
      </c>
      <c r="AI136">
        <f t="shared" si="65"/>
        <v>1.113270485592722</v>
      </c>
    </row>
    <row r="137" spans="1:35" x14ac:dyDescent="0.25">
      <c r="A137" s="13" t="s">
        <v>66</v>
      </c>
      <c r="B137" s="8" t="str">
        <f>VLOOKUP(A137,Sheet5!$A$1:$B$67,2,FALSE)</f>
        <v>Public Sector Banks</v>
      </c>
      <c r="C137" s="9" t="s">
        <v>49</v>
      </c>
      <c r="D137" s="10">
        <v>103284</v>
      </c>
      <c r="E137" s="11">
        <v>3763</v>
      </c>
      <c r="F137" s="11">
        <v>155636</v>
      </c>
      <c r="G137" s="11">
        <v>237.85795999999999</v>
      </c>
      <c r="H137" s="11">
        <v>3465.1738760000003</v>
      </c>
      <c r="I137" s="11">
        <v>14727798</v>
      </c>
      <c r="J137" s="11">
        <v>22292568</v>
      </c>
      <c r="K137" s="11">
        <v>7093535</v>
      </c>
      <c r="L137" s="11">
        <v>834984.16873999999</v>
      </c>
      <c r="M137" s="11">
        <v>83354.942931999991</v>
      </c>
      <c r="N137" s="12">
        <f t="shared" si="44"/>
        <v>159399</v>
      </c>
      <c r="O137" s="12">
        <f t="shared" si="45"/>
        <v>3703.0318360000001</v>
      </c>
      <c r="P137" s="12">
        <f t="shared" si="46"/>
        <v>29386103</v>
      </c>
      <c r="Q137" s="12">
        <f t="shared" si="47"/>
        <v>918339.11167200003</v>
      </c>
      <c r="R137">
        <f t="shared" si="48"/>
        <v>2.3231211212115511E-2</v>
      </c>
      <c r="S137">
        <f t="shared" si="49"/>
        <v>3.5852908833894893E-2</v>
      </c>
      <c r="T137">
        <f t="shared" si="50"/>
        <v>1.5433077727431161</v>
      </c>
      <c r="U137">
        <f t="shared" si="51"/>
        <v>3.1250796053903442E-2</v>
      </c>
      <c r="V137">
        <f t="shared" si="52"/>
        <v>6.2354135470353414E-2</v>
      </c>
      <c r="W137">
        <f t="shared" si="53"/>
        <v>1.9952815077990613</v>
      </c>
      <c r="X137">
        <f t="shared" si="54"/>
        <v>57745105</v>
      </c>
      <c r="Y137">
        <f t="shared" si="55"/>
        <v>165424952</v>
      </c>
      <c r="Z137">
        <f t="shared" si="56"/>
        <v>5105687.5055361008</v>
      </c>
      <c r="AA137">
        <f t="shared" si="57"/>
        <v>828561639</v>
      </c>
      <c r="AB137">
        <f t="shared" si="58"/>
        <v>905242089</v>
      </c>
      <c r="AC137">
        <f t="shared" si="59"/>
        <v>29574275.835547797</v>
      </c>
      <c r="AD137">
        <f t="shared" si="60"/>
        <v>0.17886191392326675</v>
      </c>
      <c r="AE137">
        <f t="shared" si="61"/>
        <v>7.2527584815655077E-2</v>
      </c>
      <c r="AF137">
        <f t="shared" si="62"/>
        <v>9.6357289558107295E-2</v>
      </c>
      <c r="AG137">
        <f t="shared" si="63"/>
        <v>1.7775138633952616</v>
      </c>
      <c r="AH137">
        <f t="shared" si="64"/>
        <v>3.1051955989677062</v>
      </c>
      <c r="AI137">
        <f t="shared" si="65"/>
        <v>3.2462148365706405</v>
      </c>
    </row>
    <row r="138" spans="1:35" x14ac:dyDescent="0.25">
      <c r="A138" s="13" t="s">
        <v>68</v>
      </c>
      <c r="B138" s="8" t="str">
        <f>VLOOKUP(A138,Sheet5!$A$1:$B$67,2,FALSE)</f>
        <v>Public Sector Banks</v>
      </c>
      <c r="C138" s="9" t="s">
        <v>49</v>
      </c>
      <c r="D138" s="10">
        <v>60116</v>
      </c>
      <c r="E138" s="11">
        <v>827</v>
      </c>
      <c r="F138" s="11">
        <v>82296</v>
      </c>
      <c r="G138" s="11">
        <v>37.526960000000003</v>
      </c>
      <c r="H138" s="11">
        <v>1421.8188700000001</v>
      </c>
      <c r="I138" s="11">
        <v>17924815</v>
      </c>
      <c r="J138" s="11">
        <v>11958822</v>
      </c>
      <c r="K138" s="11">
        <v>4878567</v>
      </c>
      <c r="L138" s="11">
        <v>471595.32699999999</v>
      </c>
      <c r="M138" s="11">
        <v>59386.800139999999</v>
      </c>
      <c r="N138" s="12">
        <f t="shared" si="44"/>
        <v>83123</v>
      </c>
      <c r="O138" s="12">
        <f t="shared" si="45"/>
        <v>1459.34583</v>
      </c>
      <c r="P138" s="12">
        <f t="shared" si="46"/>
        <v>16837389</v>
      </c>
      <c r="Q138" s="12">
        <f t="shared" si="47"/>
        <v>530982.12714</v>
      </c>
      <c r="R138">
        <f t="shared" si="48"/>
        <v>1.7556462471277505E-2</v>
      </c>
      <c r="S138">
        <f t="shared" si="49"/>
        <v>2.427549787078315E-2</v>
      </c>
      <c r="T138">
        <f t="shared" si="50"/>
        <v>1.3827100938186174</v>
      </c>
      <c r="U138">
        <f t="shared" si="51"/>
        <v>3.1535894736410733E-2</v>
      </c>
      <c r="V138">
        <f t="shared" si="52"/>
        <v>2.96227396009387E-2</v>
      </c>
      <c r="W138">
        <f t="shared" si="53"/>
        <v>0.93933404612544114</v>
      </c>
      <c r="X138">
        <f t="shared" si="54"/>
        <v>57745105</v>
      </c>
      <c r="Y138">
        <f t="shared" si="55"/>
        <v>165424952</v>
      </c>
      <c r="Z138">
        <f t="shared" si="56"/>
        <v>5105687.5055361008</v>
      </c>
      <c r="AA138">
        <f t="shared" si="57"/>
        <v>828561639</v>
      </c>
      <c r="AB138">
        <f t="shared" si="58"/>
        <v>905242089</v>
      </c>
      <c r="AC138">
        <f t="shared" si="59"/>
        <v>29574275.835547797</v>
      </c>
      <c r="AD138">
        <f t="shared" si="60"/>
        <v>0.10410579390235761</v>
      </c>
      <c r="AE138">
        <f t="shared" si="61"/>
        <v>2.8582748717339831E-2</v>
      </c>
      <c r="AF138">
        <f t="shared" si="62"/>
        <v>5.0248163287966378E-2</v>
      </c>
      <c r="AG138">
        <f t="shared" si="63"/>
        <v>2.163365301540348</v>
      </c>
      <c r="AH138">
        <f t="shared" si="64"/>
        <v>1.7954188636523372</v>
      </c>
      <c r="AI138">
        <f t="shared" si="65"/>
        <v>1.8599874226572777</v>
      </c>
    </row>
    <row r="139" spans="1:35" x14ac:dyDescent="0.25">
      <c r="A139" s="13" t="s">
        <v>70</v>
      </c>
      <c r="B139" s="8" t="str">
        <f>VLOOKUP(A139,Sheet5!$A$1:$B$67,2,FALSE)</f>
        <v>Public Sector Banks</v>
      </c>
      <c r="C139" s="9" t="s">
        <v>49</v>
      </c>
      <c r="D139" s="10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8172952</v>
      </c>
      <c r="J139" s="11">
        <v>4858451</v>
      </c>
      <c r="K139" s="11">
        <v>3537318</v>
      </c>
      <c r="L139" s="11">
        <v>213592.6942646</v>
      </c>
      <c r="M139" s="11">
        <v>40287.7363128</v>
      </c>
      <c r="N139" s="12">
        <f t="shared" si="44"/>
        <v>0</v>
      </c>
      <c r="O139" s="12">
        <f t="shared" si="45"/>
        <v>0</v>
      </c>
      <c r="P139" s="12">
        <f t="shared" si="46"/>
        <v>8395769</v>
      </c>
      <c r="Q139" s="12">
        <f t="shared" si="47"/>
        <v>253880.43057739999</v>
      </c>
      <c r="R139">
        <f t="shared" si="48"/>
        <v>0</v>
      </c>
      <c r="S139">
        <f t="shared" si="49"/>
        <v>0</v>
      </c>
      <c r="T139">
        <f t="shared" si="50"/>
        <v>0</v>
      </c>
      <c r="U139">
        <f t="shared" si="51"/>
        <v>3.0239091925635401E-2</v>
      </c>
      <c r="V139">
        <f t="shared" si="52"/>
        <v>3.1063492184635368E-2</v>
      </c>
      <c r="W139">
        <f t="shared" si="53"/>
        <v>1.0272627319969578</v>
      </c>
      <c r="X139">
        <f t="shared" si="54"/>
        <v>57745105</v>
      </c>
      <c r="Y139">
        <f t="shared" si="55"/>
        <v>165424952</v>
      </c>
      <c r="Z139">
        <f t="shared" si="56"/>
        <v>5105687.5055361008</v>
      </c>
      <c r="AA139">
        <f t="shared" si="57"/>
        <v>828561639</v>
      </c>
      <c r="AB139">
        <f t="shared" si="58"/>
        <v>905242089</v>
      </c>
      <c r="AC139">
        <f t="shared" si="59"/>
        <v>29574275.835547797</v>
      </c>
      <c r="AD139">
        <f t="shared" si="60"/>
        <v>0</v>
      </c>
      <c r="AE139">
        <f t="shared" si="61"/>
        <v>0</v>
      </c>
      <c r="AF139">
        <f t="shared" si="62"/>
        <v>0</v>
      </c>
      <c r="AG139">
        <f t="shared" si="63"/>
        <v>0.98640241296519882</v>
      </c>
      <c r="AH139">
        <f t="shared" si="64"/>
        <v>0.85845020175351128</v>
      </c>
      <c r="AI139">
        <f t="shared" si="65"/>
        <v>0.92746118436391001</v>
      </c>
    </row>
    <row r="140" spans="1:35" x14ac:dyDescent="0.25">
      <c r="A140" s="13" t="s">
        <v>72</v>
      </c>
      <c r="B140" s="8" t="str">
        <f>VLOOKUP(A140,Sheet5!$A$1:$B$67,2,FALSE)</f>
        <v>Public Sector Banks</v>
      </c>
      <c r="C140" s="9" t="s">
        <v>49</v>
      </c>
      <c r="D140" s="10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2755251</v>
      </c>
      <c r="J140" s="11">
        <v>1433112</v>
      </c>
      <c r="K140" s="11">
        <v>916743</v>
      </c>
      <c r="L140" s="11">
        <v>60426.476999999999</v>
      </c>
      <c r="M140" s="11">
        <v>11845.398737200001</v>
      </c>
      <c r="N140" s="12">
        <f t="shared" si="44"/>
        <v>0</v>
      </c>
      <c r="O140" s="12">
        <f t="shared" si="45"/>
        <v>0</v>
      </c>
      <c r="P140" s="12">
        <f t="shared" si="46"/>
        <v>2349855</v>
      </c>
      <c r="Q140" s="12">
        <f t="shared" si="47"/>
        <v>72271.875737199996</v>
      </c>
      <c r="R140">
        <f t="shared" si="48"/>
        <v>0</v>
      </c>
      <c r="S140">
        <f t="shared" si="49"/>
        <v>0</v>
      </c>
      <c r="T140">
        <f t="shared" si="50"/>
        <v>0</v>
      </c>
      <c r="U140">
        <f t="shared" si="51"/>
        <v>3.0755887379093603E-2</v>
      </c>
      <c r="V140">
        <f t="shared" si="52"/>
        <v>2.6230595955577186E-2</v>
      </c>
      <c r="W140">
        <f t="shared" si="53"/>
        <v>0.85286422180774091</v>
      </c>
      <c r="X140">
        <f t="shared" si="54"/>
        <v>57745105</v>
      </c>
      <c r="Y140">
        <f t="shared" si="55"/>
        <v>165424952</v>
      </c>
      <c r="Z140">
        <f t="shared" si="56"/>
        <v>5105687.5055361008</v>
      </c>
      <c r="AA140">
        <f t="shared" si="57"/>
        <v>828561639</v>
      </c>
      <c r="AB140">
        <f t="shared" si="58"/>
        <v>905242089</v>
      </c>
      <c r="AC140">
        <f t="shared" si="59"/>
        <v>29574275.835547797</v>
      </c>
      <c r="AD140">
        <f t="shared" si="60"/>
        <v>0</v>
      </c>
      <c r="AE140">
        <f t="shared" si="61"/>
        <v>0</v>
      </c>
      <c r="AF140">
        <f t="shared" si="62"/>
        <v>0</v>
      </c>
      <c r="AG140">
        <f t="shared" si="63"/>
        <v>0.33253422199528115</v>
      </c>
      <c r="AH140">
        <f t="shared" si="64"/>
        <v>0.24437411803108425</v>
      </c>
      <c r="AI140">
        <f t="shared" si="65"/>
        <v>0.25958304729244641</v>
      </c>
    </row>
    <row r="141" spans="1:35" x14ac:dyDescent="0.25">
      <c r="A141" s="13" t="s">
        <v>73</v>
      </c>
      <c r="B141" s="8" t="str">
        <f>VLOOKUP(A141,Sheet5!$A$1:$B$67,2,FALSE)</f>
        <v>Public Sector Banks</v>
      </c>
      <c r="C141" s="9" t="s">
        <v>49</v>
      </c>
      <c r="D141" s="10">
        <v>346663</v>
      </c>
      <c r="E141" s="11">
        <v>3546</v>
      </c>
      <c r="F141" s="11">
        <v>539446</v>
      </c>
      <c r="G141" s="11">
        <v>94.369536200000013</v>
      </c>
      <c r="H141" s="11">
        <v>11169.552930399999</v>
      </c>
      <c r="I141" s="11">
        <v>24403555</v>
      </c>
      <c r="J141" s="11">
        <v>21774219</v>
      </c>
      <c r="K141" s="11">
        <v>12501815</v>
      </c>
      <c r="L141" s="11">
        <v>994975.49348600011</v>
      </c>
      <c r="M141" s="11">
        <v>175729.04902770001</v>
      </c>
      <c r="N141" s="12">
        <f t="shared" si="44"/>
        <v>542992</v>
      </c>
      <c r="O141" s="12">
        <f t="shared" si="45"/>
        <v>11263.922466599999</v>
      </c>
      <c r="P141" s="12">
        <f t="shared" si="46"/>
        <v>34276034</v>
      </c>
      <c r="Q141" s="12">
        <f t="shared" si="47"/>
        <v>1170704.5425137002</v>
      </c>
      <c r="R141">
        <f t="shared" si="48"/>
        <v>2.0744177569098621E-2</v>
      </c>
      <c r="S141">
        <f t="shared" si="49"/>
        <v>3.2492427708177681E-2</v>
      </c>
      <c r="T141">
        <f t="shared" si="50"/>
        <v>1.5663396439770036</v>
      </c>
      <c r="U141">
        <f t="shared" si="51"/>
        <v>3.4155192590650953E-2</v>
      </c>
      <c r="V141">
        <f t="shared" si="52"/>
        <v>4.7972704899499286E-2</v>
      </c>
      <c r="W141">
        <f t="shared" si="53"/>
        <v>1.4045508533490305</v>
      </c>
      <c r="X141">
        <f t="shared" si="54"/>
        <v>57745105</v>
      </c>
      <c r="Y141">
        <f t="shared" si="55"/>
        <v>165424952</v>
      </c>
      <c r="Z141">
        <f t="shared" si="56"/>
        <v>5105687.5055361008</v>
      </c>
      <c r="AA141">
        <f t="shared" si="57"/>
        <v>828561639</v>
      </c>
      <c r="AB141">
        <f t="shared" si="58"/>
        <v>905242089</v>
      </c>
      <c r="AC141">
        <f t="shared" si="59"/>
        <v>29574275.835547797</v>
      </c>
      <c r="AD141">
        <f t="shared" si="60"/>
        <v>0.60033313646238928</v>
      </c>
      <c r="AE141">
        <f t="shared" si="61"/>
        <v>0.22061519539506716</v>
      </c>
      <c r="AF141">
        <f t="shared" si="62"/>
        <v>0.32824068765635789</v>
      </c>
      <c r="AG141">
        <f t="shared" si="63"/>
        <v>2.9452914365493572</v>
      </c>
      <c r="AH141">
        <f t="shared" si="64"/>
        <v>3.9585231064441899</v>
      </c>
      <c r="AI141">
        <f t="shared" si="65"/>
        <v>3.7863942050975492</v>
      </c>
    </row>
    <row r="142" spans="1:35" x14ac:dyDescent="0.25">
      <c r="A142" s="13" t="s">
        <v>74</v>
      </c>
      <c r="B142" s="8" t="str">
        <f>VLOOKUP(A142,Sheet5!$A$1:$B$67,2,FALSE)</f>
        <v>Public Sector Banks</v>
      </c>
      <c r="C142" s="9" t="s">
        <v>49</v>
      </c>
      <c r="D142" s="10">
        <v>46511</v>
      </c>
      <c r="E142" s="11">
        <v>2125</v>
      </c>
      <c r="F142" s="11">
        <v>158950</v>
      </c>
      <c r="G142" s="11">
        <v>97.289349999999999</v>
      </c>
      <c r="H142" s="11">
        <v>2175.2334500000002</v>
      </c>
      <c r="I142" s="11">
        <v>9871132</v>
      </c>
      <c r="J142" s="11">
        <v>8002269</v>
      </c>
      <c r="K142" s="11">
        <v>4964775</v>
      </c>
      <c r="L142" s="11">
        <v>331785.71327000001</v>
      </c>
      <c r="M142" s="11">
        <v>55204.739889999997</v>
      </c>
      <c r="N142" s="12">
        <f t="shared" si="44"/>
        <v>161075</v>
      </c>
      <c r="O142" s="12">
        <f t="shared" si="45"/>
        <v>2272.5228000000002</v>
      </c>
      <c r="P142" s="12">
        <f t="shared" si="46"/>
        <v>12967044</v>
      </c>
      <c r="Q142" s="12">
        <f t="shared" si="47"/>
        <v>386990.45316000003</v>
      </c>
      <c r="R142">
        <f t="shared" si="48"/>
        <v>1.4108476175694553E-2</v>
      </c>
      <c r="S142">
        <f t="shared" si="49"/>
        <v>4.8859899808647418E-2</v>
      </c>
      <c r="T142">
        <f t="shared" si="50"/>
        <v>3.4631592526499109</v>
      </c>
      <c r="U142">
        <f t="shared" si="51"/>
        <v>2.9844153622059125E-2</v>
      </c>
      <c r="V142">
        <f t="shared" si="52"/>
        <v>3.9204262809979649E-2</v>
      </c>
      <c r="W142">
        <f t="shared" si="53"/>
        <v>1.3136329247749903</v>
      </c>
      <c r="X142">
        <f t="shared" si="54"/>
        <v>57745105</v>
      </c>
      <c r="Y142">
        <f t="shared" si="55"/>
        <v>165424952</v>
      </c>
      <c r="Z142">
        <f t="shared" si="56"/>
        <v>5105687.5055361008</v>
      </c>
      <c r="AA142">
        <f t="shared" si="57"/>
        <v>828561639</v>
      </c>
      <c r="AB142">
        <f t="shared" si="58"/>
        <v>905242089</v>
      </c>
      <c r="AC142">
        <f t="shared" si="59"/>
        <v>29574275.835547797</v>
      </c>
      <c r="AD142">
        <f t="shared" si="60"/>
        <v>8.0545355316264472E-2</v>
      </c>
      <c r="AE142">
        <f t="shared" si="61"/>
        <v>4.450963357110873E-2</v>
      </c>
      <c r="AF142">
        <f t="shared" si="62"/>
        <v>9.737043780432833E-2</v>
      </c>
      <c r="AG142">
        <f t="shared" si="63"/>
        <v>1.1913575931313423</v>
      </c>
      <c r="AH142">
        <f t="shared" si="64"/>
        <v>1.3085373765765849</v>
      </c>
      <c r="AI142">
        <f t="shared" si="65"/>
        <v>1.4324393615330451</v>
      </c>
    </row>
    <row r="143" spans="1:35" x14ac:dyDescent="0.25">
      <c r="A143" s="13" t="s">
        <v>75</v>
      </c>
      <c r="B143" s="8" t="str">
        <f>VLOOKUP(A143,Sheet5!$A$1:$B$67,2,FALSE)</f>
        <v>Public Sector Banks</v>
      </c>
      <c r="C143" s="9" t="s">
        <v>49</v>
      </c>
      <c r="D143" s="10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8422524</v>
      </c>
      <c r="J143" s="11">
        <v>5737998</v>
      </c>
      <c r="K143" s="11">
        <v>3505914</v>
      </c>
      <c r="L143" s="11">
        <v>232191.27176</v>
      </c>
      <c r="M143" s="11">
        <v>39695.899890000001</v>
      </c>
      <c r="N143" s="12">
        <f t="shared" si="44"/>
        <v>0</v>
      </c>
      <c r="O143" s="12">
        <f t="shared" si="45"/>
        <v>0</v>
      </c>
      <c r="P143" s="12">
        <f t="shared" si="46"/>
        <v>9243912</v>
      </c>
      <c r="Q143" s="12">
        <f t="shared" si="47"/>
        <v>271887.17165000003</v>
      </c>
      <c r="R143">
        <f t="shared" si="48"/>
        <v>0</v>
      </c>
      <c r="S143">
        <f t="shared" si="49"/>
        <v>0</v>
      </c>
      <c r="T143">
        <f t="shared" si="50"/>
        <v>0</v>
      </c>
      <c r="U143">
        <f t="shared" si="51"/>
        <v>2.9412565983968696E-2</v>
      </c>
      <c r="V143">
        <f t="shared" si="52"/>
        <v>3.2280961342466941E-2</v>
      </c>
      <c r="W143">
        <f t="shared" si="53"/>
        <v>1.097522785331333</v>
      </c>
      <c r="X143">
        <f t="shared" si="54"/>
        <v>57745105</v>
      </c>
      <c r="Y143">
        <f t="shared" si="55"/>
        <v>165424952</v>
      </c>
      <c r="Z143">
        <f t="shared" si="56"/>
        <v>5105687.5055361008</v>
      </c>
      <c r="AA143">
        <f t="shared" si="57"/>
        <v>828561639</v>
      </c>
      <c r="AB143">
        <f t="shared" si="58"/>
        <v>905242089</v>
      </c>
      <c r="AC143">
        <f t="shared" si="59"/>
        <v>29574275.835547797</v>
      </c>
      <c r="AD143">
        <f t="shared" si="60"/>
        <v>0</v>
      </c>
      <c r="AE143">
        <f t="shared" si="61"/>
        <v>0</v>
      </c>
      <c r="AF143">
        <f t="shared" si="62"/>
        <v>0</v>
      </c>
      <c r="AG143">
        <f t="shared" si="63"/>
        <v>1.0165235274668563</v>
      </c>
      <c r="AH143">
        <f t="shared" si="64"/>
        <v>0.91933670045504912</v>
      </c>
      <c r="AI143">
        <f t="shared" si="65"/>
        <v>1.021153580056307</v>
      </c>
    </row>
    <row r="144" spans="1:35" x14ac:dyDescent="0.25">
      <c r="A144" s="13" t="s">
        <v>77</v>
      </c>
      <c r="B144" s="8" t="str">
        <f>VLOOKUP(A144,Sheet5!$A$1:$B$67,2,FALSE)</f>
        <v>Public Sector Banks</v>
      </c>
      <c r="C144" s="9" t="s">
        <v>49</v>
      </c>
      <c r="D144" s="10">
        <v>44214</v>
      </c>
      <c r="E144" s="11">
        <v>2881</v>
      </c>
      <c r="F144" s="11">
        <v>185217</v>
      </c>
      <c r="G144" s="11">
        <v>152.29157079999999</v>
      </c>
      <c r="H144" s="11">
        <v>4235.4869905000005</v>
      </c>
      <c r="I144" s="11">
        <v>20378661</v>
      </c>
      <c r="J144" s="11">
        <v>24470877</v>
      </c>
      <c r="K144" s="11">
        <v>8973398</v>
      </c>
      <c r="L144" s="11">
        <v>286724.35301000002</v>
      </c>
      <c r="M144" s="11">
        <v>97218.001690999998</v>
      </c>
      <c r="N144" s="12">
        <f t="shared" si="44"/>
        <v>188098</v>
      </c>
      <c r="O144" s="12">
        <f t="shared" si="45"/>
        <v>4387.7785613000005</v>
      </c>
      <c r="P144" s="12">
        <f t="shared" si="46"/>
        <v>33444275</v>
      </c>
      <c r="Q144" s="12">
        <f t="shared" si="47"/>
        <v>383942.35470100003</v>
      </c>
      <c r="R144">
        <f t="shared" si="48"/>
        <v>2.3327087801571524E-2</v>
      </c>
      <c r="S144">
        <f t="shared" si="49"/>
        <v>9.9239574824716167E-2</v>
      </c>
      <c r="T144">
        <f t="shared" si="50"/>
        <v>4.2542633554982583</v>
      </c>
      <c r="U144">
        <f t="shared" si="51"/>
        <v>1.1480062124264917E-2</v>
      </c>
      <c r="V144">
        <f t="shared" si="52"/>
        <v>1.8840411286148783E-2</v>
      </c>
      <c r="W144">
        <f t="shared" si="53"/>
        <v>1.6411419278234227</v>
      </c>
      <c r="X144">
        <f t="shared" si="54"/>
        <v>57745105</v>
      </c>
      <c r="Y144">
        <f t="shared" si="55"/>
        <v>165424952</v>
      </c>
      <c r="Z144">
        <f t="shared" si="56"/>
        <v>5105687.5055361008</v>
      </c>
      <c r="AA144">
        <f t="shared" si="57"/>
        <v>828561639</v>
      </c>
      <c r="AB144">
        <f t="shared" si="58"/>
        <v>905242089</v>
      </c>
      <c r="AC144">
        <f t="shared" si="59"/>
        <v>29574275.835547797</v>
      </c>
      <c r="AD144">
        <f t="shared" si="60"/>
        <v>7.6567528970637427E-2</v>
      </c>
      <c r="AE144">
        <f t="shared" si="61"/>
        <v>8.5939034783118415E-2</v>
      </c>
      <c r="AF144">
        <f t="shared" si="62"/>
        <v>0.11370594201532548</v>
      </c>
      <c r="AG144">
        <f t="shared" si="63"/>
        <v>2.4595226282253697</v>
      </c>
      <c r="AH144">
        <f t="shared" si="64"/>
        <v>1.2982307896090817</v>
      </c>
      <c r="AI144">
        <f t="shared" si="65"/>
        <v>3.6945117119935418</v>
      </c>
    </row>
    <row r="145" spans="1:35" x14ac:dyDescent="0.25">
      <c r="A145" s="13" t="s">
        <v>78</v>
      </c>
      <c r="B145" s="8" t="str">
        <f>VLOOKUP(A145,Sheet5!$A$1:$B$67,2,FALSE)</f>
        <v>Public Sector Banks</v>
      </c>
      <c r="C145" s="9" t="s">
        <v>49</v>
      </c>
      <c r="D145" s="10">
        <v>7643</v>
      </c>
      <c r="E145" s="11">
        <v>215</v>
      </c>
      <c r="F145" s="11">
        <v>13864</v>
      </c>
      <c r="G145" s="15">
        <v>9.26</v>
      </c>
      <c r="H145" s="11">
        <v>248.82473160000001</v>
      </c>
      <c r="I145" s="11">
        <v>9311730</v>
      </c>
      <c r="J145" s="11">
        <v>4526005</v>
      </c>
      <c r="K145" s="11">
        <v>2363495</v>
      </c>
      <c r="L145" s="11">
        <v>213843.41794089999</v>
      </c>
      <c r="M145" s="11">
        <v>27073.073349999999</v>
      </c>
      <c r="N145" s="12">
        <f t="shared" si="44"/>
        <v>14079</v>
      </c>
      <c r="O145" s="12">
        <f t="shared" si="45"/>
        <v>258.0847316</v>
      </c>
      <c r="P145" s="12">
        <f t="shared" si="46"/>
        <v>6889500</v>
      </c>
      <c r="Q145" s="12">
        <f t="shared" si="47"/>
        <v>240916.49129089998</v>
      </c>
      <c r="R145">
        <f t="shared" si="48"/>
        <v>1.8331183436323603E-2</v>
      </c>
      <c r="S145">
        <f t="shared" si="49"/>
        <v>3.3767464555802693E-2</v>
      </c>
      <c r="T145">
        <f t="shared" si="50"/>
        <v>1.842077718173492</v>
      </c>
      <c r="U145">
        <f t="shared" si="51"/>
        <v>3.4968646678409168E-2</v>
      </c>
      <c r="V145">
        <f t="shared" si="52"/>
        <v>2.5872366498051382E-2</v>
      </c>
      <c r="W145">
        <f t="shared" si="53"/>
        <v>0.73987325663437409</v>
      </c>
      <c r="X145">
        <f t="shared" si="54"/>
        <v>57745105</v>
      </c>
      <c r="Y145">
        <f t="shared" si="55"/>
        <v>165424952</v>
      </c>
      <c r="Z145">
        <f t="shared" si="56"/>
        <v>5105687.5055361008</v>
      </c>
      <c r="AA145">
        <f t="shared" si="57"/>
        <v>828561639</v>
      </c>
      <c r="AB145">
        <f t="shared" si="58"/>
        <v>905242089</v>
      </c>
      <c r="AC145">
        <f t="shared" si="59"/>
        <v>29574275.835547797</v>
      </c>
      <c r="AD145">
        <f t="shared" si="60"/>
        <v>1.3235753922345453E-2</v>
      </c>
      <c r="AE145">
        <f t="shared" si="61"/>
        <v>5.0548477814233352E-3</v>
      </c>
      <c r="AF145">
        <f t="shared" si="62"/>
        <v>8.5108079704928671E-3</v>
      </c>
      <c r="AG145">
        <f t="shared" si="63"/>
        <v>1.1238427609608415</v>
      </c>
      <c r="AH145">
        <f t="shared" si="64"/>
        <v>0.81461501417837701</v>
      </c>
      <c r="AI145">
        <f t="shared" si="65"/>
        <v>0.76106713151292726</v>
      </c>
    </row>
    <row r="146" spans="1:35" x14ac:dyDescent="0.25">
      <c r="A146" s="13" t="s">
        <v>80</v>
      </c>
      <c r="B146" s="8" t="str">
        <f>VLOOKUP(A146,Sheet5!$A$1:$B$67,2,FALSE)</f>
        <v>Public Sector Banks</v>
      </c>
      <c r="C146" s="9" t="s">
        <v>49</v>
      </c>
      <c r="D146" s="10">
        <v>36372</v>
      </c>
      <c r="E146" s="11">
        <v>612</v>
      </c>
      <c r="F146" s="11">
        <v>111312</v>
      </c>
      <c r="G146" s="11">
        <v>35.341999999999999</v>
      </c>
      <c r="H146" s="11">
        <v>2583.0572980000002</v>
      </c>
      <c r="I146" s="11">
        <v>12640911</v>
      </c>
      <c r="J146" s="11">
        <v>7663416</v>
      </c>
      <c r="K146" s="11">
        <v>5083174</v>
      </c>
      <c r="L146" s="11">
        <v>358933.97252959997</v>
      </c>
      <c r="M146" s="11">
        <v>67071.176686399995</v>
      </c>
      <c r="N146" s="12">
        <f t="shared" si="44"/>
        <v>111924</v>
      </c>
      <c r="O146" s="12">
        <f t="shared" si="45"/>
        <v>2618.3992980000003</v>
      </c>
      <c r="P146" s="12">
        <f t="shared" si="46"/>
        <v>12746590</v>
      </c>
      <c r="Q146" s="12">
        <f t="shared" si="47"/>
        <v>426005.14921599999</v>
      </c>
      <c r="R146">
        <f t="shared" si="48"/>
        <v>2.3394439959258072E-2</v>
      </c>
      <c r="S146">
        <f t="shared" si="49"/>
        <v>7.1989423127680641E-2</v>
      </c>
      <c r="T146">
        <f t="shared" si="50"/>
        <v>3.0772022434839985</v>
      </c>
      <c r="U146">
        <f t="shared" si="51"/>
        <v>3.3421107073813468E-2</v>
      </c>
      <c r="V146">
        <f t="shared" si="52"/>
        <v>3.3700510130638524E-2</v>
      </c>
      <c r="W146">
        <f t="shared" si="53"/>
        <v>1.0083600778456552</v>
      </c>
      <c r="X146">
        <f t="shared" si="54"/>
        <v>57745105</v>
      </c>
      <c r="Y146">
        <f t="shared" si="55"/>
        <v>165424952</v>
      </c>
      <c r="Z146">
        <f t="shared" si="56"/>
        <v>5105687.5055361008</v>
      </c>
      <c r="AA146">
        <f t="shared" si="57"/>
        <v>828561639</v>
      </c>
      <c r="AB146">
        <f t="shared" si="58"/>
        <v>905242089</v>
      </c>
      <c r="AC146">
        <f t="shared" si="59"/>
        <v>29574275.835547797</v>
      </c>
      <c r="AD146">
        <f t="shared" si="60"/>
        <v>6.298715709322894E-2</v>
      </c>
      <c r="AE146">
        <f t="shared" si="61"/>
        <v>5.1283970966904423E-2</v>
      </c>
      <c r="AF146">
        <f t="shared" si="62"/>
        <v>6.765847512532451E-2</v>
      </c>
      <c r="AG146">
        <f t="shared" si="63"/>
        <v>1.5256452151533895</v>
      </c>
      <c r="AH146">
        <f t="shared" si="64"/>
        <v>1.4404584294299059</v>
      </c>
      <c r="AI146">
        <f t="shared" si="65"/>
        <v>1.4080863180015042</v>
      </c>
    </row>
    <row r="147" spans="1:35" x14ac:dyDescent="0.25">
      <c r="A147" s="13" t="s">
        <v>82</v>
      </c>
      <c r="B147" s="8" t="str">
        <f>VLOOKUP(A147,Sheet5!$A$1:$B$67,2,FALSE)</f>
        <v>Public Sector Banks</v>
      </c>
      <c r="C147" s="9" t="s">
        <v>49</v>
      </c>
      <c r="D147" s="10">
        <v>10547502</v>
      </c>
      <c r="E147" s="11">
        <v>125814</v>
      </c>
      <c r="F147" s="11">
        <v>31230912</v>
      </c>
      <c r="G147" s="11">
        <v>5036.4391299999997</v>
      </c>
      <c r="H147" s="11">
        <v>953301.73268000002</v>
      </c>
      <c r="I147" s="11">
        <v>278133593</v>
      </c>
      <c r="J147" s="11">
        <v>170888905</v>
      </c>
      <c r="K147" s="11">
        <v>104990278</v>
      </c>
      <c r="L147" s="11">
        <v>8850193.2202199996</v>
      </c>
      <c r="M147" s="11">
        <v>1390532.70722</v>
      </c>
      <c r="N147" s="12">
        <f t="shared" si="44"/>
        <v>31356726</v>
      </c>
      <c r="O147" s="12">
        <f t="shared" si="45"/>
        <v>958338.17180999997</v>
      </c>
      <c r="P147" s="12">
        <f t="shared" si="46"/>
        <v>275879183</v>
      </c>
      <c r="Q147" s="12">
        <f t="shared" si="47"/>
        <v>10240725.927439999</v>
      </c>
      <c r="R147">
        <f t="shared" si="48"/>
        <v>3.0562443662326227E-2</v>
      </c>
      <c r="S147">
        <f t="shared" si="49"/>
        <v>9.0859254808389703E-2</v>
      </c>
      <c r="T147">
        <f t="shared" si="50"/>
        <v>2.9729054329641276</v>
      </c>
      <c r="U147">
        <f t="shared" si="51"/>
        <v>3.7120328602104055E-2</v>
      </c>
      <c r="V147">
        <f t="shared" si="52"/>
        <v>3.6819450023931478E-2</v>
      </c>
      <c r="W147">
        <f t="shared" si="53"/>
        <v>0.99189450660855627</v>
      </c>
      <c r="X147">
        <f t="shared" si="54"/>
        <v>57745105</v>
      </c>
      <c r="Y147">
        <f t="shared" si="55"/>
        <v>165424952</v>
      </c>
      <c r="Z147">
        <f t="shared" si="56"/>
        <v>5105687.5055361008</v>
      </c>
      <c r="AA147">
        <f t="shared" si="57"/>
        <v>828561639</v>
      </c>
      <c r="AB147">
        <f t="shared" si="58"/>
        <v>905242089</v>
      </c>
      <c r="AC147">
        <f t="shared" si="59"/>
        <v>29574275.835547797</v>
      </c>
      <c r="AD147">
        <f t="shared" si="60"/>
        <v>18.265620956096626</v>
      </c>
      <c r="AE147">
        <f t="shared" si="61"/>
        <v>18.770012280831388</v>
      </c>
      <c r="AF147">
        <f t="shared" si="62"/>
        <v>18.955257729196742</v>
      </c>
      <c r="AG147">
        <f t="shared" si="63"/>
        <v>33.568244039837815</v>
      </c>
      <c r="AH147">
        <f t="shared" si="64"/>
        <v>34.627140101029333</v>
      </c>
      <c r="AI147">
        <f t="shared" si="65"/>
        <v>30.475735314600467</v>
      </c>
    </row>
    <row r="148" spans="1:35" x14ac:dyDescent="0.25">
      <c r="A148" s="13" t="s">
        <v>67</v>
      </c>
      <c r="B148" s="8" t="str">
        <f>VLOOKUP(A148,Sheet5!$A$1:$B$67,2,FALSE)</f>
        <v>Private Sector Banks</v>
      </c>
      <c r="C148" s="9" t="s">
        <v>49</v>
      </c>
      <c r="D148" s="10">
        <v>6985774</v>
      </c>
      <c r="E148" s="11">
        <v>50464</v>
      </c>
      <c r="F148" s="11">
        <v>14160907</v>
      </c>
      <c r="G148" s="11">
        <v>2496.9840600000002</v>
      </c>
      <c r="H148" s="11">
        <v>496497.43559000001</v>
      </c>
      <c r="I148" s="11">
        <v>24487900</v>
      </c>
      <c r="J148" s="11">
        <v>23644098</v>
      </c>
      <c r="K148" s="11">
        <v>22566009</v>
      </c>
      <c r="L148" s="11">
        <v>1248804.9652274</v>
      </c>
      <c r="M148" s="11">
        <v>334339.94477390009</v>
      </c>
      <c r="N148" s="12">
        <f t="shared" si="44"/>
        <v>14211371</v>
      </c>
      <c r="O148" s="12">
        <f t="shared" si="45"/>
        <v>498994.41965</v>
      </c>
      <c r="P148" s="12">
        <f t="shared" si="46"/>
        <v>46210107</v>
      </c>
      <c r="Q148" s="12">
        <f t="shared" si="47"/>
        <v>1583144.9100013</v>
      </c>
      <c r="R148">
        <f t="shared" si="48"/>
        <v>3.5112335020315771E-2</v>
      </c>
      <c r="S148">
        <f t="shared" si="49"/>
        <v>7.143008343098417E-2</v>
      </c>
      <c r="T148">
        <f t="shared" si="50"/>
        <v>2.0343301973410535</v>
      </c>
      <c r="U148">
        <f t="shared" si="51"/>
        <v>3.4259710976243793E-2</v>
      </c>
      <c r="V148">
        <f t="shared" si="52"/>
        <v>6.4650088819429186E-2</v>
      </c>
      <c r="W148">
        <f t="shared" si="53"/>
        <v>1.8870587923015041</v>
      </c>
      <c r="X148">
        <f t="shared" si="54"/>
        <v>57745105</v>
      </c>
      <c r="Y148">
        <f t="shared" si="55"/>
        <v>165424952</v>
      </c>
      <c r="Z148">
        <f t="shared" si="56"/>
        <v>5105687.5055361008</v>
      </c>
      <c r="AA148">
        <f t="shared" si="57"/>
        <v>828561639</v>
      </c>
      <c r="AB148">
        <f t="shared" si="58"/>
        <v>905242089</v>
      </c>
      <c r="AC148">
        <f t="shared" si="59"/>
        <v>29574275.835547797</v>
      </c>
      <c r="AD148">
        <f t="shared" si="60"/>
        <v>12.097603770917033</v>
      </c>
      <c r="AE148">
        <f t="shared" si="61"/>
        <v>9.7733051446830608</v>
      </c>
      <c r="AF148">
        <f t="shared" si="62"/>
        <v>8.5908267333213431</v>
      </c>
      <c r="AG148">
        <f t="shared" si="63"/>
        <v>2.9554711257879029</v>
      </c>
      <c r="AH148">
        <f t="shared" si="64"/>
        <v>5.3531147095692724</v>
      </c>
      <c r="AI148">
        <f t="shared" si="65"/>
        <v>5.10472364923368</v>
      </c>
    </row>
    <row r="149" spans="1:35" x14ac:dyDescent="0.25">
      <c r="A149" s="13" t="s">
        <v>69</v>
      </c>
      <c r="B149" s="8" t="str">
        <f>VLOOKUP(A149,Sheet5!$A$1:$B$67,2,FALSE)</f>
        <v>Private Sector Banks</v>
      </c>
      <c r="C149" s="9" t="s">
        <v>49</v>
      </c>
      <c r="D149" s="10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3634522</v>
      </c>
      <c r="J149" s="11">
        <v>2176751</v>
      </c>
      <c r="K149" s="11">
        <v>1013374</v>
      </c>
      <c r="L149" s="11">
        <v>82832.181949999998</v>
      </c>
      <c r="M149" s="11">
        <v>15153.915606100001</v>
      </c>
      <c r="N149" s="12">
        <f t="shared" si="44"/>
        <v>0</v>
      </c>
      <c r="O149" s="12">
        <f t="shared" si="45"/>
        <v>0</v>
      </c>
      <c r="P149" s="12">
        <f t="shared" si="46"/>
        <v>3190125</v>
      </c>
      <c r="Q149" s="12">
        <f t="shared" si="47"/>
        <v>97986.097556099994</v>
      </c>
      <c r="R149">
        <f t="shared" si="48"/>
        <v>0</v>
      </c>
      <c r="S149">
        <f t="shared" si="49"/>
        <v>0</v>
      </c>
      <c r="T149">
        <f t="shared" si="50"/>
        <v>0</v>
      </c>
      <c r="U149">
        <f t="shared" si="51"/>
        <v>3.0715441418784527E-2</v>
      </c>
      <c r="V149">
        <f t="shared" si="52"/>
        <v>2.6959830634152165E-2</v>
      </c>
      <c r="W149">
        <f t="shared" si="53"/>
        <v>0.8777289008018111</v>
      </c>
      <c r="X149">
        <f t="shared" si="54"/>
        <v>57745105</v>
      </c>
      <c r="Y149">
        <f t="shared" si="55"/>
        <v>165424952</v>
      </c>
      <c r="Z149">
        <f t="shared" si="56"/>
        <v>5105687.5055361008</v>
      </c>
      <c r="AA149">
        <f t="shared" si="57"/>
        <v>828561639</v>
      </c>
      <c r="AB149">
        <f t="shared" si="58"/>
        <v>905242089</v>
      </c>
      <c r="AC149">
        <f t="shared" si="59"/>
        <v>29574275.835547797</v>
      </c>
      <c r="AD149">
        <f t="shared" si="60"/>
        <v>0</v>
      </c>
      <c r="AE149">
        <f t="shared" si="61"/>
        <v>0</v>
      </c>
      <c r="AF149">
        <f t="shared" si="62"/>
        <v>0</v>
      </c>
      <c r="AG149">
        <f t="shared" si="63"/>
        <v>0.43865438959816483</v>
      </c>
      <c r="AH149">
        <f t="shared" si="64"/>
        <v>0.331322051978437</v>
      </c>
      <c r="AI149">
        <f t="shared" si="65"/>
        <v>0.35240573088289096</v>
      </c>
    </row>
    <row r="150" spans="1:35" x14ac:dyDescent="0.25">
      <c r="A150" s="13" t="s">
        <v>81</v>
      </c>
      <c r="B150" s="8" t="str">
        <f>VLOOKUP(A150,Sheet5!$A$1:$B$67,2,FALSE)</f>
        <v>Private Sector Banks</v>
      </c>
      <c r="C150" s="9" t="s">
        <v>49</v>
      </c>
      <c r="D150" s="10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694837</v>
      </c>
      <c r="J150" s="11">
        <v>428620</v>
      </c>
      <c r="K150" s="11">
        <v>236354</v>
      </c>
      <c r="L150" s="11">
        <v>17437.562880000001</v>
      </c>
      <c r="M150" s="11">
        <v>2899.9588600000002</v>
      </c>
      <c r="N150" s="12">
        <f t="shared" si="44"/>
        <v>0</v>
      </c>
      <c r="O150" s="12">
        <f t="shared" si="45"/>
        <v>0</v>
      </c>
      <c r="P150" s="12">
        <f t="shared" si="46"/>
        <v>664974</v>
      </c>
      <c r="Q150" s="12">
        <f t="shared" si="47"/>
        <v>20337.52174</v>
      </c>
      <c r="R150">
        <f t="shared" si="48"/>
        <v>0</v>
      </c>
      <c r="S150">
        <f t="shared" si="49"/>
        <v>0</v>
      </c>
      <c r="T150">
        <f t="shared" si="50"/>
        <v>0</v>
      </c>
      <c r="U150">
        <f t="shared" si="51"/>
        <v>3.0583935221527459E-2</v>
      </c>
      <c r="V150">
        <f t="shared" si="52"/>
        <v>2.9269485850638353E-2</v>
      </c>
      <c r="W150">
        <f t="shared" si="53"/>
        <v>0.95702157484417205</v>
      </c>
      <c r="X150">
        <f t="shared" si="54"/>
        <v>57745105</v>
      </c>
      <c r="Y150">
        <f t="shared" si="55"/>
        <v>165424952</v>
      </c>
      <c r="Z150">
        <f t="shared" si="56"/>
        <v>5105687.5055361008</v>
      </c>
      <c r="AA150">
        <f t="shared" si="57"/>
        <v>828561639</v>
      </c>
      <c r="AB150">
        <f t="shared" si="58"/>
        <v>905242089</v>
      </c>
      <c r="AC150">
        <f t="shared" si="59"/>
        <v>29574275.835547797</v>
      </c>
      <c r="AD150">
        <f t="shared" si="60"/>
        <v>0</v>
      </c>
      <c r="AE150">
        <f t="shared" si="61"/>
        <v>0</v>
      </c>
      <c r="AF150">
        <f t="shared" si="62"/>
        <v>0</v>
      </c>
      <c r="AG150">
        <f t="shared" si="63"/>
        <v>8.3860628744363092E-2</v>
      </c>
      <c r="AH150">
        <f t="shared" si="64"/>
        <v>6.8767606865810835E-2</v>
      </c>
      <c r="AI150">
        <f t="shared" si="65"/>
        <v>7.3458139881076606E-2</v>
      </c>
    </row>
    <row r="151" spans="1:35" x14ac:dyDescent="0.25">
      <c r="A151" s="13" t="s">
        <v>84</v>
      </c>
      <c r="B151" s="8" t="str">
        <f>VLOOKUP(A151,Sheet5!$A$1:$B$67,2,FALSE)</f>
        <v>Private Sector Banks</v>
      </c>
      <c r="C151" s="9" t="s">
        <v>49</v>
      </c>
      <c r="D151" s="10">
        <v>6715</v>
      </c>
      <c r="E151" s="11">
        <v>185</v>
      </c>
      <c r="F151" s="11">
        <v>14445</v>
      </c>
      <c r="G151" s="11">
        <v>5.5192300000000003</v>
      </c>
      <c r="H151" s="11">
        <v>388.66602829999999</v>
      </c>
      <c r="I151" s="11">
        <v>2027703</v>
      </c>
      <c r="J151" s="11">
        <v>2330169</v>
      </c>
      <c r="K151" s="11">
        <v>1471460</v>
      </c>
      <c r="L151" s="11">
        <v>106922.494899</v>
      </c>
      <c r="M151" s="11">
        <v>17661.1195118</v>
      </c>
      <c r="N151" s="12">
        <f t="shared" si="44"/>
        <v>14630</v>
      </c>
      <c r="O151" s="12">
        <f t="shared" si="45"/>
        <v>394.18525829999999</v>
      </c>
      <c r="P151" s="12">
        <f t="shared" si="46"/>
        <v>3801629</v>
      </c>
      <c r="Q151" s="12">
        <f t="shared" si="47"/>
        <v>124583.6144108</v>
      </c>
      <c r="R151">
        <f t="shared" si="48"/>
        <v>2.6943626678058781E-2</v>
      </c>
      <c r="S151">
        <f t="shared" si="49"/>
        <v>5.870219781087118E-2</v>
      </c>
      <c r="T151">
        <f t="shared" si="50"/>
        <v>2.178704393149665</v>
      </c>
      <c r="U151">
        <f t="shared" si="51"/>
        <v>3.2771113228250312E-2</v>
      </c>
      <c r="V151">
        <f t="shared" si="52"/>
        <v>6.1440760511179401E-2</v>
      </c>
      <c r="W151">
        <f t="shared" si="53"/>
        <v>1.8748450833282784</v>
      </c>
      <c r="X151">
        <f t="shared" si="54"/>
        <v>57745105</v>
      </c>
      <c r="Y151">
        <f t="shared" si="55"/>
        <v>165424952</v>
      </c>
      <c r="Z151">
        <f t="shared" si="56"/>
        <v>5105687.5055361008</v>
      </c>
      <c r="AA151">
        <f t="shared" si="57"/>
        <v>828561639</v>
      </c>
      <c r="AB151">
        <f t="shared" si="58"/>
        <v>905242089</v>
      </c>
      <c r="AC151">
        <f t="shared" si="59"/>
        <v>29574275.835547797</v>
      </c>
      <c r="AD151">
        <f t="shared" si="60"/>
        <v>1.1628691297729912E-2</v>
      </c>
      <c r="AE151">
        <f t="shared" si="61"/>
        <v>7.72051281776616E-3</v>
      </c>
      <c r="AF151">
        <f t="shared" si="62"/>
        <v>8.8438895239939374E-3</v>
      </c>
      <c r="AG151">
        <f t="shared" si="63"/>
        <v>0.24472566729582806</v>
      </c>
      <c r="AH151">
        <f t="shared" si="64"/>
        <v>0.42125668639721192</v>
      </c>
      <c r="AI151">
        <f t="shared" si="65"/>
        <v>0.41995716352512635</v>
      </c>
    </row>
    <row r="152" spans="1:35" x14ac:dyDescent="0.25">
      <c r="A152" s="13" t="s">
        <v>86</v>
      </c>
      <c r="B152" s="8" t="str">
        <f>VLOOKUP(A152,Sheet5!$A$1:$B$67,2,FALSE)</f>
        <v>Private Sector Banks</v>
      </c>
      <c r="C152" s="9" t="s">
        <v>49</v>
      </c>
      <c r="D152" s="10">
        <v>26463</v>
      </c>
      <c r="E152" s="11">
        <v>760</v>
      </c>
      <c r="F152" s="11">
        <v>53047</v>
      </c>
      <c r="G152" s="11">
        <v>49.245710000000003</v>
      </c>
      <c r="H152" s="11">
        <v>612.69964000000004</v>
      </c>
      <c r="I152" s="11">
        <v>735901</v>
      </c>
      <c r="J152" s="11">
        <v>414987</v>
      </c>
      <c r="K152" s="11">
        <v>485965</v>
      </c>
      <c r="L152" s="11">
        <v>25219.11289</v>
      </c>
      <c r="M152" s="11">
        <v>9327.2435399999995</v>
      </c>
      <c r="N152" s="12">
        <f t="shared" si="44"/>
        <v>53807</v>
      </c>
      <c r="O152" s="12">
        <f t="shared" si="45"/>
        <v>661.94535000000008</v>
      </c>
      <c r="P152" s="12">
        <f t="shared" si="46"/>
        <v>900952</v>
      </c>
      <c r="Q152" s="12">
        <f t="shared" si="47"/>
        <v>34546.35643</v>
      </c>
      <c r="R152">
        <f t="shared" si="48"/>
        <v>1.2302216254390694E-2</v>
      </c>
      <c r="S152">
        <f t="shared" si="49"/>
        <v>2.5013995011903416E-2</v>
      </c>
      <c r="T152">
        <f t="shared" si="50"/>
        <v>2.0332917658617693</v>
      </c>
      <c r="U152">
        <f t="shared" si="51"/>
        <v>3.8344280749695876E-2</v>
      </c>
      <c r="V152">
        <f t="shared" si="52"/>
        <v>4.6944298798343796E-2</v>
      </c>
      <c r="W152">
        <f t="shared" si="53"/>
        <v>1.2242842447557485</v>
      </c>
      <c r="X152">
        <f t="shared" si="54"/>
        <v>57745105</v>
      </c>
      <c r="Y152">
        <f t="shared" si="55"/>
        <v>165424952</v>
      </c>
      <c r="Z152">
        <f t="shared" si="56"/>
        <v>5105687.5055361008</v>
      </c>
      <c r="AA152">
        <f t="shared" si="57"/>
        <v>828561639</v>
      </c>
      <c r="AB152">
        <f t="shared" si="58"/>
        <v>905242089</v>
      </c>
      <c r="AC152">
        <f t="shared" si="59"/>
        <v>29574275.835547797</v>
      </c>
      <c r="AD152">
        <f t="shared" si="60"/>
        <v>4.5827261029311492E-2</v>
      </c>
      <c r="AE152">
        <f t="shared" si="61"/>
        <v>1.2964862210667069E-2</v>
      </c>
      <c r="AF152">
        <f t="shared" si="62"/>
        <v>3.2526532031274216E-2</v>
      </c>
      <c r="AG152">
        <f t="shared" si="63"/>
        <v>8.881668730019493E-2</v>
      </c>
      <c r="AH152">
        <f t="shared" si="64"/>
        <v>0.1168121803627592</v>
      </c>
      <c r="AI152">
        <f t="shared" si="65"/>
        <v>9.9526083789946276E-2</v>
      </c>
    </row>
    <row r="153" spans="1:35" x14ac:dyDescent="0.25">
      <c r="A153" s="13" t="s">
        <v>87</v>
      </c>
      <c r="B153" s="8" t="str">
        <f>VLOOKUP(A153,Sheet5!$A$1:$B$67,2,FALSE)</f>
        <v>Private Sector Banks</v>
      </c>
      <c r="C153" s="9" t="s">
        <v>49</v>
      </c>
      <c r="D153" s="10">
        <v>6140</v>
      </c>
      <c r="E153" s="11">
        <v>428</v>
      </c>
      <c r="F153" s="11">
        <v>19831</v>
      </c>
      <c r="G153" s="11">
        <v>6.22072</v>
      </c>
      <c r="H153" s="11">
        <v>351.70390579999997</v>
      </c>
      <c r="I153" s="11">
        <v>475756</v>
      </c>
      <c r="J153" s="11">
        <v>474639</v>
      </c>
      <c r="K153" s="11">
        <v>254626</v>
      </c>
      <c r="L153" s="11">
        <v>16100.8824649</v>
      </c>
      <c r="M153" s="11">
        <v>3224.9787888999999</v>
      </c>
      <c r="N153" s="12">
        <f t="shared" si="44"/>
        <v>20259</v>
      </c>
      <c r="O153" s="12">
        <f t="shared" si="45"/>
        <v>357.92462579999994</v>
      </c>
      <c r="P153" s="12">
        <f t="shared" si="46"/>
        <v>729265</v>
      </c>
      <c r="Q153" s="12">
        <f t="shared" si="47"/>
        <v>19325.861253800002</v>
      </c>
      <c r="R153">
        <f t="shared" si="48"/>
        <v>1.7667437968310377E-2</v>
      </c>
      <c r="S153">
        <f t="shared" si="49"/>
        <v>5.8293912996742664E-2</v>
      </c>
      <c r="T153">
        <f t="shared" si="50"/>
        <v>3.2995114006514656</v>
      </c>
      <c r="U153">
        <f t="shared" si="51"/>
        <v>2.6500464513996971E-2</v>
      </c>
      <c r="V153">
        <f t="shared" si="52"/>
        <v>4.0621371572402663E-2</v>
      </c>
      <c r="W153">
        <f t="shared" si="53"/>
        <v>1.5328550769722296</v>
      </c>
      <c r="X153">
        <f t="shared" si="54"/>
        <v>57745105</v>
      </c>
      <c r="Y153">
        <f t="shared" si="55"/>
        <v>165424952</v>
      </c>
      <c r="Z153">
        <f t="shared" si="56"/>
        <v>5105687.5055361008</v>
      </c>
      <c r="AA153">
        <f t="shared" si="57"/>
        <v>828561639</v>
      </c>
      <c r="AB153">
        <f t="shared" si="58"/>
        <v>905242089</v>
      </c>
      <c r="AC153">
        <f t="shared" si="59"/>
        <v>29574275.835547797</v>
      </c>
      <c r="AD153">
        <f t="shared" si="60"/>
        <v>1.0632935899934722E-2</v>
      </c>
      <c r="AE153">
        <f t="shared" si="61"/>
        <v>7.0103120375444436E-3</v>
      </c>
      <c r="AF153">
        <f t="shared" si="62"/>
        <v>1.2246641002501243E-2</v>
      </c>
      <c r="AG153">
        <f t="shared" si="63"/>
        <v>5.7419505997670262E-2</v>
      </c>
      <c r="AH153">
        <f t="shared" si="64"/>
        <v>6.5346862121880359E-2</v>
      </c>
      <c r="AI153">
        <f t="shared" si="65"/>
        <v>8.0560217963970518E-2</v>
      </c>
    </row>
    <row r="154" spans="1:35" x14ac:dyDescent="0.25">
      <c r="A154" s="13" t="s">
        <v>89</v>
      </c>
      <c r="B154" s="8" t="str">
        <f>VLOOKUP(A154,Sheet5!$A$1:$B$67,2,FALSE)</f>
        <v>Private Sector Banks</v>
      </c>
      <c r="C154" s="9" t="s">
        <v>49</v>
      </c>
      <c r="D154" s="10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7658347</v>
      </c>
      <c r="J154" s="11">
        <v>7211826</v>
      </c>
      <c r="K154" s="11">
        <v>5071130</v>
      </c>
      <c r="L154" s="11">
        <v>326825.53411000001</v>
      </c>
      <c r="M154" s="11">
        <v>64363.755226599998</v>
      </c>
      <c r="N154" s="12">
        <f t="shared" si="44"/>
        <v>0</v>
      </c>
      <c r="O154" s="12">
        <f t="shared" si="45"/>
        <v>0</v>
      </c>
      <c r="P154" s="12">
        <f t="shared" si="46"/>
        <v>12282956</v>
      </c>
      <c r="Q154" s="12">
        <f t="shared" si="47"/>
        <v>391189.28933659999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3.1848138944452785E-2</v>
      </c>
      <c r="V154">
        <f t="shared" si="52"/>
        <v>5.1080120727958658E-2</v>
      </c>
      <c r="W154">
        <f t="shared" si="53"/>
        <v>1.6038651682928444</v>
      </c>
      <c r="X154">
        <f t="shared" si="54"/>
        <v>57745105</v>
      </c>
      <c r="Y154">
        <f t="shared" si="55"/>
        <v>165424952</v>
      </c>
      <c r="Z154">
        <f t="shared" si="56"/>
        <v>5105687.5055361008</v>
      </c>
      <c r="AA154">
        <f t="shared" si="57"/>
        <v>828561639</v>
      </c>
      <c r="AB154">
        <f t="shared" si="58"/>
        <v>905242089</v>
      </c>
      <c r="AC154">
        <f t="shared" si="59"/>
        <v>29574275.835547797</v>
      </c>
      <c r="AD154">
        <f t="shared" si="60"/>
        <v>0</v>
      </c>
      <c r="AE154">
        <f t="shared" si="61"/>
        <v>0</v>
      </c>
      <c r="AF154">
        <f t="shared" si="62"/>
        <v>0</v>
      </c>
      <c r="AG154">
        <f t="shared" si="63"/>
        <v>0.92429417915641643</v>
      </c>
      <c r="AH154">
        <f t="shared" si="64"/>
        <v>1.3227349724871262</v>
      </c>
      <c r="AI154">
        <f t="shared" si="65"/>
        <v>1.3568697422773059</v>
      </c>
    </row>
    <row r="155" spans="1:35" x14ac:dyDescent="0.25">
      <c r="A155" s="13" t="s">
        <v>90</v>
      </c>
      <c r="B155" s="8" t="str">
        <f>VLOOKUP(A155,Sheet5!$A$1:$B$67,2,FALSE)</f>
        <v>Private Sector Banks</v>
      </c>
      <c r="C155" s="9" t="s">
        <v>49</v>
      </c>
      <c r="D155" s="10">
        <v>14499647</v>
      </c>
      <c r="E155" s="11">
        <v>181611</v>
      </c>
      <c r="F155" s="11">
        <v>48248308</v>
      </c>
      <c r="G155" s="11">
        <v>10864.652109300001</v>
      </c>
      <c r="H155" s="11">
        <v>1506639.1989225</v>
      </c>
      <c r="I155" s="11">
        <v>32113096</v>
      </c>
      <c r="J155" s="11">
        <v>35310508</v>
      </c>
      <c r="K155" s="11">
        <v>42026422</v>
      </c>
      <c r="L155" s="11">
        <v>1893248.5254240998</v>
      </c>
      <c r="M155" s="11">
        <v>609800.79312439985</v>
      </c>
      <c r="N155" s="12">
        <f t="shared" si="44"/>
        <v>48429919</v>
      </c>
      <c r="O155" s="12">
        <f t="shared" si="45"/>
        <v>1517503.8510318</v>
      </c>
      <c r="P155" s="12">
        <f t="shared" si="46"/>
        <v>77336930</v>
      </c>
      <c r="Q155" s="12">
        <f t="shared" si="47"/>
        <v>2503049.3185484996</v>
      </c>
      <c r="R155">
        <f t="shared" si="48"/>
        <v>3.133401588038584E-2</v>
      </c>
      <c r="S155">
        <f t="shared" si="49"/>
        <v>0.10465798588281494</v>
      </c>
      <c r="T155">
        <f t="shared" si="50"/>
        <v>3.3400757273608108</v>
      </c>
      <c r="U155">
        <f t="shared" si="51"/>
        <v>3.2365511774885551E-2</v>
      </c>
      <c r="V155">
        <f t="shared" si="52"/>
        <v>7.7944814743134694E-2</v>
      </c>
      <c r="W155">
        <f t="shared" si="53"/>
        <v>2.4082676425841969</v>
      </c>
      <c r="X155">
        <f t="shared" si="54"/>
        <v>57745105</v>
      </c>
      <c r="Y155">
        <f t="shared" si="55"/>
        <v>165424952</v>
      </c>
      <c r="Z155">
        <f t="shared" si="56"/>
        <v>5105687.5055361008</v>
      </c>
      <c r="AA155">
        <f t="shared" si="57"/>
        <v>828561639</v>
      </c>
      <c r="AB155">
        <f t="shared" si="58"/>
        <v>905242089</v>
      </c>
      <c r="AC155">
        <f t="shared" si="59"/>
        <v>29574275.835547797</v>
      </c>
      <c r="AD155">
        <f t="shared" si="60"/>
        <v>25.109742202391008</v>
      </c>
      <c r="AE155">
        <f t="shared" si="61"/>
        <v>29.72183176871615</v>
      </c>
      <c r="AF155">
        <f t="shared" si="62"/>
        <v>29.276066527134311</v>
      </c>
      <c r="AG155">
        <f t="shared" si="63"/>
        <v>3.8757642749135286</v>
      </c>
      <c r="AH155">
        <f t="shared" si="64"/>
        <v>8.4636030733840499</v>
      </c>
      <c r="AI155">
        <f t="shared" si="65"/>
        <v>8.5432317984056976</v>
      </c>
    </row>
    <row r="156" spans="1:35" x14ac:dyDescent="0.25">
      <c r="A156" s="13" t="s">
        <v>92</v>
      </c>
      <c r="B156" s="8" t="str">
        <f>VLOOKUP(A156,Sheet5!$A$1:$B$67,2,FALSE)</f>
        <v>Private Sector Banks</v>
      </c>
      <c r="C156" s="9" t="s">
        <v>49</v>
      </c>
      <c r="D156" s="10">
        <v>9110690</v>
      </c>
      <c r="E156" s="11">
        <v>44389</v>
      </c>
      <c r="F156" s="11">
        <v>24735885</v>
      </c>
      <c r="G156" s="11">
        <v>2223.4854999999998</v>
      </c>
      <c r="H156" s="11">
        <v>669235.19978999998</v>
      </c>
      <c r="I156" s="11">
        <v>46088262</v>
      </c>
      <c r="J156" s="11">
        <v>27769999</v>
      </c>
      <c r="K156" s="11">
        <v>31898511</v>
      </c>
      <c r="L156" s="11">
        <v>1505184.81862</v>
      </c>
      <c r="M156" s="11">
        <v>466286.76328999997</v>
      </c>
      <c r="N156" s="12">
        <f t="shared" si="44"/>
        <v>24780274</v>
      </c>
      <c r="O156" s="12">
        <f t="shared" si="45"/>
        <v>671458.68528999994</v>
      </c>
      <c r="P156" s="12">
        <f t="shared" si="46"/>
        <v>59668510</v>
      </c>
      <c r="Q156" s="12">
        <f t="shared" si="47"/>
        <v>1971471.5819099999</v>
      </c>
      <c r="R156">
        <f t="shared" si="48"/>
        <v>2.7096499630714331E-2</v>
      </c>
      <c r="S156">
        <f t="shared" si="49"/>
        <v>7.3700091353124733E-2</v>
      </c>
      <c r="T156">
        <f t="shared" si="50"/>
        <v>2.7199118837321872</v>
      </c>
      <c r="U156">
        <f t="shared" si="51"/>
        <v>3.3040402415109742E-2</v>
      </c>
      <c r="V156">
        <f t="shared" si="52"/>
        <v>4.2776001878959982E-2</v>
      </c>
      <c r="W156">
        <f t="shared" si="53"/>
        <v>1.2946574119024059</v>
      </c>
      <c r="X156">
        <f t="shared" si="54"/>
        <v>57745105</v>
      </c>
      <c r="Y156">
        <f t="shared" si="55"/>
        <v>165424952</v>
      </c>
      <c r="Z156">
        <f t="shared" si="56"/>
        <v>5105687.5055361008</v>
      </c>
      <c r="AA156">
        <f t="shared" si="57"/>
        <v>828561639</v>
      </c>
      <c r="AB156">
        <f t="shared" si="58"/>
        <v>905242089</v>
      </c>
      <c r="AC156">
        <f t="shared" si="59"/>
        <v>29574275.835547797</v>
      </c>
      <c r="AD156">
        <f t="shared" si="60"/>
        <v>15.77742390458897</v>
      </c>
      <c r="AE156">
        <f t="shared" si="61"/>
        <v>13.151190404072651</v>
      </c>
      <c r="AF156">
        <f t="shared" si="62"/>
        <v>14.979767985666394</v>
      </c>
      <c r="AG156">
        <f t="shared" si="63"/>
        <v>5.5624421685300831</v>
      </c>
      <c r="AH156">
        <f t="shared" si="64"/>
        <v>6.6661702652422115</v>
      </c>
      <c r="AI156">
        <f t="shared" si="65"/>
        <v>6.5914423031207514</v>
      </c>
    </row>
    <row r="157" spans="1:35" x14ac:dyDescent="0.25">
      <c r="A157" s="13" t="s">
        <v>94</v>
      </c>
      <c r="B157" s="8" t="str">
        <f>VLOOKUP(A157,Sheet5!$A$1:$B$67,2,FALSE)</f>
        <v>Private Sector Banks</v>
      </c>
      <c r="C157" s="9" t="s">
        <v>49</v>
      </c>
      <c r="D157" s="10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2043451</v>
      </c>
      <c r="J157" s="11">
        <v>2183807</v>
      </c>
      <c r="K157" s="11">
        <v>1543528</v>
      </c>
      <c r="L157" s="11">
        <v>74817.284979999997</v>
      </c>
      <c r="M157" s="11">
        <v>14658.9816997</v>
      </c>
      <c r="N157" s="12">
        <f t="shared" si="44"/>
        <v>0</v>
      </c>
      <c r="O157" s="12">
        <f t="shared" si="45"/>
        <v>0</v>
      </c>
      <c r="P157" s="12">
        <f t="shared" si="46"/>
        <v>3727335</v>
      </c>
      <c r="Q157" s="12">
        <f t="shared" si="47"/>
        <v>89476.266679699998</v>
      </c>
      <c r="R157">
        <f t="shared" si="48"/>
        <v>0</v>
      </c>
      <c r="S157">
        <f t="shared" si="49"/>
        <v>0</v>
      </c>
      <c r="T157">
        <f t="shared" si="50"/>
        <v>0</v>
      </c>
      <c r="U157">
        <f t="shared" si="51"/>
        <v>2.400542657949983E-2</v>
      </c>
      <c r="V157">
        <f t="shared" si="52"/>
        <v>4.3786842297515331E-2</v>
      </c>
      <c r="W157">
        <f t="shared" si="53"/>
        <v>1.8240393334608953</v>
      </c>
      <c r="X157">
        <f t="shared" si="54"/>
        <v>57745105</v>
      </c>
      <c r="Y157">
        <f t="shared" si="55"/>
        <v>165424952</v>
      </c>
      <c r="Z157">
        <f t="shared" si="56"/>
        <v>5105687.5055361008</v>
      </c>
      <c r="AA157">
        <f t="shared" si="57"/>
        <v>828561639</v>
      </c>
      <c r="AB157">
        <f t="shared" si="58"/>
        <v>905242089</v>
      </c>
      <c r="AC157">
        <f t="shared" si="59"/>
        <v>29574275.835547797</v>
      </c>
      <c r="AD157">
        <f t="shared" si="60"/>
        <v>0</v>
      </c>
      <c r="AE157">
        <f t="shared" si="61"/>
        <v>0</v>
      </c>
      <c r="AF157">
        <f t="shared" si="62"/>
        <v>0</v>
      </c>
      <c r="AG157">
        <f t="shared" si="63"/>
        <v>0.24662631044158201</v>
      </c>
      <c r="AH157">
        <f t="shared" si="64"/>
        <v>0.30254761664240309</v>
      </c>
      <c r="AI157">
        <f t="shared" si="65"/>
        <v>0.41175007716637446</v>
      </c>
    </row>
    <row r="158" spans="1:35" x14ac:dyDescent="0.25">
      <c r="A158" s="13" t="s">
        <v>95</v>
      </c>
      <c r="B158" s="8" t="str">
        <f>VLOOKUP(A158,Sheet5!$A$1:$B$67,2,FALSE)</f>
        <v>Private Sector Banks</v>
      </c>
      <c r="C158" s="9" t="s">
        <v>49</v>
      </c>
      <c r="D158" s="10">
        <v>1354206</v>
      </c>
      <c r="E158" s="11">
        <v>16004</v>
      </c>
      <c r="F158" s="11">
        <v>3197635</v>
      </c>
      <c r="G158" s="11">
        <v>880.57902999999999</v>
      </c>
      <c r="H158" s="11">
        <v>211635.98504</v>
      </c>
      <c r="I158" s="11">
        <v>5553541</v>
      </c>
      <c r="J158" s="11">
        <v>3696700</v>
      </c>
      <c r="K158" s="11">
        <v>2637477</v>
      </c>
      <c r="L158" s="11">
        <v>170570.6112589</v>
      </c>
      <c r="M158" s="11">
        <v>41878.323479999999</v>
      </c>
      <c r="N158" s="12">
        <f t="shared" si="44"/>
        <v>3213639</v>
      </c>
      <c r="O158" s="12">
        <f t="shared" si="45"/>
        <v>212516.56406999999</v>
      </c>
      <c r="P158" s="12">
        <f t="shared" si="46"/>
        <v>6334177</v>
      </c>
      <c r="Q158" s="12">
        <f t="shared" si="47"/>
        <v>212448.93473889999</v>
      </c>
      <c r="R158">
        <f t="shared" si="48"/>
        <v>6.6129569646746253E-2</v>
      </c>
      <c r="S158">
        <f t="shared" si="49"/>
        <v>0.15693075061696668</v>
      </c>
      <c r="T158">
        <f t="shared" si="50"/>
        <v>2.3730798711569729</v>
      </c>
      <c r="U158">
        <f t="shared" si="51"/>
        <v>3.3540100748510812E-2</v>
      </c>
      <c r="V158">
        <f t="shared" si="52"/>
        <v>3.8254680165123477E-2</v>
      </c>
      <c r="W158">
        <f t="shared" si="53"/>
        <v>1.1405654518441477</v>
      </c>
      <c r="X158">
        <f t="shared" si="54"/>
        <v>57745105</v>
      </c>
      <c r="Y158">
        <f t="shared" si="55"/>
        <v>165424952</v>
      </c>
      <c r="Z158">
        <f t="shared" si="56"/>
        <v>5105687.5055361008</v>
      </c>
      <c r="AA158">
        <f t="shared" si="57"/>
        <v>828561639</v>
      </c>
      <c r="AB158">
        <f t="shared" si="58"/>
        <v>905242089</v>
      </c>
      <c r="AC158">
        <f t="shared" si="59"/>
        <v>29574275.835547797</v>
      </c>
      <c r="AD158">
        <f t="shared" si="60"/>
        <v>2.345144233437622</v>
      </c>
      <c r="AE158">
        <f t="shared" si="61"/>
        <v>4.1623496118704502</v>
      </c>
      <c r="AF158">
        <f t="shared" si="62"/>
        <v>1.9426567522897029</v>
      </c>
      <c r="AG158">
        <f t="shared" si="63"/>
        <v>0.67026286743164076</v>
      </c>
      <c r="AH158">
        <f t="shared" si="64"/>
        <v>0.71835718284449024</v>
      </c>
      <c r="AI158">
        <f t="shared" si="65"/>
        <v>0.699721884009748</v>
      </c>
    </row>
    <row r="159" spans="1:35" x14ac:dyDescent="0.25">
      <c r="A159" s="13" t="s">
        <v>97</v>
      </c>
      <c r="B159" s="8" t="str">
        <f>VLOOKUP(A159,Sheet5!$A$1:$B$67,2,FALSE)</f>
        <v>Private Sector Banks</v>
      </c>
      <c r="C159" s="9" t="s">
        <v>49</v>
      </c>
      <c r="D159" s="10">
        <v>138619</v>
      </c>
      <c r="E159" s="11">
        <v>7752</v>
      </c>
      <c r="F159" s="11">
        <v>241911</v>
      </c>
      <c r="G159" s="11">
        <v>302.19499999999999</v>
      </c>
      <c r="H159" s="11">
        <v>8167.7953112000005</v>
      </c>
      <c r="I159" s="11">
        <v>4222607</v>
      </c>
      <c r="J159" s="11">
        <v>5439769</v>
      </c>
      <c r="K159" s="11">
        <v>1900536</v>
      </c>
      <c r="L159" s="11">
        <v>280448.16188000003</v>
      </c>
      <c r="M159" s="11">
        <v>20438.4720189</v>
      </c>
      <c r="N159" s="12">
        <f t="shared" si="44"/>
        <v>249663</v>
      </c>
      <c r="O159" s="12">
        <f t="shared" si="45"/>
        <v>8469.9903112000011</v>
      </c>
      <c r="P159" s="12">
        <f t="shared" si="46"/>
        <v>7340305</v>
      </c>
      <c r="Q159" s="12">
        <f t="shared" si="47"/>
        <v>300886.63389890001</v>
      </c>
      <c r="R159">
        <f t="shared" si="48"/>
        <v>3.392569307907059E-2</v>
      </c>
      <c r="S159">
        <f t="shared" si="49"/>
        <v>6.1102664939149766E-2</v>
      </c>
      <c r="T159">
        <f t="shared" si="50"/>
        <v>1.8010734459201119</v>
      </c>
      <c r="U159">
        <f t="shared" si="51"/>
        <v>4.0991026108438272E-2</v>
      </c>
      <c r="V159">
        <f t="shared" si="52"/>
        <v>7.1256130134511694E-2</v>
      </c>
      <c r="W159">
        <f t="shared" si="53"/>
        <v>1.7383348722720349</v>
      </c>
      <c r="X159">
        <f t="shared" si="54"/>
        <v>57745105</v>
      </c>
      <c r="Y159">
        <f t="shared" si="55"/>
        <v>165424952</v>
      </c>
      <c r="Z159">
        <f t="shared" si="56"/>
        <v>5105687.5055361008</v>
      </c>
      <c r="AA159">
        <f t="shared" si="57"/>
        <v>828561639</v>
      </c>
      <c r="AB159">
        <f t="shared" si="58"/>
        <v>905242089</v>
      </c>
      <c r="AC159">
        <f t="shared" si="59"/>
        <v>29574275.835547797</v>
      </c>
      <c r="AD159">
        <f t="shared" si="60"/>
        <v>0.24005324780342854</v>
      </c>
      <c r="AE159">
        <f t="shared" si="61"/>
        <v>0.16589323772784731</v>
      </c>
      <c r="AF159">
        <f t="shared" si="62"/>
        <v>0.15092221395959662</v>
      </c>
      <c r="AG159">
        <f t="shared" si="63"/>
        <v>0.50963100404893358</v>
      </c>
      <c r="AH159">
        <f t="shared" si="64"/>
        <v>1.0173930735346668</v>
      </c>
      <c r="AI159">
        <f t="shared" si="65"/>
        <v>0.81086651727701542</v>
      </c>
    </row>
    <row r="160" spans="1:35" x14ac:dyDescent="0.25">
      <c r="A160" s="13" t="s">
        <v>99</v>
      </c>
      <c r="B160" s="8" t="str">
        <f>VLOOKUP(A160,Sheet5!$A$1:$B$67,2,FALSE)</f>
        <v>Private Sector Banks</v>
      </c>
      <c r="C160" s="9" t="s">
        <v>49</v>
      </c>
      <c r="D160" s="10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4688947</v>
      </c>
      <c r="J160" s="11">
        <v>4331125</v>
      </c>
      <c r="K160" s="11">
        <v>3005699</v>
      </c>
      <c r="L160" s="11">
        <v>172730.65007999999</v>
      </c>
      <c r="M160" s="11">
        <v>33633.442450000002</v>
      </c>
      <c r="N160" s="12">
        <f t="shared" si="44"/>
        <v>0</v>
      </c>
      <c r="O160" s="12">
        <f t="shared" si="45"/>
        <v>0</v>
      </c>
      <c r="P160" s="12">
        <f t="shared" si="46"/>
        <v>7336824</v>
      </c>
      <c r="Q160" s="12">
        <f t="shared" si="47"/>
        <v>206364.09252999999</v>
      </c>
      <c r="R160">
        <f t="shared" si="48"/>
        <v>0</v>
      </c>
      <c r="S160">
        <f t="shared" si="49"/>
        <v>0</v>
      </c>
      <c r="T160">
        <f t="shared" si="50"/>
        <v>0</v>
      </c>
      <c r="U160">
        <f t="shared" si="51"/>
        <v>2.8127169539571891E-2</v>
      </c>
      <c r="V160">
        <f t="shared" si="52"/>
        <v>4.4010753913405289E-2</v>
      </c>
      <c r="W160">
        <f t="shared" si="53"/>
        <v>1.5647061056565579</v>
      </c>
      <c r="X160">
        <f t="shared" si="54"/>
        <v>57745105</v>
      </c>
      <c r="Y160">
        <f t="shared" si="55"/>
        <v>165424952</v>
      </c>
      <c r="Z160">
        <f t="shared" si="56"/>
        <v>5105687.5055361008</v>
      </c>
      <c r="AA160">
        <f t="shared" si="57"/>
        <v>828561639</v>
      </c>
      <c r="AB160">
        <f t="shared" si="58"/>
        <v>905242089</v>
      </c>
      <c r="AC160">
        <f t="shared" si="59"/>
        <v>29574275.835547797</v>
      </c>
      <c r="AD160">
        <f t="shared" si="60"/>
        <v>0</v>
      </c>
      <c r="AE160">
        <f t="shared" si="61"/>
        <v>0</v>
      </c>
      <c r="AF160">
        <f t="shared" si="62"/>
        <v>0</v>
      </c>
      <c r="AG160">
        <f t="shared" si="63"/>
        <v>0.56591408282661271</v>
      </c>
      <c r="AH160">
        <f t="shared" si="64"/>
        <v>0.69778240277976211</v>
      </c>
      <c r="AI160">
        <f t="shared" si="65"/>
        <v>0.81048197925759502</v>
      </c>
    </row>
    <row r="161" spans="1:35" x14ac:dyDescent="0.25">
      <c r="A161" s="13" t="s">
        <v>100</v>
      </c>
      <c r="B161" s="8" t="str">
        <f>VLOOKUP(A161,Sheet5!$A$1:$B$67,2,FALSE)</f>
        <v>Private Sector Banks</v>
      </c>
      <c r="C161" s="9" t="s">
        <v>49</v>
      </c>
      <c r="D161" s="10">
        <v>2861</v>
      </c>
      <c r="E161" s="11">
        <v>259</v>
      </c>
      <c r="F161" s="11">
        <v>9701</v>
      </c>
      <c r="G161" s="11">
        <v>10.25902</v>
      </c>
      <c r="H161" s="11">
        <v>699.12478999999996</v>
      </c>
      <c r="I161" s="11">
        <v>3952670</v>
      </c>
      <c r="J161" s="11">
        <v>4988655</v>
      </c>
      <c r="K161" s="11">
        <v>1631617</v>
      </c>
      <c r="L161" s="11">
        <v>223895.77527000001</v>
      </c>
      <c r="M161" s="11">
        <v>24367.365290000002</v>
      </c>
      <c r="N161" s="12">
        <f t="shared" si="44"/>
        <v>9960</v>
      </c>
      <c r="O161" s="12">
        <f t="shared" si="45"/>
        <v>709.38380999999993</v>
      </c>
      <c r="P161" s="12">
        <f t="shared" si="46"/>
        <v>6620272</v>
      </c>
      <c r="Q161" s="12">
        <f t="shared" si="47"/>
        <v>248263.14056000003</v>
      </c>
      <c r="R161">
        <f t="shared" si="48"/>
        <v>7.1223274096385542E-2</v>
      </c>
      <c r="S161">
        <f t="shared" si="49"/>
        <v>0.24794960153792378</v>
      </c>
      <c r="T161">
        <f t="shared" si="50"/>
        <v>3.4813002446696961</v>
      </c>
      <c r="U161">
        <f t="shared" si="51"/>
        <v>3.7500444175103384E-2</v>
      </c>
      <c r="V161">
        <f t="shared" si="52"/>
        <v>6.2808972304796512E-2</v>
      </c>
      <c r="W161">
        <f t="shared" si="53"/>
        <v>1.6748860896558528</v>
      </c>
      <c r="X161">
        <f t="shared" si="54"/>
        <v>57745105</v>
      </c>
      <c r="Y161">
        <f t="shared" si="55"/>
        <v>165424952</v>
      </c>
      <c r="Z161">
        <f t="shared" si="56"/>
        <v>5105687.5055361008</v>
      </c>
      <c r="AA161">
        <f t="shared" si="57"/>
        <v>828561639</v>
      </c>
      <c r="AB161">
        <f t="shared" si="58"/>
        <v>905242089</v>
      </c>
      <c r="AC161">
        <f t="shared" si="59"/>
        <v>29574275.835547797</v>
      </c>
      <c r="AD161">
        <f t="shared" si="60"/>
        <v>4.954532509725283E-3</v>
      </c>
      <c r="AE161">
        <f t="shared" si="61"/>
        <v>1.3893991930191861E-2</v>
      </c>
      <c r="AF161">
        <f t="shared" si="62"/>
        <v>6.0208571195474788E-3</v>
      </c>
      <c r="AG161">
        <f t="shared" si="63"/>
        <v>0.47705201567991007</v>
      </c>
      <c r="AH161">
        <f t="shared" si="64"/>
        <v>0.8394563638362762</v>
      </c>
      <c r="AI161">
        <f t="shared" si="65"/>
        <v>0.73132613700201032</v>
      </c>
    </row>
    <row r="162" spans="1:35" x14ac:dyDescent="0.25">
      <c r="A162" s="13" t="s">
        <v>102</v>
      </c>
      <c r="B162" s="8" t="str">
        <f>VLOOKUP(A162,Sheet5!$A$1:$B$67,2,FALSE)</f>
        <v>Private Sector Banks</v>
      </c>
      <c r="C162" s="9" t="s">
        <v>49</v>
      </c>
      <c r="D162" s="10">
        <v>2324280</v>
      </c>
      <c r="E162" s="11">
        <v>34428</v>
      </c>
      <c r="F162" s="11">
        <v>4912214</v>
      </c>
      <c r="G162" s="11">
        <v>1630.7190000000001</v>
      </c>
      <c r="H162" s="11">
        <v>143859.70000000001</v>
      </c>
      <c r="I162" s="11">
        <v>14948333</v>
      </c>
      <c r="J162" s="11">
        <v>7992352</v>
      </c>
      <c r="K162" s="11">
        <v>9462210</v>
      </c>
      <c r="L162" s="11">
        <v>332360</v>
      </c>
      <c r="M162" s="11">
        <v>122841</v>
      </c>
      <c r="N162" s="12">
        <f t="shared" si="44"/>
        <v>4946642</v>
      </c>
      <c r="O162" s="12">
        <f t="shared" si="45"/>
        <v>145490.41900000002</v>
      </c>
      <c r="P162" s="12">
        <f t="shared" si="46"/>
        <v>17454562</v>
      </c>
      <c r="Q162" s="12">
        <f t="shared" si="47"/>
        <v>455201</v>
      </c>
      <c r="R162">
        <f t="shared" si="48"/>
        <v>2.9411956434284112E-2</v>
      </c>
      <c r="S162">
        <f t="shared" si="49"/>
        <v>6.2595908840587203E-2</v>
      </c>
      <c r="T162">
        <f t="shared" si="50"/>
        <v>2.1282470270363296</v>
      </c>
      <c r="U162">
        <f t="shared" si="51"/>
        <v>2.6079199237425722E-2</v>
      </c>
      <c r="V162">
        <f t="shared" si="52"/>
        <v>3.0451622933473584E-2</v>
      </c>
      <c r="W162">
        <f t="shared" si="53"/>
        <v>1.1676594306535719</v>
      </c>
      <c r="X162">
        <f t="shared" si="54"/>
        <v>57745105</v>
      </c>
      <c r="Y162">
        <f t="shared" si="55"/>
        <v>165424952</v>
      </c>
      <c r="Z162">
        <f t="shared" si="56"/>
        <v>5105687.5055361008</v>
      </c>
      <c r="AA162">
        <f t="shared" si="57"/>
        <v>828561639</v>
      </c>
      <c r="AB162">
        <f t="shared" si="58"/>
        <v>905242089</v>
      </c>
      <c r="AC162">
        <f t="shared" si="59"/>
        <v>29574275.835547797</v>
      </c>
      <c r="AD162">
        <f t="shared" si="60"/>
        <v>4.0250684451954841</v>
      </c>
      <c r="AE162">
        <f t="shared" si="61"/>
        <v>2.8495754752370694</v>
      </c>
      <c r="AF162">
        <f t="shared" si="62"/>
        <v>2.9902635244530704</v>
      </c>
      <c r="AG162">
        <f t="shared" si="63"/>
        <v>1.8041304709739283</v>
      </c>
      <c r="AH162">
        <f t="shared" si="64"/>
        <v>1.5391788543909359</v>
      </c>
      <c r="AI162">
        <f t="shared" si="65"/>
        <v>1.9281650966187014</v>
      </c>
    </row>
    <row r="163" spans="1:35" x14ac:dyDescent="0.25">
      <c r="A163" s="13" t="s">
        <v>103</v>
      </c>
      <c r="B163" s="8" t="str">
        <f>VLOOKUP(A163,Sheet5!$A$1:$B$67,2,FALSE)</f>
        <v>Private Sector Banks</v>
      </c>
      <c r="C163" s="9" t="s">
        <v>49</v>
      </c>
      <c r="D163" s="10">
        <v>2681336</v>
      </c>
      <c r="E163" s="11">
        <v>145811</v>
      </c>
      <c r="F163" s="11">
        <v>7762581</v>
      </c>
      <c r="G163" s="11">
        <v>4998.3293999999996</v>
      </c>
      <c r="H163" s="11">
        <v>256604.00350700002</v>
      </c>
      <c r="I163" s="11">
        <v>960827</v>
      </c>
      <c r="J163" s="11">
        <v>660654</v>
      </c>
      <c r="K163" s="11">
        <v>552804</v>
      </c>
      <c r="L163" s="11">
        <v>26715.831601999998</v>
      </c>
      <c r="M163" s="11">
        <v>7149.7401879999998</v>
      </c>
      <c r="N163" s="12">
        <f t="shared" si="44"/>
        <v>7908392</v>
      </c>
      <c r="O163" s="12">
        <f t="shared" si="45"/>
        <v>261602.332907</v>
      </c>
      <c r="P163" s="12">
        <f t="shared" si="46"/>
        <v>1213458</v>
      </c>
      <c r="Q163" s="12">
        <f t="shared" si="47"/>
        <v>33865.571790000002</v>
      </c>
      <c r="R163">
        <f t="shared" si="48"/>
        <v>3.3079080160290486E-2</v>
      </c>
      <c r="S163">
        <f t="shared" si="49"/>
        <v>9.7564174317206057E-2</v>
      </c>
      <c r="T163">
        <f t="shared" si="50"/>
        <v>2.9494222283220006</v>
      </c>
      <c r="U163">
        <f t="shared" si="51"/>
        <v>2.7908318038201572E-2</v>
      </c>
      <c r="V163">
        <f t="shared" si="52"/>
        <v>3.5246274084720766E-2</v>
      </c>
      <c r="W163">
        <f t="shared" si="53"/>
        <v>1.2629307877484708</v>
      </c>
      <c r="X163">
        <f t="shared" si="54"/>
        <v>57745105</v>
      </c>
      <c r="Y163">
        <f t="shared" si="55"/>
        <v>165424952</v>
      </c>
      <c r="Z163">
        <f t="shared" si="56"/>
        <v>5105687.5055361008</v>
      </c>
      <c r="AA163">
        <f t="shared" si="57"/>
        <v>828561639</v>
      </c>
      <c r="AB163">
        <f t="shared" si="58"/>
        <v>905242089</v>
      </c>
      <c r="AC163">
        <f t="shared" si="59"/>
        <v>29574275.835547797</v>
      </c>
      <c r="AD163">
        <f t="shared" si="60"/>
        <v>4.6433996440044574</v>
      </c>
      <c r="AE163">
        <f t="shared" si="61"/>
        <v>5.1237435237339612</v>
      </c>
      <c r="AF163">
        <f t="shared" si="62"/>
        <v>4.7806524374871815</v>
      </c>
      <c r="AG163">
        <f t="shared" si="63"/>
        <v>0.11596324941613669</v>
      </c>
      <c r="AH163">
        <f t="shared" si="64"/>
        <v>0.11451023172406519</v>
      </c>
      <c r="AI163">
        <f t="shared" si="65"/>
        <v>0.13404789887095053</v>
      </c>
    </row>
    <row r="164" spans="1:35" x14ac:dyDescent="0.25">
      <c r="A164" s="13" t="s">
        <v>104</v>
      </c>
      <c r="B164" s="8" t="str">
        <f>VLOOKUP(A164,Sheet5!$A$1:$B$67,2,FALSE)</f>
        <v>Private Sector Banks</v>
      </c>
      <c r="C164" s="9" t="s">
        <v>49</v>
      </c>
      <c r="D164" s="10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3198476</v>
      </c>
      <c r="J164" s="11">
        <v>2706959</v>
      </c>
      <c r="K164" s="11">
        <v>1962283</v>
      </c>
      <c r="L164" s="11">
        <v>111993.2001557</v>
      </c>
      <c r="M164" s="11">
        <v>25348.82674</v>
      </c>
      <c r="N164" s="12">
        <f t="shared" si="44"/>
        <v>0</v>
      </c>
      <c r="O164" s="12">
        <f t="shared" si="45"/>
        <v>0</v>
      </c>
      <c r="P164" s="12">
        <f t="shared" si="46"/>
        <v>4669242</v>
      </c>
      <c r="Q164" s="12">
        <f t="shared" si="47"/>
        <v>137342.02689569999</v>
      </c>
      <c r="R164">
        <f t="shared" si="48"/>
        <v>0</v>
      </c>
      <c r="S164">
        <f t="shared" si="49"/>
        <v>0</v>
      </c>
      <c r="T164">
        <f t="shared" si="50"/>
        <v>0</v>
      </c>
      <c r="U164">
        <f t="shared" si="51"/>
        <v>2.9414201897374346E-2</v>
      </c>
      <c r="V164">
        <f t="shared" si="52"/>
        <v>4.2939833500610911E-2</v>
      </c>
      <c r="W164">
        <f t="shared" si="53"/>
        <v>1.4598333706427686</v>
      </c>
      <c r="X164">
        <f t="shared" si="54"/>
        <v>57745105</v>
      </c>
      <c r="Y164">
        <f t="shared" si="55"/>
        <v>165424952</v>
      </c>
      <c r="Z164">
        <f t="shared" si="56"/>
        <v>5105687.5055361008</v>
      </c>
      <c r="AA164">
        <f t="shared" si="57"/>
        <v>828561639</v>
      </c>
      <c r="AB164">
        <f t="shared" si="58"/>
        <v>905242089</v>
      </c>
      <c r="AC164">
        <f t="shared" si="59"/>
        <v>29574275.835547797</v>
      </c>
      <c r="AD164">
        <f t="shared" si="60"/>
        <v>0</v>
      </c>
      <c r="AE164">
        <f t="shared" si="61"/>
        <v>0</v>
      </c>
      <c r="AF164">
        <f t="shared" si="62"/>
        <v>0</v>
      </c>
      <c r="AG164">
        <f t="shared" si="63"/>
        <v>0.38602752643246618</v>
      </c>
      <c r="AH164">
        <f t="shared" si="64"/>
        <v>0.46439692271557537</v>
      </c>
      <c r="AI164">
        <f t="shared" si="65"/>
        <v>0.51580036508885752</v>
      </c>
    </row>
    <row r="165" spans="1:35" x14ac:dyDescent="0.25">
      <c r="A165" s="13" t="s">
        <v>105</v>
      </c>
      <c r="B165" s="8" t="str">
        <f>VLOOKUP(A165,Sheet5!$A$1:$B$67,2,FALSE)</f>
        <v>Private Sector Banks</v>
      </c>
      <c r="C165" s="9" t="s">
        <v>49</v>
      </c>
      <c r="D165" s="10">
        <v>28454</v>
      </c>
      <c r="E165" s="11">
        <v>2399</v>
      </c>
      <c r="F165" s="11">
        <v>53142</v>
      </c>
      <c r="G165" s="11">
        <v>105.068</v>
      </c>
      <c r="H165" s="11">
        <v>1986.6166599999999</v>
      </c>
      <c r="I165" s="11">
        <v>1774186</v>
      </c>
      <c r="J165" s="11">
        <v>4842698</v>
      </c>
      <c r="K165" s="11">
        <v>729290</v>
      </c>
      <c r="L165" s="11">
        <v>199201.14291</v>
      </c>
      <c r="M165" s="11">
        <v>9740.0335524000002</v>
      </c>
      <c r="N165" s="12">
        <f t="shared" si="44"/>
        <v>55541</v>
      </c>
      <c r="O165" s="12">
        <f t="shared" si="45"/>
        <v>2091.6846599999999</v>
      </c>
      <c r="P165" s="12">
        <f t="shared" si="46"/>
        <v>5571988</v>
      </c>
      <c r="Q165" s="12">
        <f t="shared" si="47"/>
        <v>208941.17646240001</v>
      </c>
      <c r="R165">
        <f t="shared" si="48"/>
        <v>3.7660190850002696E-2</v>
      </c>
      <c r="S165">
        <f t="shared" si="49"/>
        <v>7.3511093695086807E-2</v>
      </c>
      <c r="T165">
        <f t="shared" si="50"/>
        <v>1.9519575455120546</v>
      </c>
      <c r="U165">
        <f t="shared" si="51"/>
        <v>3.7498497208249555E-2</v>
      </c>
      <c r="V165">
        <f t="shared" si="52"/>
        <v>0.11776734596169737</v>
      </c>
      <c r="W165">
        <f t="shared" si="53"/>
        <v>3.1405884163216258</v>
      </c>
      <c r="X165">
        <f t="shared" si="54"/>
        <v>57745105</v>
      </c>
      <c r="Y165">
        <f t="shared" si="55"/>
        <v>165424952</v>
      </c>
      <c r="Z165">
        <f t="shared" si="56"/>
        <v>5105687.5055361008</v>
      </c>
      <c r="AA165">
        <f t="shared" si="57"/>
        <v>828561639</v>
      </c>
      <c r="AB165">
        <f t="shared" si="58"/>
        <v>905242089</v>
      </c>
      <c r="AC165">
        <f t="shared" si="59"/>
        <v>29574275.835547797</v>
      </c>
      <c r="AD165">
        <f t="shared" si="60"/>
        <v>4.9275172328459703E-2</v>
      </c>
      <c r="AE165">
        <f t="shared" si="61"/>
        <v>4.0967737601096517E-2</v>
      </c>
      <c r="AF165">
        <f t="shared" si="62"/>
        <v>3.3574741493653269E-2</v>
      </c>
      <c r="AG165">
        <f t="shared" si="63"/>
        <v>0.21412842647908298</v>
      </c>
      <c r="AH165">
        <f t="shared" si="64"/>
        <v>0.70649634034743158</v>
      </c>
      <c r="AI165">
        <f t="shared" si="65"/>
        <v>0.61552462790978335</v>
      </c>
    </row>
    <row r="166" spans="1:35" x14ac:dyDescent="0.25">
      <c r="A166" s="13" t="s">
        <v>107</v>
      </c>
      <c r="B166" s="8" t="str">
        <f>VLOOKUP(A166,Sheet5!$A$1:$B$67,2,FALSE)</f>
        <v>Private Sector Banks</v>
      </c>
      <c r="C166" s="9" t="s">
        <v>49</v>
      </c>
      <c r="D166" s="10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1396924</v>
      </c>
      <c r="J166" s="11">
        <v>825228</v>
      </c>
      <c r="K166" s="11">
        <v>340035</v>
      </c>
      <c r="L166" s="11">
        <v>38596.493038499997</v>
      </c>
      <c r="M166" s="11">
        <v>4715.8238612000005</v>
      </c>
      <c r="N166" s="12">
        <f t="shared" si="44"/>
        <v>0</v>
      </c>
      <c r="O166" s="12">
        <f t="shared" si="45"/>
        <v>0</v>
      </c>
      <c r="P166" s="12">
        <f t="shared" si="46"/>
        <v>1165263</v>
      </c>
      <c r="Q166" s="12">
        <f t="shared" si="47"/>
        <v>43312.316899699996</v>
      </c>
      <c r="R166">
        <f t="shared" si="48"/>
        <v>0</v>
      </c>
      <c r="S166">
        <f t="shared" si="49"/>
        <v>0</v>
      </c>
      <c r="T166">
        <f t="shared" si="50"/>
        <v>0</v>
      </c>
      <c r="U166">
        <f t="shared" si="51"/>
        <v>3.7169563351535227E-2</v>
      </c>
      <c r="V166">
        <f t="shared" si="52"/>
        <v>3.1005492710913404E-2</v>
      </c>
      <c r="W166">
        <f t="shared" si="53"/>
        <v>0.83416349064086526</v>
      </c>
      <c r="X166">
        <f t="shared" si="54"/>
        <v>57745105</v>
      </c>
      <c r="Y166">
        <f t="shared" si="55"/>
        <v>165424952</v>
      </c>
      <c r="Z166">
        <f t="shared" si="56"/>
        <v>5105687.5055361008</v>
      </c>
      <c r="AA166">
        <f t="shared" si="57"/>
        <v>828561639</v>
      </c>
      <c r="AB166">
        <f t="shared" si="58"/>
        <v>905242089</v>
      </c>
      <c r="AC166">
        <f t="shared" si="59"/>
        <v>29574275.835547797</v>
      </c>
      <c r="AD166">
        <f t="shared" si="60"/>
        <v>0</v>
      </c>
      <c r="AE166">
        <f t="shared" si="61"/>
        <v>0</v>
      </c>
      <c r="AF166">
        <f t="shared" si="62"/>
        <v>0</v>
      </c>
      <c r="AG166">
        <f t="shared" si="63"/>
        <v>0.16859626782697335</v>
      </c>
      <c r="AH166">
        <f t="shared" si="64"/>
        <v>0.14645267103257115</v>
      </c>
      <c r="AI166">
        <f t="shared" si="65"/>
        <v>0.12872390868250935</v>
      </c>
    </row>
    <row r="167" spans="1:35" x14ac:dyDescent="0.25">
      <c r="A167" s="13" t="s">
        <v>108</v>
      </c>
      <c r="B167" s="8" t="str">
        <f>VLOOKUP(A167,Sheet5!$A$1:$B$67,2,FALSE)</f>
        <v>Private Sector Banks</v>
      </c>
      <c r="C167" s="9" t="s">
        <v>49</v>
      </c>
      <c r="D167" s="10">
        <v>873454</v>
      </c>
      <c r="E167" s="11">
        <v>7952</v>
      </c>
      <c r="F167" s="11">
        <v>930257</v>
      </c>
      <c r="G167" s="15">
        <v>357.52786340000006</v>
      </c>
      <c r="H167" s="11">
        <v>29247.928605099998</v>
      </c>
      <c r="I167" s="11">
        <v>2909012</v>
      </c>
      <c r="J167" s="11">
        <v>2616698</v>
      </c>
      <c r="K167" s="11">
        <v>1033187</v>
      </c>
      <c r="L167" s="11">
        <v>160926.91537029998</v>
      </c>
      <c r="M167" s="11">
        <v>17077.578310000001</v>
      </c>
      <c r="N167" s="12">
        <f t="shared" si="44"/>
        <v>938209</v>
      </c>
      <c r="O167" s="12">
        <f t="shared" si="45"/>
        <v>29605.456468499997</v>
      </c>
      <c r="P167" s="12">
        <f t="shared" si="46"/>
        <v>3649885</v>
      </c>
      <c r="Q167" s="12">
        <f t="shared" si="47"/>
        <v>178004.49368029999</v>
      </c>
      <c r="R167">
        <f t="shared" si="48"/>
        <v>3.1555289352905372E-2</v>
      </c>
      <c r="S167">
        <f t="shared" si="49"/>
        <v>3.3894694475610616E-2</v>
      </c>
      <c r="T167">
        <f t="shared" si="50"/>
        <v>1.0741367032493985</v>
      </c>
      <c r="U167">
        <f t="shared" si="51"/>
        <v>4.8769891018566332E-2</v>
      </c>
      <c r="V167">
        <f t="shared" si="52"/>
        <v>6.1190704500462698E-2</v>
      </c>
      <c r="W167">
        <f t="shared" si="53"/>
        <v>1.2546820019993041</v>
      </c>
      <c r="X167">
        <f t="shared" si="54"/>
        <v>57745105</v>
      </c>
      <c r="Y167">
        <f t="shared" si="55"/>
        <v>165424952</v>
      </c>
      <c r="Z167">
        <f t="shared" si="56"/>
        <v>5105687.5055361008</v>
      </c>
      <c r="AA167">
        <f t="shared" si="57"/>
        <v>828561639</v>
      </c>
      <c r="AB167">
        <f t="shared" si="58"/>
        <v>905242089</v>
      </c>
      <c r="AC167">
        <f t="shared" si="59"/>
        <v>29574275.835547797</v>
      </c>
      <c r="AD167">
        <f t="shared" si="60"/>
        <v>1.5126026699579125</v>
      </c>
      <c r="AE167">
        <f t="shared" si="61"/>
        <v>0.57985249658148441</v>
      </c>
      <c r="AF167">
        <f t="shared" si="62"/>
        <v>0.56715083707565472</v>
      </c>
      <c r="AG167">
        <f t="shared" si="63"/>
        <v>0.35109180332207002</v>
      </c>
      <c r="AH167">
        <f t="shared" si="64"/>
        <v>0.60188961065393698</v>
      </c>
      <c r="AI167">
        <f t="shared" si="65"/>
        <v>0.40319435478656807</v>
      </c>
    </row>
    <row r="168" spans="1:35" x14ac:dyDescent="0.25">
      <c r="A168" s="13" t="s">
        <v>62</v>
      </c>
      <c r="B168" s="8" t="str">
        <f>VLOOKUP(A168,Sheet5!$A$1:$B$67,2,FALSE)</f>
        <v>Foreign Banks</v>
      </c>
      <c r="C168" s="9" t="s">
        <v>49</v>
      </c>
      <c r="D168" s="10">
        <v>1693175</v>
      </c>
      <c r="E168" s="11">
        <v>2270</v>
      </c>
      <c r="F168" s="11">
        <v>5644114</v>
      </c>
      <c r="G168" s="11">
        <v>175.31700000000001</v>
      </c>
      <c r="H168" s="11">
        <v>244416.19696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2">
        <f t="shared" si="44"/>
        <v>5646384</v>
      </c>
      <c r="O168" s="12">
        <f t="shared" si="45"/>
        <v>244591.51396000001</v>
      </c>
      <c r="P168" s="12">
        <f t="shared" si="46"/>
        <v>0</v>
      </c>
      <c r="Q168" s="12">
        <f t="shared" si="47"/>
        <v>0</v>
      </c>
      <c r="R168">
        <f t="shared" si="48"/>
        <v>4.3318257128810225E-2</v>
      </c>
      <c r="S168">
        <f t="shared" si="49"/>
        <v>0.14445731478435483</v>
      </c>
      <c r="T168">
        <f t="shared" si="50"/>
        <v>3.3347905562035822</v>
      </c>
      <c r="U168">
        <f t="shared" si="51"/>
        <v>0</v>
      </c>
      <c r="V168">
        <f t="shared" si="52"/>
        <v>0</v>
      </c>
      <c r="W168">
        <f t="shared" si="53"/>
        <v>0</v>
      </c>
      <c r="X168">
        <f t="shared" si="54"/>
        <v>57745105</v>
      </c>
      <c r="Y168">
        <f t="shared" si="55"/>
        <v>165424952</v>
      </c>
      <c r="Z168">
        <f t="shared" si="56"/>
        <v>5105687.5055361008</v>
      </c>
      <c r="AA168">
        <f t="shared" si="57"/>
        <v>828561639</v>
      </c>
      <c r="AB168">
        <f t="shared" si="58"/>
        <v>905242089</v>
      </c>
      <c r="AC168">
        <f t="shared" si="59"/>
        <v>29574275.835547797</v>
      </c>
      <c r="AD168">
        <f t="shared" si="60"/>
        <v>2.9321532968032527</v>
      </c>
      <c r="AE168">
        <f t="shared" si="61"/>
        <v>4.7905696087899869</v>
      </c>
      <c r="AF168">
        <f t="shared" si="62"/>
        <v>3.4132601712950779</v>
      </c>
      <c r="AG168">
        <f t="shared" si="63"/>
        <v>0</v>
      </c>
      <c r="AH168">
        <f t="shared" si="64"/>
        <v>0</v>
      </c>
      <c r="AI168">
        <f t="shared" si="65"/>
        <v>0</v>
      </c>
    </row>
    <row r="169" spans="1:35" x14ac:dyDescent="0.25">
      <c r="A169" s="13" t="s">
        <v>71</v>
      </c>
      <c r="B169" s="8" t="str">
        <f>VLOOKUP(A169,Sheet5!$A$1:$B$67,2,FALSE)</f>
        <v>Foreign Banks</v>
      </c>
      <c r="C169" s="9" t="s">
        <v>49</v>
      </c>
      <c r="D169" s="10">
        <v>27795</v>
      </c>
      <c r="E169" s="11">
        <v>3</v>
      </c>
      <c r="F169" s="11">
        <v>41564</v>
      </c>
      <c r="G169" s="16">
        <v>0.245</v>
      </c>
      <c r="H169" s="11">
        <v>2331.1985697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2">
        <f t="shared" si="44"/>
        <v>41567</v>
      </c>
      <c r="O169" s="12">
        <f t="shared" si="45"/>
        <v>2331.4435696999999</v>
      </c>
      <c r="P169" s="12">
        <f t="shared" si="46"/>
        <v>0</v>
      </c>
      <c r="Q169" s="12">
        <f t="shared" si="47"/>
        <v>0</v>
      </c>
      <c r="R169">
        <f t="shared" si="48"/>
        <v>5.6088810106574925E-2</v>
      </c>
      <c r="S169">
        <f t="shared" si="49"/>
        <v>8.3879962932182042E-2</v>
      </c>
      <c r="T169">
        <f t="shared" si="50"/>
        <v>1.495484799424357</v>
      </c>
      <c r="U169">
        <f t="shared" si="51"/>
        <v>0</v>
      </c>
      <c r="V169">
        <f t="shared" si="52"/>
        <v>0</v>
      </c>
      <c r="W169">
        <f t="shared" si="53"/>
        <v>0</v>
      </c>
      <c r="X169">
        <f t="shared" si="54"/>
        <v>57745105</v>
      </c>
      <c r="Y169">
        <f t="shared" si="55"/>
        <v>165424952</v>
      </c>
      <c r="Z169">
        <f t="shared" si="56"/>
        <v>5105687.5055361008</v>
      </c>
      <c r="AA169">
        <f t="shared" si="57"/>
        <v>828561639</v>
      </c>
      <c r="AB169">
        <f t="shared" si="58"/>
        <v>905242089</v>
      </c>
      <c r="AC169">
        <f t="shared" si="59"/>
        <v>29574275.835547797</v>
      </c>
      <c r="AD169">
        <f t="shared" si="60"/>
        <v>4.8133950055160517E-2</v>
      </c>
      <c r="AE169">
        <f t="shared" si="61"/>
        <v>4.5663655818575143E-2</v>
      </c>
      <c r="AF169">
        <f t="shared" si="62"/>
        <v>2.512740641448093E-2</v>
      </c>
      <c r="AG169">
        <f t="shared" si="63"/>
        <v>0</v>
      </c>
      <c r="AH169">
        <f t="shared" si="64"/>
        <v>0</v>
      </c>
      <c r="AI169">
        <f t="shared" si="65"/>
        <v>0</v>
      </c>
    </row>
    <row r="170" spans="1:35" x14ac:dyDescent="0.25">
      <c r="A170" s="13" t="s">
        <v>76</v>
      </c>
      <c r="B170" s="8" t="str">
        <f>VLOOKUP(A170,Sheet5!$A$1:$B$67,2,FALSE)</f>
        <v>Foreign Banks</v>
      </c>
      <c r="C170" s="9" t="s">
        <v>49</v>
      </c>
      <c r="D170" s="10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2237</v>
      </c>
      <c r="J170" s="11">
        <v>82</v>
      </c>
      <c r="K170" s="11">
        <v>163</v>
      </c>
      <c r="L170" s="11">
        <v>5.3515046999999996</v>
      </c>
      <c r="M170" s="11">
        <v>4.2552082000000002</v>
      </c>
      <c r="N170" s="12">
        <f t="shared" si="44"/>
        <v>0</v>
      </c>
      <c r="O170" s="12">
        <f t="shared" si="45"/>
        <v>0</v>
      </c>
      <c r="P170" s="12">
        <f t="shared" si="46"/>
        <v>245</v>
      </c>
      <c r="Q170" s="12">
        <f t="shared" si="47"/>
        <v>9.6067128999999998</v>
      </c>
      <c r="R170">
        <f t="shared" si="48"/>
        <v>0</v>
      </c>
      <c r="S170">
        <f t="shared" si="49"/>
        <v>0</v>
      </c>
      <c r="T170">
        <f t="shared" si="50"/>
        <v>0</v>
      </c>
      <c r="U170">
        <f t="shared" si="51"/>
        <v>3.921107306122449E-2</v>
      </c>
      <c r="V170">
        <f t="shared" si="52"/>
        <v>4.2944626285203397E-3</v>
      </c>
      <c r="W170">
        <f t="shared" si="53"/>
        <v>0.10952168082253018</v>
      </c>
      <c r="X170">
        <f t="shared" si="54"/>
        <v>57745105</v>
      </c>
      <c r="Y170">
        <f t="shared" si="55"/>
        <v>165424952</v>
      </c>
      <c r="Z170">
        <f t="shared" si="56"/>
        <v>5105687.5055361008</v>
      </c>
      <c r="AA170">
        <f t="shared" si="57"/>
        <v>828561639</v>
      </c>
      <c r="AB170">
        <f t="shared" si="58"/>
        <v>905242089</v>
      </c>
      <c r="AC170">
        <f t="shared" si="59"/>
        <v>29574275.835547797</v>
      </c>
      <c r="AD170">
        <f t="shared" si="60"/>
        <v>0</v>
      </c>
      <c r="AE170">
        <f t="shared" si="61"/>
        <v>0</v>
      </c>
      <c r="AF170">
        <f t="shared" si="62"/>
        <v>0</v>
      </c>
      <c r="AG170">
        <f t="shared" si="63"/>
        <v>2.6998594850467122E-4</v>
      </c>
      <c r="AH170">
        <f t="shared" si="64"/>
        <v>3.2483341108399645E-5</v>
      </c>
      <c r="AI170">
        <f t="shared" si="65"/>
        <v>2.7064583383506376E-5</v>
      </c>
    </row>
    <row r="171" spans="1:35" x14ac:dyDescent="0.25">
      <c r="A171" s="13" t="s">
        <v>83</v>
      </c>
      <c r="B171" s="8" t="str">
        <f>VLOOKUP(A171,Sheet5!$A$1:$B$67,2,FALSE)</f>
        <v>Foreign Banks</v>
      </c>
      <c r="C171" s="9" t="s">
        <v>49</v>
      </c>
      <c r="D171" s="10">
        <v>2793766</v>
      </c>
      <c r="E171" s="11">
        <v>22920</v>
      </c>
      <c r="F171" s="11">
        <v>13852447</v>
      </c>
      <c r="G171" s="11">
        <v>1258.2919999999999</v>
      </c>
      <c r="H171" s="11">
        <v>313566.73826000001</v>
      </c>
      <c r="I171" s="11">
        <v>1695554</v>
      </c>
      <c r="J171" s="11">
        <v>1627146</v>
      </c>
      <c r="K171" s="11">
        <v>3742499</v>
      </c>
      <c r="L171" s="11">
        <v>73420.277390000003</v>
      </c>
      <c r="M171" s="11">
        <v>48175.653169999998</v>
      </c>
      <c r="N171" s="12">
        <f t="shared" si="44"/>
        <v>13875367</v>
      </c>
      <c r="O171" s="12">
        <f t="shared" si="45"/>
        <v>314825.03026000003</v>
      </c>
      <c r="P171" s="12">
        <f t="shared" si="46"/>
        <v>5369645</v>
      </c>
      <c r="Q171" s="12">
        <f t="shared" si="47"/>
        <v>121595.93056000001</v>
      </c>
      <c r="R171">
        <f t="shared" si="48"/>
        <v>2.2689492123703831E-2</v>
      </c>
      <c r="S171">
        <f t="shared" si="49"/>
        <v>0.11268840348833797</v>
      </c>
      <c r="T171">
        <f t="shared" si="50"/>
        <v>4.9665458739207224</v>
      </c>
      <c r="U171">
        <f t="shared" si="51"/>
        <v>2.2645059507658331E-2</v>
      </c>
      <c r="V171">
        <f t="shared" si="52"/>
        <v>7.1714572676541119E-2</v>
      </c>
      <c r="W171">
        <f t="shared" si="53"/>
        <v>3.1668970731690056</v>
      </c>
      <c r="X171">
        <f t="shared" si="54"/>
        <v>57745105</v>
      </c>
      <c r="Y171">
        <f t="shared" si="55"/>
        <v>165424952</v>
      </c>
      <c r="Z171">
        <f t="shared" si="56"/>
        <v>5105687.5055361008</v>
      </c>
      <c r="AA171">
        <f t="shared" si="57"/>
        <v>828561639</v>
      </c>
      <c r="AB171">
        <f t="shared" si="58"/>
        <v>905242089</v>
      </c>
      <c r="AC171">
        <f t="shared" si="59"/>
        <v>29574275.835547797</v>
      </c>
      <c r="AD171">
        <f t="shared" si="60"/>
        <v>4.8381001298724797</v>
      </c>
      <c r="AE171">
        <f t="shared" si="61"/>
        <v>6.1661633211714388</v>
      </c>
      <c r="AF171">
        <f t="shared" si="62"/>
        <v>8.3877110630807383</v>
      </c>
      <c r="AG171">
        <f t="shared" si="63"/>
        <v>0.20463824538707615</v>
      </c>
      <c r="AH171">
        <f t="shared" si="64"/>
        <v>0.41115438036810253</v>
      </c>
      <c r="AI171">
        <f t="shared" si="65"/>
        <v>0.59317226466256368</v>
      </c>
    </row>
    <row r="172" spans="1:35" x14ac:dyDescent="0.25">
      <c r="A172" s="13" t="s">
        <v>85</v>
      </c>
      <c r="B172" s="8" t="str">
        <f>VLOOKUP(A172,Sheet5!$A$1:$B$67,2,FALSE)</f>
        <v>Foreign Banks</v>
      </c>
      <c r="C172" s="9" t="s">
        <v>49</v>
      </c>
      <c r="D172" s="10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1471374</v>
      </c>
      <c r="J172" s="11">
        <v>789811</v>
      </c>
      <c r="K172" s="11">
        <v>1152419</v>
      </c>
      <c r="L172" s="11">
        <v>20818.39918</v>
      </c>
      <c r="M172" s="11">
        <v>9247.7584299999999</v>
      </c>
      <c r="N172" s="12">
        <f t="shared" si="44"/>
        <v>0</v>
      </c>
      <c r="O172" s="12">
        <f t="shared" si="45"/>
        <v>0</v>
      </c>
      <c r="P172" s="12">
        <f t="shared" si="46"/>
        <v>1942230</v>
      </c>
      <c r="Q172" s="12">
        <f t="shared" si="47"/>
        <v>30066.157610000002</v>
      </c>
      <c r="R172">
        <f t="shared" si="48"/>
        <v>0</v>
      </c>
      <c r="S172">
        <f t="shared" si="49"/>
        <v>0</v>
      </c>
      <c r="T172">
        <f t="shared" si="50"/>
        <v>0</v>
      </c>
      <c r="U172">
        <f t="shared" si="51"/>
        <v>1.5480225107222112E-2</v>
      </c>
      <c r="V172">
        <f t="shared" si="52"/>
        <v>2.0434068843135738E-2</v>
      </c>
      <c r="W172">
        <f t="shared" si="53"/>
        <v>1.3200110916734971</v>
      </c>
      <c r="X172">
        <f t="shared" si="54"/>
        <v>57745105</v>
      </c>
      <c r="Y172">
        <f t="shared" si="55"/>
        <v>165424952</v>
      </c>
      <c r="Z172">
        <f t="shared" si="56"/>
        <v>5105687.5055361008</v>
      </c>
      <c r="AA172">
        <f t="shared" si="57"/>
        <v>828561639</v>
      </c>
      <c r="AB172">
        <f t="shared" si="58"/>
        <v>905242089</v>
      </c>
      <c r="AC172">
        <f t="shared" si="59"/>
        <v>29574275.835547797</v>
      </c>
      <c r="AD172">
        <f t="shared" si="60"/>
        <v>0</v>
      </c>
      <c r="AE172">
        <f t="shared" si="61"/>
        <v>0</v>
      </c>
      <c r="AF172">
        <f t="shared" si="62"/>
        <v>0</v>
      </c>
      <c r="AG172">
        <f t="shared" si="63"/>
        <v>0.17758171881766299</v>
      </c>
      <c r="AH172">
        <f t="shared" si="64"/>
        <v>0.10166320817857853</v>
      </c>
      <c r="AI172">
        <f t="shared" si="65"/>
        <v>0.21455365626509221</v>
      </c>
    </row>
    <row r="173" spans="1:35" x14ac:dyDescent="0.25">
      <c r="A173" s="13" t="s">
        <v>88</v>
      </c>
      <c r="B173" s="8" t="str">
        <f>VLOOKUP(A173,Sheet5!$A$1:$B$67,2,FALSE)</f>
        <v>Foreign Banks</v>
      </c>
      <c r="C173" s="9" t="s">
        <v>49</v>
      </c>
      <c r="D173" s="10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125991</v>
      </c>
      <c r="J173" s="11">
        <v>71506</v>
      </c>
      <c r="K173" s="11">
        <v>144623</v>
      </c>
      <c r="L173" s="11">
        <v>3714.1146199999998</v>
      </c>
      <c r="M173" s="11">
        <v>2121.71218</v>
      </c>
      <c r="N173" s="12">
        <f t="shared" si="44"/>
        <v>0</v>
      </c>
      <c r="O173" s="12">
        <f t="shared" si="45"/>
        <v>0</v>
      </c>
      <c r="P173" s="12">
        <f t="shared" si="46"/>
        <v>216129</v>
      </c>
      <c r="Q173" s="12">
        <f t="shared" si="47"/>
        <v>5835.8267999999998</v>
      </c>
      <c r="R173">
        <f t="shared" si="48"/>
        <v>0</v>
      </c>
      <c r="S173">
        <f t="shared" si="49"/>
        <v>0</v>
      </c>
      <c r="T173">
        <f t="shared" si="50"/>
        <v>0</v>
      </c>
      <c r="U173">
        <f t="shared" si="51"/>
        <v>2.7001590716655331E-2</v>
      </c>
      <c r="V173">
        <f t="shared" si="52"/>
        <v>4.631939424244589E-2</v>
      </c>
      <c r="W173">
        <f t="shared" si="53"/>
        <v>1.7154320546705717</v>
      </c>
      <c r="X173">
        <f t="shared" si="54"/>
        <v>57745105</v>
      </c>
      <c r="Y173">
        <f t="shared" si="55"/>
        <v>165424952</v>
      </c>
      <c r="Z173">
        <f t="shared" si="56"/>
        <v>5105687.5055361008</v>
      </c>
      <c r="AA173">
        <f t="shared" si="57"/>
        <v>828561639</v>
      </c>
      <c r="AB173">
        <f t="shared" si="58"/>
        <v>905242089</v>
      </c>
      <c r="AC173">
        <f t="shared" si="59"/>
        <v>29574275.835547797</v>
      </c>
      <c r="AD173">
        <f t="shared" si="60"/>
        <v>0</v>
      </c>
      <c r="AE173">
        <f t="shared" si="61"/>
        <v>0</v>
      </c>
      <c r="AF173">
        <f t="shared" si="62"/>
        <v>0</v>
      </c>
      <c r="AG173">
        <f t="shared" si="63"/>
        <v>1.5205990003599479E-2</v>
      </c>
      <c r="AH173">
        <f t="shared" si="64"/>
        <v>1.9732780043207113E-2</v>
      </c>
      <c r="AI173">
        <f t="shared" si="65"/>
        <v>2.3875270784056529E-2</v>
      </c>
    </row>
    <row r="174" spans="1:35" x14ac:dyDescent="0.25">
      <c r="A174" s="13" t="s">
        <v>101</v>
      </c>
      <c r="B174" s="8" t="str">
        <f>VLOOKUP(A174,Sheet5!$A$1:$B$67,2,FALSE)</f>
        <v>Foreign Banks</v>
      </c>
      <c r="C174" s="9" t="s">
        <v>49</v>
      </c>
      <c r="D174" s="10">
        <v>873411</v>
      </c>
      <c r="E174" s="11">
        <v>3204</v>
      </c>
      <c r="F174" s="11">
        <v>1832701</v>
      </c>
      <c r="G174" s="11">
        <v>225.88961990000007</v>
      </c>
      <c r="H174" s="11">
        <v>60252.740942200297</v>
      </c>
      <c r="I174" s="11">
        <v>482630</v>
      </c>
      <c r="J174" s="11">
        <v>254627</v>
      </c>
      <c r="K174" s="11">
        <v>350791</v>
      </c>
      <c r="L174" s="11">
        <v>50792.367580500002</v>
      </c>
      <c r="M174" s="11">
        <v>11123.611374800004</v>
      </c>
      <c r="N174" s="12">
        <f t="shared" si="44"/>
        <v>1835905</v>
      </c>
      <c r="O174" s="12">
        <f t="shared" si="45"/>
        <v>60478.630562100298</v>
      </c>
      <c r="P174" s="12">
        <f t="shared" si="46"/>
        <v>605418</v>
      </c>
      <c r="Q174" s="12">
        <f t="shared" si="47"/>
        <v>61915.978955300008</v>
      </c>
      <c r="R174">
        <f t="shared" si="48"/>
        <v>3.2942135111620863E-2</v>
      </c>
      <c r="S174">
        <f t="shared" si="49"/>
        <v>6.9244182363286361E-2</v>
      </c>
      <c r="T174">
        <f t="shared" si="50"/>
        <v>2.1019943646232986</v>
      </c>
      <c r="U174">
        <f t="shared" si="51"/>
        <v>0.10226980194724969</v>
      </c>
      <c r="V174">
        <f t="shared" si="52"/>
        <v>0.12828870761307837</v>
      </c>
      <c r="W174">
        <f t="shared" si="53"/>
        <v>1.2544143546816402</v>
      </c>
      <c r="X174">
        <f t="shared" si="54"/>
        <v>57745105</v>
      </c>
      <c r="Y174">
        <f t="shared" si="55"/>
        <v>165424952</v>
      </c>
      <c r="Z174">
        <f t="shared" si="56"/>
        <v>5105687.5055361008</v>
      </c>
      <c r="AA174">
        <f t="shared" si="57"/>
        <v>828561639</v>
      </c>
      <c r="AB174">
        <f t="shared" si="58"/>
        <v>905242089</v>
      </c>
      <c r="AC174">
        <f t="shared" si="59"/>
        <v>29574275.835547797</v>
      </c>
      <c r="AD174">
        <f t="shared" si="60"/>
        <v>1.5125282047716426</v>
      </c>
      <c r="AE174">
        <f t="shared" si="61"/>
        <v>1.184534511689626</v>
      </c>
      <c r="AF174">
        <f t="shared" si="62"/>
        <v>1.1098114146649412</v>
      </c>
      <c r="AG174">
        <f t="shared" si="63"/>
        <v>5.8249136489409693E-2</v>
      </c>
      <c r="AH174">
        <f t="shared" si="64"/>
        <v>0.20935754876837259</v>
      </c>
      <c r="AI174">
        <f t="shared" si="65"/>
        <v>6.6879126297451685E-2</v>
      </c>
    </row>
    <row r="175" spans="1:35" x14ac:dyDescent="0.25">
      <c r="A175" s="13" t="s">
        <v>112</v>
      </c>
      <c r="B175" s="8" t="str">
        <f>VLOOKUP(A175,Sheet5!$A$1:$B$67,2,FALSE)</f>
        <v>Foreign Banks</v>
      </c>
      <c r="C175" s="9" t="s">
        <v>49</v>
      </c>
      <c r="D175" s="10">
        <v>1450691</v>
      </c>
      <c r="E175" s="11">
        <v>4685</v>
      </c>
      <c r="F175" s="11">
        <v>3587365</v>
      </c>
      <c r="G175" s="11">
        <v>303.57738000000001</v>
      </c>
      <c r="H175" s="11">
        <v>81245.377949999995</v>
      </c>
      <c r="I175" s="11">
        <v>981669</v>
      </c>
      <c r="J175" s="11">
        <v>1327164</v>
      </c>
      <c r="K175" s="11">
        <v>2289382</v>
      </c>
      <c r="L175" s="11">
        <v>50803.097254599998</v>
      </c>
      <c r="M175" s="11">
        <v>27291.011532399996</v>
      </c>
      <c r="N175" s="12">
        <f t="shared" si="44"/>
        <v>3592050</v>
      </c>
      <c r="O175" s="12">
        <f t="shared" si="45"/>
        <v>81548.955329999997</v>
      </c>
      <c r="P175" s="12">
        <f t="shared" si="46"/>
        <v>3616546</v>
      </c>
      <c r="Q175" s="12">
        <f t="shared" si="47"/>
        <v>78094.10878699999</v>
      </c>
      <c r="R175">
        <f t="shared" si="48"/>
        <v>2.270262254979747E-2</v>
      </c>
      <c r="S175">
        <f t="shared" si="49"/>
        <v>5.6213870031591839E-2</v>
      </c>
      <c r="T175">
        <f t="shared" si="50"/>
        <v>2.476095874310932</v>
      </c>
      <c r="U175">
        <f t="shared" si="51"/>
        <v>2.1593561588045606E-2</v>
      </c>
      <c r="V175">
        <f t="shared" si="52"/>
        <v>7.9552383529478868E-2</v>
      </c>
      <c r="W175">
        <f t="shared" si="53"/>
        <v>3.684078849388134</v>
      </c>
      <c r="X175">
        <f t="shared" si="54"/>
        <v>57745105</v>
      </c>
      <c r="Y175">
        <f t="shared" si="55"/>
        <v>165424952</v>
      </c>
      <c r="Z175">
        <f t="shared" si="56"/>
        <v>5105687.5055361008</v>
      </c>
      <c r="AA175">
        <f t="shared" si="57"/>
        <v>828561639</v>
      </c>
      <c r="AB175">
        <f t="shared" si="58"/>
        <v>905242089</v>
      </c>
      <c r="AC175">
        <f t="shared" si="59"/>
        <v>29574275.835547797</v>
      </c>
      <c r="AD175">
        <f t="shared" si="60"/>
        <v>2.5122319891876548</v>
      </c>
      <c r="AE175">
        <f t="shared" si="61"/>
        <v>1.597217911232844</v>
      </c>
      <c r="AF175">
        <f t="shared" si="62"/>
        <v>2.1714076120753538</v>
      </c>
      <c r="AG175">
        <f t="shared" si="63"/>
        <v>0.11847869292920524</v>
      </c>
      <c r="AH175">
        <f t="shared" si="64"/>
        <v>0.26406093329640262</v>
      </c>
      <c r="AI175">
        <f t="shared" si="65"/>
        <v>0.39951147256035285</v>
      </c>
    </row>
    <row r="176" spans="1:35" x14ac:dyDescent="0.25">
      <c r="A176" s="13" t="s">
        <v>59</v>
      </c>
      <c r="B176" s="8" t="str">
        <f>VLOOKUP(A176,Sheet5!$A$1:$B$67,2,FALSE)</f>
        <v>Payment Banks</v>
      </c>
      <c r="C176" s="9" t="s">
        <v>49</v>
      </c>
      <c r="D176" s="10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1193129</v>
      </c>
      <c r="J176" s="11">
        <v>0</v>
      </c>
      <c r="K176" s="11">
        <v>326361</v>
      </c>
      <c r="L176" s="11">
        <v>0</v>
      </c>
      <c r="M176" s="11">
        <v>1709.7795900000001</v>
      </c>
      <c r="N176" s="12">
        <f t="shared" si="44"/>
        <v>0</v>
      </c>
      <c r="O176" s="12">
        <f t="shared" si="45"/>
        <v>0</v>
      </c>
      <c r="P176" s="12">
        <f t="shared" si="46"/>
        <v>326361</v>
      </c>
      <c r="Q176" s="12">
        <f t="shared" si="47"/>
        <v>1709.7795900000001</v>
      </c>
      <c r="R176">
        <f t="shared" si="48"/>
        <v>0</v>
      </c>
      <c r="S176">
        <f t="shared" si="49"/>
        <v>0</v>
      </c>
      <c r="T176">
        <f t="shared" si="50"/>
        <v>0</v>
      </c>
      <c r="U176">
        <f t="shared" si="51"/>
        <v>5.2389212865507828E-3</v>
      </c>
      <c r="V176">
        <f t="shared" si="52"/>
        <v>1.4330215676594904E-3</v>
      </c>
      <c r="W176">
        <f t="shared" si="53"/>
        <v>0.27353370842549296</v>
      </c>
      <c r="X176">
        <f t="shared" si="54"/>
        <v>57745105</v>
      </c>
      <c r="Y176">
        <f t="shared" si="55"/>
        <v>165424952</v>
      </c>
      <c r="Z176">
        <f t="shared" si="56"/>
        <v>5105687.5055361008</v>
      </c>
      <c r="AA176">
        <f t="shared" si="57"/>
        <v>828561639</v>
      </c>
      <c r="AB176">
        <f t="shared" si="58"/>
        <v>905242089</v>
      </c>
      <c r="AC176">
        <f t="shared" si="59"/>
        <v>29574275.835547797</v>
      </c>
      <c r="AD176">
        <f t="shared" si="60"/>
        <v>0</v>
      </c>
      <c r="AE176">
        <f t="shared" si="61"/>
        <v>0</v>
      </c>
      <c r="AF176">
        <f t="shared" si="62"/>
        <v>0</v>
      </c>
      <c r="AG176">
        <f t="shared" si="63"/>
        <v>0.1440000289465489</v>
      </c>
      <c r="AH176">
        <f t="shared" si="64"/>
        <v>5.7813066987928508E-3</v>
      </c>
      <c r="AI176">
        <f t="shared" si="65"/>
        <v>3.6052344888263366E-2</v>
      </c>
    </row>
    <row r="177" spans="1:35" x14ac:dyDescent="0.25">
      <c r="A177" s="13" t="s">
        <v>98</v>
      </c>
      <c r="B177" s="8" t="str">
        <f>VLOOKUP(A177,Sheet5!$A$1:$B$67,2,FALSE)</f>
        <v>Payment Banks</v>
      </c>
      <c r="C177" s="9" t="s">
        <v>49</v>
      </c>
      <c r="D177" s="10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1118167</v>
      </c>
      <c r="J177" s="11">
        <v>396842</v>
      </c>
      <c r="K177" s="11">
        <v>169934</v>
      </c>
      <c r="L177" s="11">
        <v>11771.003549999999</v>
      </c>
      <c r="M177" s="11">
        <v>1409.4494690000001</v>
      </c>
      <c r="N177" s="12">
        <f t="shared" si="44"/>
        <v>0</v>
      </c>
      <c r="O177" s="12">
        <f t="shared" si="45"/>
        <v>0</v>
      </c>
      <c r="P177" s="12">
        <f t="shared" si="46"/>
        <v>566776</v>
      </c>
      <c r="Q177" s="12">
        <f t="shared" si="47"/>
        <v>13180.453019</v>
      </c>
      <c r="R177">
        <f t="shared" si="48"/>
        <v>0</v>
      </c>
      <c r="S177">
        <f t="shared" si="49"/>
        <v>0</v>
      </c>
      <c r="T177">
        <f t="shared" si="50"/>
        <v>0</v>
      </c>
      <c r="U177">
        <f t="shared" si="51"/>
        <v>2.3255136101387498E-2</v>
      </c>
      <c r="V177">
        <f t="shared" si="52"/>
        <v>1.1787553217900367E-2</v>
      </c>
      <c r="W177">
        <f t="shared" si="53"/>
        <v>0.50687956271290424</v>
      </c>
      <c r="X177">
        <f t="shared" si="54"/>
        <v>57745105</v>
      </c>
      <c r="Y177">
        <f t="shared" si="55"/>
        <v>165424952</v>
      </c>
      <c r="Z177">
        <f t="shared" si="56"/>
        <v>5105687.5055361008</v>
      </c>
      <c r="AA177">
        <f t="shared" si="57"/>
        <v>828561639</v>
      </c>
      <c r="AB177">
        <f t="shared" si="58"/>
        <v>905242089</v>
      </c>
      <c r="AC177">
        <f t="shared" si="59"/>
        <v>29574275.835547797</v>
      </c>
      <c r="AD177">
        <f t="shared" si="60"/>
        <v>0</v>
      </c>
      <c r="AE177">
        <f t="shared" si="61"/>
        <v>0</v>
      </c>
      <c r="AF177">
        <f t="shared" si="62"/>
        <v>0</v>
      </c>
      <c r="AG177">
        <f t="shared" si="63"/>
        <v>0.13495278412231682</v>
      </c>
      <c r="AH177">
        <f t="shared" si="64"/>
        <v>4.4567289127523828E-2</v>
      </c>
      <c r="AI177">
        <f t="shared" si="65"/>
        <v>6.2610433925592693E-2</v>
      </c>
    </row>
    <row r="178" spans="1:35" x14ac:dyDescent="0.25">
      <c r="A178" s="13" t="s">
        <v>106</v>
      </c>
      <c r="B178" s="8" t="str">
        <f>VLOOKUP(A178,Sheet5!$A$1:$B$67,2,FALSE)</f>
        <v>Payment Banks</v>
      </c>
      <c r="C178" s="9" t="s">
        <v>49</v>
      </c>
      <c r="D178" s="10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30</v>
      </c>
      <c r="J178" s="11">
        <v>0</v>
      </c>
      <c r="K178" s="11">
        <v>0</v>
      </c>
      <c r="L178" s="11">
        <v>0</v>
      </c>
      <c r="M178" s="11">
        <v>0</v>
      </c>
      <c r="N178" s="12">
        <f t="shared" si="44"/>
        <v>0</v>
      </c>
      <c r="O178" s="12">
        <f t="shared" si="45"/>
        <v>0</v>
      </c>
      <c r="P178" s="12">
        <f t="shared" si="46"/>
        <v>0</v>
      </c>
      <c r="Q178" s="12">
        <f t="shared" si="47"/>
        <v>0</v>
      </c>
      <c r="R178">
        <f t="shared" si="48"/>
        <v>0</v>
      </c>
      <c r="S178">
        <f t="shared" si="49"/>
        <v>0</v>
      </c>
      <c r="T178">
        <f t="shared" si="50"/>
        <v>0</v>
      </c>
      <c r="U178">
        <f t="shared" si="51"/>
        <v>0</v>
      </c>
      <c r="V178">
        <f t="shared" si="52"/>
        <v>0</v>
      </c>
      <c r="W178">
        <f t="shared" si="53"/>
        <v>0</v>
      </c>
      <c r="X178">
        <f t="shared" si="54"/>
        <v>57745105</v>
      </c>
      <c r="Y178">
        <f t="shared" si="55"/>
        <v>165424952</v>
      </c>
      <c r="Z178">
        <f t="shared" si="56"/>
        <v>5105687.5055361008</v>
      </c>
      <c r="AA178">
        <f t="shared" si="57"/>
        <v>828561639</v>
      </c>
      <c r="AB178">
        <f t="shared" si="58"/>
        <v>905242089</v>
      </c>
      <c r="AC178">
        <f t="shared" si="59"/>
        <v>29574275.835547797</v>
      </c>
      <c r="AD178">
        <f t="shared" si="60"/>
        <v>0</v>
      </c>
      <c r="AE178">
        <f t="shared" si="61"/>
        <v>0</v>
      </c>
      <c r="AF178">
        <f t="shared" si="62"/>
        <v>0</v>
      </c>
      <c r="AG178">
        <f t="shared" si="63"/>
        <v>3.6207324341261228E-6</v>
      </c>
      <c r="AH178">
        <f t="shared" si="64"/>
        <v>0</v>
      </c>
      <c r="AI178">
        <f t="shared" si="65"/>
        <v>0</v>
      </c>
    </row>
    <row r="179" spans="1:35" x14ac:dyDescent="0.25">
      <c r="A179" s="13" t="s">
        <v>111</v>
      </c>
      <c r="B179" s="8" t="str">
        <f>VLOOKUP(A179,Sheet5!$A$1:$B$67,2,FALSE)</f>
        <v>Payment Banks</v>
      </c>
      <c r="C179" s="9" t="s">
        <v>49</v>
      </c>
      <c r="D179" s="10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2">
        <f t="shared" si="44"/>
        <v>0</v>
      </c>
      <c r="O179" s="12">
        <f t="shared" si="45"/>
        <v>0</v>
      </c>
      <c r="P179" s="12">
        <f t="shared" si="46"/>
        <v>0</v>
      </c>
      <c r="Q179" s="12">
        <f t="shared" si="47"/>
        <v>0</v>
      </c>
      <c r="R179">
        <f t="shared" si="48"/>
        <v>0</v>
      </c>
      <c r="S179">
        <f t="shared" si="49"/>
        <v>0</v>
      </c>
      <c r="T179">
        <f t="shared" si="50"/>
        <v>0</v>
      </c>
      <c r="U179">
        <f t="shared" si="51"/>
        <v>0</v>
      </c>
      <c r="V179">
        <f t="shared" si="52"/>
        <v>0</v>
      </c>
      <c r="W179">
        <f t="shared" si="53"/>
        <v>0</v>
      </c>
      <c r="X179">
        <f t="shared" si="54"/>
        <v>57745105</v>
      </c>
      <c r="Y179">
        <f t="shared" si="55"/>
        <v>165424952</v>
      </c>
      <c r="Z179">
        <f t="shared" si="56"/>
        <v>5105687.5055361008</v>
      </c>
      <c r="AA179">
        <f t="shared" si="57"/>
        <v>828561639</v>
      </c>
      <c r="AB179">
        <f t="shared" si="58"/>
        <v>905242089</v>
      </c>
      <c r="AC179">
        <f t="shared" si="59"/>
        <v>29574275.835547797</v>
      </c>
      <c r="AD179">
        <f t="shared" si="60"/>
        <v>0</v>
      </c>
      <c r="AE179">
        <f t="shared" si="61"/>
        <v>0</v>
      </c>
      <c r="AF179">
        <f t="shared" si="62"/>
        <v>0</v>
      </c>
      <c r="AG179">
        <f t="shared" si="63"/>
        <v>0</v>
      </c>
      <c r="AH179">
        <f t="shared" si="64"/>
        <v>0</v>
      </c>
      <c r="AI179">
        <f t="shared" si="65"/>
        <v>0</v>
      </c>
    </row>
    <row r="180" spans="1:35" x14ac:dyDescent="0.25">
      <c r="A180" s="13" t="s">
        <v>114</v>
      </c>
      <c r="B180" s="8" t="str">
        <f>VLOOKUP(A180,Sheet5!$A$1:$B$67,2,FALSE)</f>
        <v>Payment Banks</v>
      </c>
      <c r="C180" s="9" t="s">
        <v>49</v>
      </c>
      <c r="D180" s="10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2733</v>
      </c>
      <c r="J180" s="11">
        <v>4</v>
      </c>
      <c r="K180" s="11">
        <v>4837</v>
      </c>
      <c r="L180" s="11">
        <v>0.215</v>
      </c>
      <c r="M180" s="11">
        <v>24.025957299999998</v>
      </c>
      <c r="N180" s="12">
        <f t="shared" si="44"/>
        <v>0</v>
      </c>
      <c r="O180" s="12">
        <f t="shared" si="45"/>
        <v>0</v>
      </c>
      <c r="P180" s="12">
        <f t="shared" si="46"/>
        <v>4841</v>
      </c>
      <c r="Q180" s="12">
        <f t="shared" si="47"/>
        <v>24.240957299999998</v>
      </c>
      <c r="R180">
        <f t="shared" si="48"/>
        <v>0</v>
      </c>
      <c r="S180">
        <f t="shared" si="49"/>
        <v>0</v>
      </c>
      <c r="T180">
        <f t="shared" si="50"/>
        <v>0</v>
      </c>
      <c r="U180">
        <f t="shared" si="51"/>
        <v>5.007427659574468E-3</v>
      </c>
      <c r="V180">
        <f t="shared" si="52"/>
        <v>8.8697245883644343E-3</v>
      </c>
      <c r="W180">
        <f t="shared" si="53"/>
        <v>1.7713135748261983</v>
      </c>
      <c r="X180">
        <f t="shared" si="54"/>
        <v>57745105</v>
      </c>
      <c r="Y180">
        <f t="shared" si="55"/>
        <v>165424952</v>
      </c>
      <c r="Z180">
        <f t="shared" si="56"/>
        <v>5105687.5055361008</v>
      </c>
      <c r="AA180">
        <f t="shared" si="57"/>
        <v>828561639</v>
      </c>
      <c r="AB180">
        <f t="shared" si="58"/>
        <v>905242089</v>
      </c>
      <c r="AC180">
        <f t="shared" si="59"/>
        <v>29574275.835547797</v>
      </c>
      <c r="AD180">
        <f t="shared" si="60"/>
        <v>0</v>
      </c>
      <c r="AE180">
        <f t="shared" si="61"/>
        <v>0</v>
      </c>
      <c r="AF180">
        <f t="shared" si="62"/>
        <v>0</v>
      </c>
      <c r="AG180">
        <f t="shared" si="63"/>
        <v>3.298487247488898E-4</v>
      </c>
      <c r="AH180">
        <f t="shared" si="64"/>
        <v>8.1966359666067512E-5</v>
      </c>
      <c r="AI180">
        <f t="shared" si="65"/>
        <v>5.3477407412063011E-4</v>
      </c>
    </row>
    <row r="181" spans="1:35" x14ac:dyDescent="0.25">
      <c r="A181" s="13" t="s">
        <v>115</v>
      </c>
      <c r="B181" s="8" t="str">
        <f>VLOOKUP(A181,Sheet5!$A$1:$B$67,2,FALSE)</f>
        <v>Payment Banks</v>
      </c>
      <c r="C181" s="9" t="s">
        <v>49</v>
      </c>
      <c r="D181" s="10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57530813</v>
      </c>
      <c r="J181" s="11">
        <v>2010131</v>
      </c>
      <c r="K181" s="11">
        <v>2622723</v>
      </c>
      <c r="L181" s="11">
        <v>57769.280310000002</v>
      </c>
      <c r="M181" s="11">
        <v>18685.27781</v>
      </c>
      <c r="N181" s="12">
        <f t="shared" si="44"/>
        <v>0</v>
      </c>
      <c r="O181" s="12">
        <f t="shared" si="45"/>
        <v>0</v>
      </c>
      <c r="P181" s="12">
        <f t="shared" si="46"/>
        <v>4632854</v>
      </c>
      <c r="Q181" s="12">
        <f t="shared" si="47"/>
        <v>76454.558120000002</v>
      </c>
      <c r="R181">
        <f t="shared" si="48"/>
        <v>0</v>
      </c>
      <c r="S181">
        <f t="shared" si="49"/>
        <v>0</v>
      </c>
      <c r="T181">
        <f t="shared" si="50"/>
        <v>0</v>
      </c>
      <c r="U181">
        <f t="shared" si="51"/>
        <v>1.6502691023718857E-2</v>
      </c>
      <c r="V181">
        <f t="shared" si="52"/>
        <v>1.3289323430906495E-3</v>
      </c>
      <c r="W181">
        <f t="shared" si="53"/>
        <v>8.0528220590242658E-2</v>
      </c>
      <c r="X181">
        <f t="shared" si="54"/>
        <v>57745105</v>
      </c>
      <c r="Y181">
        <f t="shared" si="55"/>
        <v>165424952</v>
      </c>
      <c r="Z181">
        <f t="shared" si="56"/>
        <v>5105687.5055361008</v>
      </c>
      <c r="AA181">
        <f t="shared" si="57"/>
        <v>828561639</v>
      </c>
      <c r="AB181">
        <f t="shared" si="58"/>
        <v>905242089</v>
      </c>
      <c r="AC181">
        <f t="shared" si="59"/>
        <v>29574275.835547797</v>
      </c>
      <c r="AD181">
        <f t="shared" si="60"/>
        <v>0</v>
      </c>
      <c r="AE181">
        <f t="shared" si="61"/>
        <v>0</v>
      </c>
      <c r="AF181">
        <f t="shared" si="62"/>
        <v>0</v>
      </c>
      <c r="AG181">
        <f t="shared" si="63"/>
        <v>6.9434560196914932</v>
      </c>
      <c r="AH181">
        <f t="shared" si="64"/>
        <v>0.25851709284493407</v>
      </c>
      <c r="AI181">
        <f t="shared" si="65"/>
        <v>0.51178066688412671</v>
      </c>
    </row>
    <row r="182" spans="1:35" x14ac:dyDescent="0.25">
      <c r="A182" s="13" t="s">
        <v>65</v>
      </c>
      <c r="B182" s="8" t="str">
        <f>VLOOKUP(A182,Sheet5!$A$1:$B$67,2,FALSE)</f>
        <v>Small Finance Banks</v>
      </c>
      <c r="C182" s="9" t="s">
        <v>49</v>
      </c>
      <c r="D182" s="10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1264358</v>
      </c>
      <c r="J182" s="11">
        <v>568885</v>
      </c>
      <c r="K182" s="11">
        <v>324293</v>
      </c>
      <c r="L182" s="11">
        <v>34705.089207500001</v>
      </c>
      <c r="M182" s="11">
        <v>5625.9785599999996</v>
      </c>
      <c r="N182" s="12">
        <f t="shared" si="44"/>
        <v>0</v>
      </c>
      <c r="O182" s="12">
        <f t="shared" si="45"/>
        <v>0</v>
      </c>
      <c r="P182" s="12">
        <f t="shared" si="46"/>
        <v>893178</v>
      </c>
      <c r="Q182" s="12">
        <f t="shared" si="47"/>
        <v>40331.067767500004</v>
      </c>
      <c r="R182">
        <f t="shared" si="48"/>
        <v>0</v>
      </c>
      <c r="S182">
        <f t="shared" si="49"/>
        <v>0</v>
      </c>
      <c r="T182">
        <f t="shared" si="50"/>
        <v>0</v>
      </c>
      <c r="U182">
        <f t="shared" si="51"/>
        <v>4.5154569153628955E-2</v>
      </c>
      <c r="V182">
        <f t="shared" si="52"/>
        <v>3.189845579139769E-2</v>
      </c>
      <c r="W182">
        <f t="shared" si="53"/>
        <v>0.70642808445076477</v>
      </c>
      <c r="X182">
        <f t="shared" si="54"/>
        <v>57745105</v>
      </c>
      <c r="Y182">
        <f t="shared" si="55"/>
        <v>165424952</v>
      </c>
      <c r="Z182">
        <f t="shared" si="56"/>
        <v>5105687.5055361008</v>
      </c>
      <c r="AA182">
        <f t="shared" si="57"/>
        <v>828561639</v>
      </c>
      <c r="AB182">
        <f t="shared" si="58"/>
        <v>905242089</v>
      </c>
      <c r="AC182">
        <f t="shared" si="59"/>
        <v>29574275.835547797</v>
      </c>
      <c r="AD182">
        <f t="shared" si="60"/>
        <v>0</v>
      </c>
      <c r="AE182">
        <f t="shared" si="61"/>
        <v>0</v>
      </c>
      <c r="AF182">
        <f t="shared" si="62"/>
        <v>0</v>
      </c>
      <c r="AG182">
        <f t="shared" si="63"/>
        <v>0.15259673396489457</v>
      </c>
      <c r="AH182">
        <f t="shared" si="64"/>
        <v>0.13637212282649611</v>
      </c>
      <c r="AI182">
        <f t="shared" si="65"/>
        <v>9.8667307989034517E-2</v>
      </c>
    </row>
    <row r="183" spans="1:35" x14ac:dyDescent="0.25">
      <c r="A183" s="13" t="s">
        <v>79</v>
      </c>
      <c r="B183" s="8" t="str">
        <f>VLOOKUP(A183,Sheet5!$A$1:$B$67,2,FALSE)</f>
        <v>Small Finance Banks</v>
      </c>
      <c r="C183" s="9" t="s">
        <v>49</v>
      </c>
      <c r="D183" s="10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126171</v>
      </c>
      <c r="J183" s="11">
        <v>74532</v>
      </c>
      <c r="K183" s="11">
        <v>57735</v>
      </c>
      <c r="L183" s="11">
        <v>3618.0620399999998</v>
      </c>
      <c r="M183" s="11">
        <v>838.27840579999997</v>
      </c>
      <c r="N183" s="12">
        <f t="shared" si="44"/>
        <v>0</v>
      </c>
      <c r="O183" s="12">
        <f t="shared" si="45"/>
        <v>0</v>
      </c>
      <c r="P183" s="12">
        <f t="shared" si="46"/>
        <v>132267</v>
      </c>
      <c r="Q183" s="12">
        <f t="shared" si="47"/>
        <v>4456.3404457999995</v>
      </c>
      <c r="R183">
        <f t="shared" si="48"/>
        <v>0</v>
      </c>
      <c r="S183">
        <f t="shared" si="49"/>
        <v>0</v>
      </c>
      <c r="T183">
        <f t="shared" si="50"/>
        <v>0</v>
      </c>
      <c r="U183">
        <f t="shared" si="51"/>
        <v>3.3692005154724911E-2</v>
      </c>
      <c r="V183">
        <f t="shared" si="52"/>
        <v>3.5319847237479288E-2</v>
      </c>
      <c r="W183">
        <f t="shared" si="53"/>
        <v>1.0483153815060513</v>
      </c>
      <c r="X183">
        <f t="shared" si="54"/>
        <v>57745105</v>
      </c>
      <c r="Y183">
        <f t="shared" si="55"/>
        <v>165424952</v>
      </c>
      <c r="Z183">
        <f t="shared" si="56"/>
        <v>5105687.5055361008</v>
      </c>
      <c r="AA183">
        <f t="shared" si="57"/>
        <v>828561639</v>
      </c>
      <c r="AB183">
        <f t="shared" si="58"/>
        <v>905242089</v>
      </c>
      <c r="AC183">
        <f t="shared" si="59"/>
        <v>29574275.835547797</v>
      </c>
      <c r="AD183">
        <f t="shared" si="60"/>
        <v>0</v>
      </c>
      <c r="AE183">
        <f t="shared" si="61"/>
        <v>0</v>
      </c>
      <c r="AF183">
        <f t="shared" si="62"/>
        <v>0</v>
      </c>
      <c r="AG183">
        <f t="shared" si="63"/>
        <v>1.5227714398204235E-2</v>
      </c>
      <c r="AH183">
        <f t="shared" si="64"/>
        <v>1.5068299459233252E-2</v>
      </c>
      <c r="AI183">
        <f t="shared" si="65"/>
        <v>1.4611229593413216E-2</v>
      </c>
    </row>
    <row r="184" spans="1:35" x14ac:dyDescent="0.25">
      <c r="A184" s="13" t="s">
        <v>96</v>
      </c>
      <c r="B184" s="8" t="str">
        <f>VLOOKUP(A184,Sheet5!$A$1:$B$67,2,FALSE)</f>
        <v>Small Finance Banks</v>
      </c>
      <c r="C184" s="9" t="s">
        <v>49</v>
      </c>
      <c r="D184" s="10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2769442</v>
      </c>
      <c r="J184" s="11">
        <v>973033</v>
      </c>
      <c r="K184" s="11">
        <v>56061</v>
      </c>
      <c r="L184" s="11">
        <v>37304.345889999997</v>
      </c>
      <c r="M184" s="11">
        <v>482.94925659999996</v>
      </c>
      <c r="N184" s="12">
        <f t="shared" si="44"/>
        <v>0</v>
      </c>
      <c r="O184" s="12">
        <f t="shared" si="45"/>
        <v>0</v>
      </c>
      <c r="P184" s="12">
        <f t="shared" si="46"/>
        <v>1029094</v>
      </c>
      <c r="Q184" s="12">
        <f t="shared" si="47"/>
        <v>37787.295146599994</v>
      </c>
      <c r="R184">
        <f t="shared" si="48"/>
        <v>0</v>
      </c>
      <c r="S184">
        <f t="shared" si="49"/>
        <v>0</v>
      </c>
      <c r="T184">
        <f t="shared" si="50"/>
        <v>0</v>
      </c>
      <c r="U184">
        <f t="shared" si="51"/>
        <v>3.6718992770922769E-2</v>
      </c>
      <c r="V184">
        <f t="shared" si="52"/>
        <v>1.3644371373944642E-2</v>
      </c>
      <c r="W184">
        <f t="shared" si="53"/>
        <v>0.37158893379966074</v>
      </c>
      <c r="X184">
        <f t="shared" si="54"/>
        <v>57745105</v>
      </c>
      <c r="Y184">
        <f t="shared" si="55"/>
        <v>165424952</v>
      </c>
      <c r="Z184">
        <f t="shared" si="56"/>
        <v>5105687.5055361008</v>
      </c>
      <c r="AA184">
        <f t="shared" si="57"/>
        <v>828561639</v>
      </c>
      <c r="AB184">
        <f t="shared" si="58"/>
        <v>905242089</v>
      </c>
      <c r="AC184">
        <f t="shared" si="59"/>
        <v>29574275.835547797</v>
      </c>
      <c r="AD184">
        <f t="shared" si="60"/>
        <v>0</v>
      </c>
      <c r="AE184">
        <f t="shared" si="61"/>
        <v>0</v>
      </c>
      <c r="AF184">
        <f t="shared" si="62"/>
        <v>0</v>
      </c>
      <c r="AG184">
        <f t="shared" si="63"/>
        <v>0.33424694912770392</v>
      </c>
      <c r="AH184">
        <f t="shared" si="64"/>
        <v>0.1277708213608405</v>
      </c>
      <c r="AI184">
        <f t="shared" si="65"/>
        <v>0.11368163417333106</v>
      </c>
    </row>
    <row r="185" spans="1:35" x14ac:dyDescent="0.25">
      <c r="A185" s="13" t="s">
        <v>91</v>
      </c>
      <c r="B185" s="8" t="str">
        <f>VLOOKUP(A185,Sheet5!$A$1:$B$67,2,FALSE)</f>
        <v>Small Finance Banks</v>
      </c>
      <c r="C185" s="9" t="s">
        <v>49</v>
      </c>
      <c r="D185" s="10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670439</v>
      </c>
      <c r="J185" s="11">
        <v>785967</v>
      </c>
      <c r="K185" s="11">
        <v>134384</v>
      </c>
      <c r="L185" s="11">
        <v>17502.526999999998</v>
      </c>
      <c r="M185" s="11">
        <v>2318</v>
      </c>
      <c r="N185" s="12">
        <f t="shared" si="44"/>
        <v>0</v>
      </c>
      <c r="O185" s="12">
        <f t="shared" si="45"/>
        <v>0</v>
      </c>
      <c r="P185" s="12">
        <f t="shared" si="46"/>
        <v>920351</v>
      </c>
      <c r="Q185" s="12">
        <f t="shared" si="47"/>
        <v>19820.526999999998</v>
      </c>
      <c r="R185">
        <f t="shared" si="48"/>
        <v>0</v>
      </c>
      <c r="S185">
        <f t="shared" si="49"/>
        <v>0</v>
      </c>
      <c r="T185">
        <f t="shared" si="50"/>
        <v>0</v>
      </c>
      <c r="U185">
        <f t="shared" si="51"/>
        <v>2.153583469784897E-2</v>
      </c>
      <c r="V185">
        <f t="shared" si="52"/>
        <v>2.9563505404667685E-2</v>
      </c>
      <c r="W185">
        <f t="shared" si="53"/>
        <v>1.3727587446434351</v>
      </c>
      <c r="X185">
        <f t="shared" si="54"/>
        <v>57745105</v>
      </c>
      <c r="Y185">
        <f t="shared" si="55"/>
        <v>165424952</v>
      </c>
      <c r="Z185">
        <f t="shared" si="56"/>
        <v>5105687.5055361008</v>
      </c>
      <c r="AA185">
        <f t="shared" si="57"/>
        <v>828561639</v>
      </c>
      <c r="AB185">
        <f t="shared" si="58"/>
        <v>905242089</v>
      </c>
      <c r="AC185">
        <f t="shared" si="59"/>
        <v>29574275.835547797</v>
      </c>
      <c r="AD185">
        <f t="shared" si="60"/>
        <v>0</v>
      </c>
      <c r="AE185">
        <f t="shared" si="61"/>
        <v>0</v>
      </c>
      <c r="AF185">
        <f t="shared" si="62"/>
        <v>0</v>
      </c>
      <c r="AG185">
        <f t="shared" si="63"/>
        <v>8.0916007746769464E-2</v>
      </c>
      <c r="AH185">
        <f t="shared" si="64"/>
        <v>6.7019483791302334E-2</v>
      </c>
      <c r="AI185">
        <f t="shared" si="65"/>
        <v>0.10166904645548358</v>
      </c>
    </row>
    <row r="186" spans="1:35" x14ac:dyDescent="0.25">
      <c r="A186" s="13" t="s">
        <v>93</v>
      </c>
      <c r="B186" s="8" t="str">
        <f>VLOOKUP(A186,Sheet5!$A$1:$B$67,2,FALSE)</f>
        <v>Small Finance Banks</v>
      </c>
      <c r="C186" s="9" t="s">
        <v>49</v>
      </c>
      <c r="D186" s="10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3110365</v>
      </c>
      <c r="J186" s="11">
        <v>791002</v>
      </c>
      <c r="K186" s="11">
        <v>158166</v>
      </c>
      <c r="L186" s="11">
        <v>43908.411540000001</v>
      </c>
      <c r="M186" s="11">
        <v>1250.6869504000001</v>
      </c>
      <c r="N186" s="12">
        <f t="shared" si="44"/>
        <v>0</v>
      </c>
      <c r="O186" s="12">
        <f t="shared" si="45"/>
        <v>0</v>
      </c>
      <c r="P186" s="12">
        <f t="shared" si="46"/>
        <v>949168</v>
      </c>
      <c r="Q186" s="12">
        <f t="shared" si="47"/>
        <v>45159.0984904</v>
      </c>
      <c r="R186">
        <f t="shared" si="48"/>
        <v>0</v>
      </c>
      <c r="S186">
        <f t="shared" si="49"/>
        <v>0</v>
      </c>
      <c r="T186">
        <f t="shared" si="50"/>
        <v>0</v>
      </c>
      <c r="U186">
        <f t="shared" si="51"/>
        <v>4.7577561074962492E-2</v>
      </c>
      <c r="V186">
        <f t="shared" si="52"/>
        <v>1.4518906459659879E-2</v>
      </c>
      <c r="W186">
        <f t="shared" si="53"/>
        <v>0.30516289888807263</v>
      </c>
      <c r="X186">
        <f t="shared" si="54"/>
        <v>57745105</v>
      </c>
      <c r="Y186">
        <f t="shared" si="55"/>
        <v>165424952</v>
      </c>
      <c r="Z186">
        <f t="shared" si="56"/>
        <v>5105687.5055361008</v>
      </c>
      <c r="AA186">
        <f t="shared" si="57"/>
        <v>828561639</v>
      </c>
      <c r="AB186">
        <f t="shared" si="58"/>
        <v>905242089</v>
      </c>
      <c r="AC186">
        <f t="shared" si="59"/>
        <v>29574275.835547797</v>
      </c>
      <c r="AD186">
        <f t="shared" si="60"/>
        <v>0</v>
      </c>
      <c r="AE186">
        <f t="shared" si="61"/>
        <v>0</v>
      </c>
      <c r="AF186">
        <f t="shared" si="62"/>
        <v>0</v>
      </c>
      <c r="AG186">
        <f t="shared" si="63"/>
        <v>0.37539331458235664</v>
      </c>
      <c r="AH186">
        <f t="shared" si="64"/>
        <v>0.15269722491774251</v>
      </c>
      <c r="AI186">
        <f t="shared" si="65"/>
        <v>0.10485239379982032</v>
      </c>
    </row>
    <row r="187" spans="1:35" x14ac:dyDescent="0.25">
      <c r="A187" s="13" t="s">
        <v>109</v>
      </c>
      <c r="B187" s="8" t="str">
        <f>VLOOKUP(A187,Sheet5!$A$1:$B$67,2,FALSE)</f>
        <v>Small Finance Banks</v>
      </c>
      <c r="C187" s="9" t="s">
        <v>49</v>
      </c>
      <c r="D187" s="10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1378310</v>
      </c>
      <c r="J187" s="11">
        <v>505053</v>
      </c>
      <c r="K187" s="11">
        <v>84693</v>
      </c>
      <c r="L187" s="11">
        <v>25745.371999999999</v>
      </c>
      <c r="M187" s="11">
        <v>905.44129569999996</v>
      </c>
      <c r="N187" s="12">
        <f t="shared" si="44"/>
        <v>0</v>
      </c>
      <c r="O187" s="12">
        <f t="shared" si="45"/>
        <v>0</v>
      </c>
      <c r="P187" s="12">
        <f t="shared" si="46"/>
        <v>589746</v>
      </c>
      <c r="Q187" s="12">
        <f t="shared" si="47"/>
        <v>26650.813295699998</v>
      </c>
      <c r="R187">
        <f t="shared" si="48"/>
        <v>0</v>
      </c>
      <c r="S187">
        <f t="shared" si="49"/>
        <v>0</v>
      </c>
      <c r="T187">
        <f t="shared" si="50"/>
        <v>0</v>
      </c>
      <c r="U187">
        <f t="shared" si="51"/>
        <v>4.5190324810511641E-2</v>
      </c>
      <c r="V187">
        <f t="shared" si="52"/>
        <v>1.9335862974004397E-2</v>
      </c>
      <c r="W187">
        <f t="shared" si="53"/>
        <v>0.42787616719025473</v>
      </c>
      <c r="X187">
        <f t="shared" si="54"/>
        <v>57745105</v>
      </c>
      <c r="Y187">
        <f t="shared" si="55"/>
        <v>165424952</v>
      </c>
      <c r="Z187">
        <f t="shared" si="56"/>
        <v>5105687.5055361008</v>
      </c>
      <c r="AA187">
        <f t="shared" si="57"/>
        <v>828561639</v>
      </c>
      <c r="AB187">
        <f t="shared" si="58"/>
        <v>905242089</v>
      </c>
      <c r="AC187">
        <f t="shared" si="59"/>
        <v>29574275.835547797</v>
      </c>
      <c r="AD187">
        <f t="shared" si="60"/>
        <v>0</v>
      </c>
      <c r="AE187">
        <f t="shared" si="61"/>
        <v>0</v>
      </c>
      <c r="AF187">
        <f t="shared" si="62"/>
        <v>0</v>
      </c>
      <c r="AG187">
        <f t="shared" si="63"/>
        <v>0.16634972404267923</v>
      </c>
      <c r="AH187">
        <f t="shared" si="64"/>
        <v>9.0114846577802429E-2</v>
      </c>
      <c r="AI187">
        <f t="shared" si="65"/>
        <v>6.5147876702405516E-2</v>
      </c>
    </row>
    <row r="188" spans="1:35" x14ac:dyDescent="0.25">
      <c r="A188" s="13" t="s">
        <v>113</v>
      </c>
      <c r="B188" s="8" t="str">
        <f>VLOOKUP(A188,Sheet5!$A$1:$B$67,2,FALSE)</f>
        <v>Small Finance Banks</v>
      </c>
      <c r="C188" s="9" t="s">
        <v>49</v>
      </c>
      <c r="D188" s="10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155314</v>
      </c>
      <c r="J188" s="11">
        <v>19621</v>
      </c>
      <c r="K188" s="11">
        <v>14428</v>
      </c>
      <c r="L188" s="11">
        <v>775.70830999999998</v>
      </c>
      <c r="M188" s="11">
        <v>111.70546359999999</v>
      </c>
      <c r="N188" s="12">
        <f t="shared" si="44"/>
        <v>0</v>
      </c>
      <c r="O188" s="12">
        <f t="shared" si="45"/>
        <v>0</v>
      </c>
      <c r="P188" s="12">
        <f t="shared" si="46"/>
        <v>34049</v>
      </c>
      <c r="Q188" s="12">
        <f t="shared" si="47"/>
        <v>887.41377360000001</v>
      </c>
      <c r="R188">
        <f t="shared" si="48"/>
        <v>0</v>
      </c>
      <c r="S188">
        <f t="shared" si="49"/>
        <v>0</v>
      </c>
      <c r="T188">
        <f t="shared" si="50"/>
        <v>0</v>
      </c>
      <c r="U188">
        <f t="shared" si="51"/>
        <v>2.6062843948427266E-2</v>
      </c>
      <c r="V188">
        <f t="shared" si="52"/>
        <v>5.7136753518678288E-3</v>
      </c>
      <c r="W188">
        <f t="shared" si="53"/>
        <v>0.21922685656154628</v>
      </c>
      <c r="X188">
        <f t="shared" si="54"/>
        <v>57745105</v>
      </c>
      <c r="Y188">
        <f t="shared" si="55"/>
        <v>165424952</v>
      </c>
      <c r="Z188">
        <f t="shared" si="56"/>
        <v>5105687.5055361008</v>
      </c>
      <c r="AA188">
        <f t="shared" si="57"/>
        <v>828561639</v>
      </c>
      <c r="AB188">
        <f t="shared" si="58"/>
        <v>905242089</v>
      </c>
      <c r="AC188">
        <f t="shared" si="59"/>
        <v>29574275.835547797</v>
      </c>
      <c r="AD188">
        <f t="shared" si="60"/>
        <v>0</v>
      </c>
      <c r="AE188">
        <f t="shared" si="61"/>
        <v>0</v>
      </c>
      <c r="AF188">
        <f t="shared" si="62"/>
        <v>0</v>
      </c>
      <c r="AG188">
        <f t="shared" si="63"/>
        <v>1.8745014575795488E-2</v>
      </c>
      <c r="AH188">
        <f t="shared" si="64"/>
        <v>3.0006272293347015E-3</v>
      </c>
      <c r="AI188">
        <f t="shared" si="65"/>
        <v>3.7613142841837087E-3</v>
      </c>
    </row>
    <row r="189" spans="1:35" x14ac:dyDescent="0.25">
      <c r="A189" s="13" t="s">
        <v>117</v>
      </c>
      <c r="B189" s="8" t="str">
        <f>VLOOKUP(A189,Sheet5!$A$1:$B$67,2,FALSE)</f>
        <v>Small Finance Banks</v>
      </c>
      <c r="C189" s="9" t="s">
        <v>49</v>
      </c>
      <c r="D189" s="10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54092</v>
      </c>
      <c r="J189" s="11">
        <v>37347</v>
      </c>
      <c r="K189" s="11">
        <v>27973</v>
      </c>
      <c r="L189" s="11">
        <v>1239.6048599999999</v>
      </c>
      <c r="M189" s="11">
        <v>349.91795999999999</v>
      </c>
      <c r="N189" s="12">
        <f t="shared" si="44"/>
        <v>0</v>
      </c>
      <c r="O189" s="12">
        <f t="shared" si="45"/>
        <v>0</v>
      </c>
      <c r="P189" s="12">
        <f t="shared" si="46"/>
        <v>65320</v>
      </c>
      <c r="Q189" s="12">
        <f t="shared" si="47"/>
        <v>1589.5228199999999</v>
      </c>
      <c r="R189">
        <f t="shared" si="48"/>
        <v>0</v>
      </c>
      <c r="S189">
        <f t="shared" si="49"/>
        <v>0</v>
      </c>
      <c r="T189">
        <f t="shared" si="50"/>
        <v>0</v>
      </c>
      <c r="U189">
        <f t="shared" si="51"/>
        <v>2.4334397121861601E-2</v>
      </c>
      <c r="V189">
        <f t="shared" si="52"/>
        <v>2.9385543518450047E-2</v>
      </c>
      <c r="W189">
        <f t="shared" si="53"/>
        <v>1.207572284256452</v>
      </c>
      <c r="X189">
        <f t="shared" si="54"/>
        <v>57745105</v>
      </c>
      <c r="Y189">
        <f t="shared" si="55"/>
        <v>165424952</v>
      </c>
      <c r="Z189">
        <f t="shared" si="56"/>
        <v>5105687.5055361008</v>
      </c>
      <c r="AA189">
        <f t="shared" si="57"/>
        <v>828561639</v>
      </c>
      <c r="AB189">
        <f t="shared" si="58"/>
        <v>905242089</v>
      </c>
      <c r="AC189">
        <f t="shared" si="59"/>
        <v>29574275.835547797</v>
      </c>
      <c r="AD189">
        <f t="shared" si="60"/>
        <v>0</v>
      </c>
      <c r="AE189">
        <f t="shared" si="61"/>
        <v>0</v>
      </c>
      <c r="AF189">
        <f t="shared" si="62"/>
        <v>0</v>
      </c>
      <c r="AG189">
        <f t="shared" si="63"/>
        <v>6.5284219608916748E-3</v>
      </c>
      <c r="AH189">
        <f t="shared" si="64"/>
        <v>5.3746804447174978E-3</v>
      </c>
      <c r="AI189">
        <f t="shared" si="65"/>
        <v>7.215749333104639E-3</v>
      </c>
    </row>
    <row r="190" spans="1:35" x14ac:dyDescent="0.25">
      <c r="A190" s="13" t="s">
        <v>118</v>
      </c>
      <c r="B190" s="8" t="str">
        <f>VLOOKUP(A190,Sheet5!$A$1:$B$67,2,FALSE)</f>
        <v>Small Finance Banks</v>
      </c>
      <c r="C190" s="9" t="s">
        <v>49</v>
      </c>
      <c r="D190" s="10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5321014</v>
      </c>
      <c r="J190" s="11">
        <v>2277637</v>
      </c>
      <c r="K190" s="11">
        <v>429302</v>
      </c>
      <c r="L190" s="11">
        <v>93588.897710000005</v>
      </c>
      <c r="M190" s="11">
        <v>4362.6304099999998</v>
      </c>
      <c r="N190" s="12">
        <f t="shared" si="44"/>
        <v>0</v>
      </c>
      <c r="O190" s="12">
        <f t="shared" si="45"/>
        <v>0</v>
      </c>
      <c r="P190" s="12">
        <f t="shared" si="46"/>
        <v>2706939</v>
      </c>
      <c r="Q190" s="12">
        <f t="shared" si="47"/>
        <v>97951.528120000003</v>
      </c>
      <c r="R190">
        <f t="shared" si="48"/>
        <v>0</v>
      </c>
      <c r="S190">
        <f t="shared" si="49"/>
        <v>0</v>
      </c>
      <c r="T190">
        <f t="shared" si="50"/>
        <v>0</v>
      </c>
      <c r="U190">
        <f t="shared" si="51"/>
        <v>3.6185347405316488E-2</v>
      </c>
      <c r="V190">
        <f t="shared" si="52"/>
        <v>1.8408432700985189E-2</v>
      </c>
      <c r="W190">
        <f t="shared" si="53"/>
        <v>0.50872615633035356</v>
      </c>
      <c r="X190">
        <f t="shared" si="54"/>
        <v>57745105</v>
      </c>
      <c r="Y190">
        <f t="shared" si="55"/>
        <v>165424952</v>
      </c>
      <c r="Z190">
        <f t="shared" si="56"/>
        <v>5105687.5055361008</v>
      </c>
      <c r="AA190">
        <f t="shared" si="57"/>
        <v>828561639</v>
      </c>
      <c r="AB190">
        <f t="shared" si="58"/>
        <v>905242089</v>
      </c>
      <c r="AC190">
        <f t="shared" si="59"/>
        <v>29574275.835547797</v>
      </c>
      <c r="AD190">
        <f t="shared" si="60"/>
        <v>0</v>
      </c>
      <c r="AE190">
        <f t="shared" si="61"/>
        <v>0</v>
      </c>
      <c r="AF190">
        <f t="shared" si="62"/>
        <v>0</v>
      </c>
      <c r="AG190">
        <f t="shared" si="63"/>
        <v>0.64219893240797266</v>
      </c>
      <c r="AH190">
        <f t="shared" si="64"/>
        <v>0.33120516175839498</v>
      </c>
      <c r="AI190">
        <f t="shared" si="65"/>
        <v>0.29902929093700148</v>
      </c>
    </row>
    <row r="191" spans="1:35" x14ac:dyDescent="0.25">
      <c r="A191" s="26" t="s">
        <v>119</v>
      </c>
      <c r="B191" s="8" t="str">
        <f>VLOOKUP(A191,Sheet5!$A$1:$B$67,2,FALSE)</f>
        <v>Small Finance Banks</v>
      </c>
      <c r="C191" s="9" t="s">
        <v>49</v>
      </c>
      <c r="D191" s="27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407712</v>
      </c>
      <c r="J191" s="28">
        <v>134264</v>
      </c>
      <c r="K191" s="28">
        <v>44530</v>
      </c>
      <c r="L191" s="28">
        <v>4385.5171899999996</v>
      </c>
      <c r="M191" s="28">
        <v>442.41656</v>
      </c>
      <c r="N191" s="12">
        <f t="shared" si="44"/>
        <v>0</v>
      </c>
      <c r="O191" s="12">
        <f t="shared" si="45"/>
        <v>0</v>
      </c>
      <c r="P191" s="12">
        <f t="shared" si="46"/>
        <v>178794</v>
      </c>
      <c r="Q191" s="12">
        <f t="shared" si="47"/>
        <v>4827.9337499999992</v>
      </c>
      <c r="R191">
        <f t="shared" si="48"/>
        <v>0</v>
      </c>
      <c r="S191">
        <f t="shared" si="49"/>
        <v>0</v>
      </c>
      <c r="T191">
        <f t="shared" si="50"/>
        <v>0</v>
      </c>
      <c r="U191">
        <f t="shared" si="51"/>
        <v>2.7002772744051811E-2</v>
      </c>
      <c r="V191">
        <f t="shared" si="52"/>
        <v>1.1841529682717211E-2</v>
      </c>
      <c r="W191">
        <f t="shared" si="53"/>
        <v>0.43853013892159171</v>
      </c>
      <c r="X191">
        <f t="shared" si="54"/>
        <v>57745105</v>
      </c>
      <c r="Y191">
        <f t="shared" si="55"/>
        <v>165424952</v>
      </c>
      <c r="Z191">
        <f t="shared" si="56"/>
        <v>5105687.5055361008</v>
      </c>
      <c r="AA191">
        <f t="shared" si="57"/>
        <v>828561639</v>
      </c>
      <c r="AB191">
        <f t="shared" si="58"/>
        <v>905242089</v>
      </c>
      <c r="AC191">
        <f t="shared" si="59"/>
        <v>29574275.835547797</v>
      </c>
      <c r="AD191">
        <f t="shared" si="60"/>
        <v>0</v>
      </c>
      <c r="AE191">
        <f t="shared" si="61"/>
        <v>0</v>
      </c>
      <c r="AF191">
        <f t="shared" si="62"/>
        <v>0</v>
      </c>
      <c r="AG191">
        <f t="shared" si="63"/>
        <v>4.9207202072747661E-2</v>
      </c>
      <c r="AH191">
        <f t="shared" si="64"/>
        <v>1.6324774195136511E-2</v>
      </c>
      <c r="AI191">
        <f t="shared" si="65"/>
        <v>1.9750959679471995E-2</v>
      </c>
    </row>
    <row r="192" spans="1:35" x14ac:dyDescent="0.25">
      <c r="A192" s="13" t="s">
        <v>56</v>
      </c>
      <c r="B192" s="8" t="str">
        <f>VLOOKUP(A192,Sheet5!$A$1:$B$67,2,FALSE)</f>
        <v>Public Sector Banks</v>
      </c>
      <c r="C192" s="9" t="s">
        <v>41</v>
      </c>
      <c r="D192" s="10">
        <v>468264</v>
      </c>
      <c r="E192" s="11">
        <v>5819</v>
      </c>
      <c r="F192" s="11">
        <v>519250</v>
      </c>
      <c r="G192" s="11">
        <v>240.93199999999999</v>
      </c>
      <c r="H192" s="11">
        <v>10015.391960000001</v>
      </c>
      <c r="I192" s="11">
        <v>54341674</v>
      </c>
      <c r="J192" s="11">
        <v>14859990</v>
      </c>
      <c r="K192" s="11">
        <v>11796208</v>
      </c>
      <c r="L192" s="11">
        <v>574472.07265230012</v>
      </c>
      <c r="M192" s="11">
        <v>109419.14873</v>
      </c>
      <c r="N192" s="12">
        <f t="shared" si="44"/>
        <v>525069</v>
      </c>
      <c r="O192" s="12">
        <f t="shared" si="45"/>
        <v>10256.323960000002</v>
      </c>
      <c r="P192" s="12">
        <f t="shared" si="46"/>
        <v>26656198</v>
      </c>
      <c r="Q192" s="12">
        <f t="shared" si="47"/>
        <v>683891.22138230014</v>
      </c>
      <c r="R192">
        <f t="shared" si="48"/>
        <v>1.9533287929776853E-2</v>
      </c>
      <c r="S192">
        <f t="shared" si="49"/>
        <v>2.1902866673500422E-2</v>
      </c>
      <c r="T192">
        <f t="shared" si="50"/>
        <v>1.1213097739736559</v>
      </c>
      <c r="U192">
        <f t="shared" si="51"/>
        <v>2.5655992703171704E-2</v>
      </c>
      <c r="V192">
        <f t="shared" si="52"/>
        <v>1.2585023077910705E-2</v>
      </c>
      <c r="W192">
        <f t="shared" si="53"/>
        <v>0.49052957036251771</v>
      </c>
      <c r="X192">
        <f t="shared" si="54"/>
        <v>57360145</v>
      </c>
      <c r="Y192">
        <f t="shared" si="55"/>
        <v>77492589</v>
      </c>
      <c r="Z192">
        <f t="shared" si="56"/>
        <v>2101749.3836981999</v>
      </c>
      <c r="AA192">
        <f t="shared" si="57"/>
        <v>829446698</v>
      </c>
      <c r="AB192">
        <f t="shared" si="58"/>
        <v>502786347</v>
      </c>
      <c r="AC192">
        <f t="shared" si="59"/>
        <v>15191560.404757697</v>
      </c>
      <c r="AD192">
        <f t="shared" si="60"/>
        <v>0.81635776897007495</v>
      </c>
      <c r="AE192">
        <f t="shared" si="61"/>
        <v>0.4879898640414092</v>
      </c>
      <c r="AF192">
        <f t="shared" si="62"/>
        <v>0.67757318057859706</v>
      </c>
      <c r="AG192">
        <f t="shared" si="63"/>
        <v>6.5515570959569969</v>
      </c>
      <c r="AH192">
        <f t="shared" si="64"/>
        <v>4.5017839060701021</v>
      </c>
      <c r="AI192">
        <f t="shared" si="65"/>
        <v>5.3016948767703909</v>
      </c>
    </row>
    <row r="193" spans="1:35" x14ac:dyDescent="0.25">
      <c r="A193" s="13" t="s">
        <v>58</v>
      </c>
      <c r="B193" s="8" t="str">
        <f>VLOOKUP(A193,Sheet5!$A$1:$B$67,2,FALSE)</f>
        <v>Public Sector Banks</v>
      </c>
      <c r="C193" s="9" t="s">
        <v>41</v>
      </c>
      <c r="D193" s="10">
        <v>164103</v>
      </c>
      <c r="E193" s="11">
        <v>6404</v>
      </c>
      <c r="F193" s="11">
        <v>242618</v>
      </c>
      <c r="G193" s="11">
        <v>364.27309879999996</v>
      </c>
      <c r="H193" s="11">
        <v>4070.3040215999995</v>
      </c>
      <c r="I193" s="11">
        <v>39040017</v>
      </c>
      <c r="J193" s="11">
        <v>9809944</v>
      </c>
      <c r="K193" s="11">
        <v>6236604</v>
      </c>
      <c r="L193" s="11">
        <v>344870.79769109999</v>
      </c>
      <c r="M193" s="11">
        <v>51791.321663399998</v>
      </c>
      <c r="N193" s="12">
        <f t="shared" si="44"/>
        <v>249022</v>
      </c>
      <c r="O193" s="12">
        <f t="shared" si="45"/>
        <v>4434.5771203999993</v>
      </c>
      <c r="P193" s="12">
        <f t="shared" si="46"/>
        <v>16046548</v>
      </c>
      <c r="Q193" s="12">
        <f t="shared" si="47"/>
        <v>396662.11935449997</v>
      </c>
      <c r="R193">
        <f t="shared" si="48"/>
        <v>1.7807973273044148E-2</v>
      </c>
      <c r="S193">
        <f t="shared" si="49"/>
        <v>2.7023132547241667E-2</v>
      </c>
      <c r="T193">
        <f t="shared" si="50"/>
        <v>1.5174737817102673</v>
      </c>
      <c r="U193">
        <f t="shared" si="51"/>
        <v>2.4719467349270382E-2</v>
      </c>
      <c r="V193">
        <f t="shared" si="52"/>
        <v>1.0160398223046367E-2</v>
      </c>
      <c r="W193">
        <f t="shared" si="53"/>
        <v>0.41102820216497343</v>
      </c>
      <c r="X193">
        <f t="shared" si="54"/>
        <v>57360145</v>
      </c>
      <c r="Y193">
        <f t="shared" si="55"/>
        <v>77492589</v>
      </c>
      <c r="Z193">
        <f t="shared" si="56"/>
        <v>2101749.3836981999</v>
      </c>
      <c r="AA193">
        <f t="shared" si="57"/>
        <v>829446698</v>
      </c>
      <c r="AB193">
        <f t="shared" si="58"/>
        <v>502786347</v>
      </c>
      <c r="AC193">
        <f t="shared" si="59"/>
        <v>15191560.404757697</v>
      </c>
      <c r="AD193">
        <f t="shared" si="60"/>
        <v>0.28609237302311563</v>
      </c>
      <c r="AE193">
        <f t="shared" si="61"/>
        <v>0.21099457217858195</v>
      </c>
      <c r="AF193">
        <f t="shared" si="62"/>
        <v>0.32134943897667428</v>
      </c>
      <c r="AG193">
        <f t="shared" si="63"/>
        <v>4.7067541644490341</v>
      </c>
      <c r="AH193">
        <f t="shared" si="64"/>
        <v>2.611068967150163</v>
      </c>
      <c r="AI193">
        <f t="shared" si="65"/>
        <v>3.1915242121719745</v>
      </c>
    </row>
    <row r="194" spans="1:35" x14ac:dyDescent="0.25">
      <c r="A194" s="13" t="s">
        <v>60</v>
      </c>
      <c r="B194" s="8" t="str">
        <f>VLOOKUP(A194,Sheet5!$A$1:$B$67,2,FALSE)</f>
        <v>Public Sector Banks</v>
      </c>
      <c r="C194" s="9" t="s">
        <v>41</v>
      </c>
      <c r="D194" s="10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7692143</v>
      </c>
      <c r="J194" s="11">
        <v>3438010</v>
      </c>
      <c r="K194" s="11">
        <v>2730343</v>
      </c>
      <c r="L194" s="11">
        <v>130550.6297991</v>
      </c>
      <c r="M194" s="11">
        <v>24993.282220000001</v>
      </c>
      <c r="N194" s="12">
        <f t="shared" si="44"/>
        <v>0</v>
      </c>
      <c r="O194" s="12">
        <f t="shared" si="45"/>
        <v>0</v>
      </c>
      <c r="P194" s="12">
        <f t="shared" si="46"/>
        <v>6168353</v>
      </c>
      <c r="Q194" s="12">
        <f t="shared" si="47"/>
        <v>155543.91201910001</v>
      </c>
      <c r="R194">
        <f t="shared" si="48"/>
        <v>0</v>
      </c>
      <c r="S194">
        <f t="shared" si="49"/>
        <v>0</v>
      </c>
      <c r="T194">
        <f t="shared" si="50"/>
        <v>0</v>
      </c>
      <c r="U194">
        <f t="shared" si="51"/>
        <v>2.521644140974098E-2</v>
      </c>
      <c r="V194">
        <f t="shared" si="52"/>
        <v>2.0221141497122456E-2</v>
      </c>
      <c r="W194">
        <f t="shared" si="53"/>
        <v>0.80190305874448775</v>
      </c>
      <c r="X194">
        <f t="shared" si="54"/>
        <v>57360145</v>
      </c>
      <c r="Y194">
        <f t="shared" si="55"/>
        <v>77492589</v>
      </c>
      <c r="Z194">
        <f t="shared" si="56"/>
        <v>2101749.3836981999</v>
      </c>
      <c r="AA194">
        <f t="shared" si="57"/>
        <v>829446698</v>
      </c>
      <c r="AB194">
        <f t="shared" si="58"/>
        <v>502786347</v>
      </c>
      <c r="AC194">
        <f t="shared" si="59"/>
        <v>15191560.404757697</v>
      </c>
      <c r="AD194">
        <f t="shared" si="60"/>
        <v>0</v>
      </c>
      <c r="AE194">
        <f t="shared" si="61"/>
        <v>0</v>
      </c>
      <c r="AF194">
        <f t="shared" si="62"/>
        <v>0</v>
      </c>
      <c r="AG194">
        <f t="shared" si="63"/>
        <v>0.92738243681572896</v>
      </c>
      <c r="AH194">
        <f t="shared" si="64"/>
        <v>1.0238837082883647</v>
      </c>
      <c r="AI194">
        <f t="shared" si="65"/>
        <v>1.226833830473921</v>
      </c>
    </row>
    <row r="195" spans="1:35" x14ac:dyDescent="0.25">
      <c r="A195" s="13" t="s">
        <v>61</v>
      </c>
      <c r="B195" s="8" t="str">
        <f>VLOOKUP(A195,Sheet5!$A$1:$B$67,2,FALSE)</f>
        <v>Public Sector Banks</v>
      </c>
      <c r="C195" s="9" t="s">
        <v>41</v>
      </c>
      <c r="D195" s="10">
        <v>580453</v>
      </c>
      <c r="E195" s="11">
        <v>26323</v>
      </c>
      <c r="F195" s="11">
        <v>497845</v>
      </c>
      <c r="G195" s="11">
        <v>1230.7915223999998</v>
      </c>
      <c r="H195" s="11">
        <v>8932.3474144000011</v>
      </c>
      <c r="I195" s="11">
        <v>34104706</v>
      </c>
      <c r="J195" s="11">
        <v>15240952</v>
      </c>
      <c r="K195" s="11">
        <v>11346063</v>
      </c>
      <c r="L195" s="11">
        <v>642714.47477440001</v>
      </c>
      <c r="M195" s="11">
        <v>106932.54569609999</v>
      </c>
      <c r="N195" s="12">
        <f t="shared" ref="N195:N258" si="66">E195+F195</f>
        <v>524168</v>
      </c>
      <c r="O195" s="12">
        <f t="shared" ref="O195:O258" si="67">G195+H195</f>
        <v>10163.138936800002</v>
      </c>
      <c r="P195" s="12">
        <f t="shared" ref="P195:P258" si="68">J195+K195</f>
        <v>26587015</v>
      </c>
      <c r="Q195" s="12">
        <f t="shared" ref="Q195:Q258" si="69">L195+M195</f>
        <v>749647.02047049999</v>
      </c>
      <c r="R195">
        <f t="shared" ref="R195:R258" si="70">IFERROR(O195/N195,0)</f>
        <v>1.93890869660109E-2</v>
      </c>
      <c r="S195">
        <f t="shared" ref="S195:S258" si="71">IFERROR(O195/D195,0)</f>
        <v>1.7508978223559877E-2</v>
      </c>
      <c r="T195">
        <f t="shared" ref="T195:T258" si="72">IFERROR(N195/D195,0)</f>
        <v>0.90303263141029511</v>
      </c>
      <c r="U195">
        <f t="shared" ref="U195:U258" si="73">IFERROR(Q195/P195,0)</f>
        <v>2.8195982906336042E-2</v>
      </c>
      <c r="V195">
        <f t="shared" ref="V195:V258" si="74">IFERROR(Q195/I195,0)</f>
        <v>2.1980750119074476E-2</v>
      </c>
      <c r="W195">
        <f t="shared" ref="W195:W258" si="75">IFERROR(P195/I195,0)</f>
        <v>0.77957027396746947</v>
      </c>
      <c r="X195">
        <f t="shared" ref="X195:X258" si="76">SUMIF($C$2:$C$879,C195,$D$2:$D$879)</f>
        <v>57360145</v>
      </c>
      <c r="Y195">
        <f t="shared" ref="Y195:Y258" si="77">SUMIF($C$2:$C$879,C195,$N$2:$N$879)</f>
        <v>77492589</v>
      </c>
      <c r="Z195">
        <f t="shared" ref="Z195:Z258" si="78">SUMIF($C$2:$C$879,C195,$O$2:$O$879)</f>
        <v>2101749.3836981999</v>
      </c>
      <c r="AA195">
        <f t="shared" ref="AA195:AA258" si="79">SUMIF($C$2:$C$879,C195,$I$2:$I$879)</f>
        <v>829446698</v>
      </c>
      <c r="AB195">
        <f t="shared" ref="AB195:AB258" si="80">SUMIF($C$2:$C$879,C195,$P$2:$P$879)</f>
        <v>502786347</v>
      </c>
      <c r="AC195">
        <f t="shared" ref="AC195:AC258" si="81">SUMIF($C$2:$C$879,C195,$Q$2:$Q$879)</f>
        <v>15191560.404757697</v>
      </c>
      <c r="AD195">
        <f t="shared" ref="AD195:AD258" si="82">D195*100/X195</f>
        <v>1.0119447919805642</v>
      </c>
      <c r="AE195">
        <f t="shared" ref="AE195:AE258" si="83">O195*100/Z195</f>
        <v>0.48355617542359536</v>
      </c>
      <c r="AF195">
        <f t="shared" ref="AF195:AF258" si="84">N195*100/Y195</f>
        <v>0.67641048875009191</v>
      </c>
      <c r="AG195">
        <f t="shared" ref="AG195:AG258" si="85">I195*100/AA195</f>
        <v>4.1117417288217357</v>
      </c>
      <c r="AH195">
        <f t="shared" ref="AH195:AH258" si="86">Q195*100/AC195</f>
        <v>4.9346281783912422</v>
      </c>
      <c r="AI195">
        <f t="shared" ref="AI195:AI258" si="87">P195*100/AB195</f>
        <v>5.2879349565949925</v>
      </c>
    </row>
    <row r="196" spans="1:35" x14ac:dyDescent="0.25">
      <c r="A196" s="13" t="s">
        <v>63</v>
      </c>
      <c r="B196" s="8" t="str">
        <f>VLOOKUP(A196,Sheet5!$A$1:$B$67,2,FALSE)</f>
        <v>Public Sector Banks</v>
      </c>
      <c r="C196" s="9" t="s">
        <v>41</v>
      </c>
      <c r="D196" s="10">
        <v>87266</v>
      </c>
      <c r="E196" s="11">
        <v>570</v>
      </c>
      <c r="F196" s="11">
        <v>68259</v>
      </c>
      <c r="G196" s="11">
        <v>27.059765299999999</v>
      </c>
      <c r="H196" s="11">
        <v>1176.7100901000001</v>
      </c>
      <c r="I196" s="11">
        <v>24162770</v>
      </c>
      <c r="J196" s="11">
        <v>5997888</v>
      </c>
      <c r="K196" s="11">
        <v>3724018</v>
      </c>
      <c r="L196" s="11">
        <v>266733.12349999999</v>
      </c>
      <c r="M196" s="11">
        <v>37674.152963300003</v>
      </c>
      <c r="N196" s="12">
        <f t="shared" si="66"/>
        <v>68829</v>
      </c>
      <c r="O196" s="12">
        <f t="shared" si="67"/>
        <v>1203.7698554000001</v>
      </c>
      <c r="P196" s="12">
        <f t="shared" si="68"/>
        <v>9721906</v>
      </c>
      <c r="Q196" s="12">
        <f t="shared" si="69"/>
        <v>304407.27646329999</v>
      </c>
      <c r="R196">
        <f t="shared" si="70"/>
        <v>1.7489282938877509E-2</v>
      </c>
      <c r="S196">
        <f t="shared" si="71"/>
        <v>1.3794259567299981E-2</v>
      </c>
      <c r="T196">
        <f t="shared" si="72"/>
        <v>0.78872642266174686</v>
      </c>
      <c r="U196">
        <f t="shared" si="73"/>
        <v>3.1311481150229185E-2</v>
      </c>
      <c r="V196">
        <f t="shared" si="74"/>
        <v>1.259819451425892E-2</v>
      </c>
      <c r="W196">
        <f t="shared" si="75"/>
        <v>0.40235064108957708</v>
      </c>
      <c r="X196">
        <f t="shared" si="76"/>
        <v>57360145</v>
      </c>
      <c r="Y196">
        <f t="shared" si="77"/>
        <v>77492589</v>
      </c>
      <c r="Z196">
        <f t="shared" si="78"/>
        <v>2101749.3836981999</v>
      </c>
      <c r="AA196">
        <f t="shared" si="79"/>
        <v>829446698</v>
      </c>
      <c r="AB196">
        <f t="shared" si="80"/>
        <v>502786347</v>
      </c>
      <c r="AC196">
        <f t="shared" si="81"/>
        <v>15191560.404757697</v>
      </c>
      <c r="AD196">
        <f t="shared" si="82"/>
        <v>0.15213699337754463</v>
      </c>
      <c r="AE196">
        <f t="shared" si="83"/>
        <v>5.7274661990473319E-2</v>
      </c>
      <c r="AF196">
        <f t="shared" si="84"/>
        <v>8.8820106397529186E-2</v>
      </c>
      <c r="AG196">
        <f t="shared" si="85"/>
        <v>2.9131190778457956</v>
      </c>
      <c r="AH196">
        <f t="shared" si="86"/>
        <v>2.0037920289476361</v>
      </c>
      <c r="AI196">
        <f t="shared" si="87"/>
        <v>1.9336058065236206</v>
      </c>
    </row>
    <row r="197" spans="1:35" x14ac:dyDescent="0.25">
      <c r="A197" s="13" t="s">
        <v>66</v>
      </c>
      <c r="B197" s="8" t="str">
        <f>VLOOKUP(A197,Sheet5!$A$1:$B$67,2,FALSE)</f>
        <v>Public Sector Banks</v>
      </c>
      <c r="C197" s="9" t="s">
        <v>41</v>
      </c>
      <c r="D197" s="10">
        <v>103284</v>
      </c>
      <c r="E197" s="11">
        <v>1626</v>
      </c>
      <c r="F197" s="11">
        <v>81356</v>
      </c>
      <c r="G197" s="11">
        <v>100.82222</v>
      </c>
      <c r="H197" s="11">
        <v>1517.3556900000001</v>
      </c>
      <c r="I197" s="11">
        <v>21646306</v>
      </c>
      <c r="J197" s="11">
        <v>15104701</v>
      </c>
      <c r="K197" s="11">
        <v>6678629</v>
      </c>
      <c r="L197" s="11">
        <v>440657.39489</v>
      </c>
      <c r="M197" s="11">
        <v>53192.771805800003</v>
      </c>
      <c r="N197" s="12">
        <f t="shared" si="66"/>
        <v>82982</v>
      </c>
      <c r="O197" s="12">
        <f t="shared" si="67"/>
        <v>1618.1779100000001</v>
      </c>
      <c r="P197" s="12">
        <f t="shared" si="68"/>
        <v>21783330</v>
      </c>
      <c r="Q197" s="12">
        <f t="shared" si="69"/>
        <v>493850.16669580003</v>
      </c>
      <c r="R197">
        <f t="shared" si="70"/>
        <v>1.9500348388807213E-2</v>
      </c>
      <c r="S197">
        <f t="shared" si="71"/>
        <v>1.5667266081871346E-2</v>
      </c>
      <c r="T197">
        <f t="shared" si="72"/>
        <v>0.80343518841253247</v>
      </c>
      <c r="U197">
        <f t="shared" si="73"/>
        <v>2.267101341694773E-2</v>
      </c>
      <c r="V197">
        <f t="shared" si="74"/>
        <v>2.2814523951375353E-2</v>
      </c>
      <c r="W197">
        <f t="shared" si="75"/>
        <v>1.0063301331876211</v>
      </c>
      <c r="X197">
        <f t="shared" si="76"/>
        <v>57360145</v>
      </c>
      <c r="Y197">
        <f t="shared" si="77"/>
        <v>77492589</v>
      </c>
      <c r="Z197">
        <f t="shared" si="78"/>
        <v>2101749.3836981999</v>
      </c>
      <c r="AA197">
        <f t="shared" si="79"/>
        <v>829446698</v>
      </c>
      <c r="AB197">
        <f t="shared" si="80"/>
        <v>502786347</v>
      </c>
      <c r="AC197">
        <f t="shared" si="81"/>
        <v>15191560.404757697</v>
      </c>
      <c r="AD197">
        <f t="shared" si="82"/>
        <v>0.18006230632785186</v>
      </c>
      <c r="AE197">
        <f t="shared" si="83"/>
        <v>7.6991953586430156E-2</v>
      </c>
      <c r="AF197">
        <f t="shared" si="84"/>
        <v>0.10708378836071666</v>
      </c>
      <c r="AG197">
        <f t="shared" si="85"/>
        <v>2.6097283951090007</v>
      </c>
      <c r="AH197">
        <f t="shared" si="86"/>
        <v>3.2508192281626047</v>
      </c>
      <c r="AI197">
        <f t="shared" si="87"/>
        <v>4.3325221796446272</v>
      </c>
    </row>
    <row r="198" spans="1:35" x14ac:dyDescent="0.25">
      <c r="A198" s="13" t="s">
        <v>68</v>
      </c>
      <c r="B198" s="8" t="str">
        <f>VLOOKUP(A198,Sheet5!$A$1:$B$67,2,FALSE)</f>
        <v>Public Sector Banks</v>
      </c>
      <c r="C198" s="9" t="s">
        <v>41</v>
      </c>
      <c r="D198" s="10">
        <v>60116</v>
      </c>
      <c r="E198" s="11">
        <v>304</v>
      </c>
      <c r="F198" s="11">
        <v>43342</v>
      </c>
      <c r="G198" s="11">
        <v>12.842000000000001</v>
      </c>
      <c r="H198" s="11">
        <v>561.12932000000001</v>
      </c>
      <c r="I198" s="11">
        <v>17953721</v>
      </c>
      <c r="J198" s="11">
        <v>6922939</v>
      </c>
      <c r="K198" s="11">
        <v>3011235</v>
      </c>
      <c r="L198" s="11">
        <v>265350.37</v>
      </c>
      <c r="M198" s="11">
        <v>28151.282190000002</v>
      </c>
      <c r="N198" s="12">
        <f t="shared" si="66"/>
        <v>43646</v>
      </c>
      <c r="O198" s="12">
        <f t="shared" si="67"/>
        <v>573.97131999999999</v>
      </c>
      <c r="P198" s="12">
        <f t="shared" si="68"/>
        <v>9934174</v>
      </c>
      <c r="Q198" s="12">
        <f t="shared" si="69"/>
        <v>293501.65218999999</v>
      </c>
      <c r="R198">
        <f t="shared" si="70"/>
        <v>1.3150605324657472E-2</v>
      </c>
      <c r="S198">
        <f t="shared" si="71"/>
        <v>9.5477297225364296E-3</v>
      </c>
      <c r="T198">
        <f t="shared" si="72"/>
        <v>0.72602967595981105</v>
      </c>
      <c r="U198">
        <f t="shared" si="73"/>
        <v>2.9544645804472521E-2</v>
      </c>
      <c r="V198">
        <f t="shared" si="74"/>
        <v>1.6347678132572072E-2</v>
      </c>
      <c r="W198">
        <f t="shared" si="75"/>
        <v>0.55332117503664002</v>
      </c>
      <c r="X198">
        <f t="shared" si="76"/>
        <v>57360145</v>
      </c>
      <c r="Y198">
        <f t="shared" si="77"/>
        <v>77492589</v>
      </c>
      <c r="Z198">
        <f t="shared" si="78"/>
        <v>2101749.3836981999</v>
      </c>
      <c r="AA198">
        <f t="shared" si="79"/>
        <v>829446698</v>
      </c>
      <c r="AB198">
        <f t="shared" si="80"/>
        <v>502786347</v>
      </c>
      <c r="AC198">
        <f t="shared" si="81"/>
        <v>15191560.404757697</v>
      </c>
      <c r="AD198">
        <f t="shared" si="82"/>
        <v>0.10480447704586521</v>
      </c>
      <c r="AE198">
        <f t="shared" si="83"/>
        <v>2.7309217952049568E-2</v>
      </c>
      <c r="AF198">
        <f t="shared" si="84"/>
        <v>5.6322805268514131E-2</v>
      </c>
      <c r="AG198">
        <f t="shared" si="85"/>
        <v>2.1645418618569265</v>
      </c>
      <c r="AH198">
        <f t="shared" si="86"/>
        <v>1.9320046418541776</v>
      </c>
      <c r="AI198">
        <f t="shared" si="87"/>
        <v>1.9758241366884213</v>
      </c>
    </row>
    <row r="199" spans="1:35" x14ac:dyDescent="0.25">
      <c r="A199" s="13" t="s">
        <v>72</v>
      </c>
      <c r="B199" s="8" t="str">
        <f>VLOOKUP(A199,Sheet5!$A$1:$B$67,2,FALSE)</f>
        <v>Public Sector Banks</v>
      </c>
      <c r="C199" s="9" t="s">
        <v>41</v>
      </c>
      <c r="D199" s="10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2716584</v>
      </c>
      <c r="J199" s="11">
        <v>817400</v>
      </c>
      <c r="K199" s="11">
        <v>569510</v>
      </c>
      <c r="L199" s="11">
        <v>31675.226999999999</v>
      </c>
      <c r="M199" s="11">
        <v>6446.3604420000001</v>
      </c>
      <c r="N199" s="12">
        <f t="shared" si="66"/>
        <v>0</v>
      </c>
      <c r="O199" s="12">
        <f t="shared" si="67"/>
        <v>0</v>
      </c>
      <c r="P199" s="12">
        <f t="shared" si="68"/>
        <v>1386910</v>
      </c>
      <c r="Q199" s="12">
        <f t="shared" si="69"/>
        <v>38121.587441999996</v>
      </c>
      <c r="R199">
        <f t="shared" si="70"/>
        <v>0</v>
      </c>
      <c r="S199">
        <f t="shared" si="71"/>
        <v>0</v>
      </c>
      <c r="T199">
        <f t="shared" si="72"/>
        <v>0</v>
      </c>
      <c r="U199">
        <f t="shared" si="73"/>
        <v>2.7486706016972982E-2</v>
      </c>
      <c r="V199">
        <f t="shared" si="74"/>
        <v>1.4032913188769423E-2</v>
      </c>
      <c r="W199">
        <f t="shared" si="75"/>
        <v>0.51053455368948653</v>
      </c>
      <c r="X199">
        <f t="shared" si="76"/>
        <v>57360145</v>
      </c>
      <c r="Y199">
        <f t="shared" si="77"/>
        <v>77492589</v>
      </c>
      <c r="Z199">
        <f t="shared" si="78"/>
        <v>2101749.3836981999</v>
      </c>
      <c r="AA199">
        <f t="shared" si="79"/>
        <v>829446698</v>
      </c>
      <c r="AB199">
        <f t="shared" si="80"/>
        <v>502786347</v>
      </c>
      <c r="AC199">
        <f t="shared" si="81"/>
        <v>15191560.404757697</v>
      </c>
      <c r="AD199">
        <f t="shared" si="82"/>
        <v>0</v>
      </c>
      <c r="AE199">
        <f t="shared" si="83"/>
        <v>0</v>
      </c>
      <c r="AF199">
        <f t="shared" si="84"/>
        <v>0</v>
      </c>
      <c r="AG199">
        <f t="shared" si="85"/>
        <v>0.32751760981752681</v>
      </c>
      <c r="AH199">
        <f t="shared" si="86"/>
        <v>0.25093924801866346</v>
      </c>
      <c r="AI199">
        <f t="shared" si="87"/>
        <v>0.27584480133069328</v>
      </c>
    </row>
    <row r="200" spans="1:35" x14ac:dyDescent="0.25">
      <c r="A200" s="13" t="s">
        <v>73</v>
      </c>
      <c r="B200" s="8" t="str">
        <f>VLOOKUP(A200,Sheet5!$A$1:$B$67,2,FALSE)</f>
        <v>Public Sector Banks</v>
      </c>
      <c r="C200" s="9" t="s">
        <v>41</v>
      </c>
      <c r="D200" s="10">
        <v>354379</v>
      </c>
      <c r="E200" s="11">
        <v>1381</v>
      </c>
      <c r="F200" s="11">
        <v>315179</v>
      </c>
      <c r="G200" s="11">
        <v>35.2580113</v>
      </c>
      <c r="H200" s="11">
        <v>2777.1814229000001</v>
      </c>
      <c r="I200" s="11">
        <v>41954797</v>
      </c>
      <c r="J200" s="11">
        <v>17415326</v>
      </c>
      <c r="K200" s="11">
        <v>10936767</v>
      </c>
      <c r="L200" s="11">
        <v>743015.61074620008</v>
      </c>
      <c r="M200" s="11">
        <v>118160.5808424</v>
      </c>
      <c r="N200" s="12">
        <f t="shared" si="66"/>
        <v>316560</v>
      </c>
      <c r="O200" s="12">
        <f t="shared" si="67"/>
        <v>2812.4394342000001</v>
      </c>
      <c r="P200" s="12">
        <f t="shared" si="68"/>
        <v>28352093</v>
      </c>
      <c r="Q200" s="12">
        <f t="shared" si="69"/>
        <v>861176.19158860005</v>
      </c>
      <c r="R200">
        <f t="shared" si="70"/>
        <v>8.8843803203184236E-3</v>
      </c>
      <c r="S200">
        <f t="shared" si="71"/>
        <v>7.9362474475067647E-3</v>
      </c>
      <c r="T200">
        <f t="shared" si="72"/>
        <v>0.89328092240228685</v>
      </c>
      <c r="U200">
        <f t="shared" si="73"/>
        <v>3.0374342789740428E-2</v>
      </c>
      <c r="V200">
        <f t="shared" si="74"/>
        <v>2.052628669824335E-2</v>
      </c>
      <c r="W200">
        <f t="shared" si="75"/>
        <v>0.67577714653225474</v>
      </c>
      <c r="X200">
        <f t="shared" si="76"/>
        <v>57360145</v>
      </c>
      <c r="Y200">
        <f t="shared" si="77"/>
        <v>77492589</v>
      </c>
      <c r="Z200">
        <f t="shared" si="78"/>
        <v>2101749.3836981999</v>
      </c>
      <c r="AA200">
        <f t="shared" si="79"/>
        <v>829446698</v>
      </c>
      <c r="AB200">
        <f t="shared" si="80"/>
        <v>502786347</v>
      </c>
      <c r="AC200">
        <f t="shared" si="81"/>
        <v>15191560.404757697</v>
      </c>
      <c r="AD200">
        <f t="shared" si="82"/>
        <v>0.61781398913827712</v>
      </c>
      <c r="AE200">
        <f t="shared" si="83"/>
        <v>0.13381421476861732</v>
      </c>
      <c r="AF200">
        <f t="shared" si="84"/>
        <v>0.40850357961327116</v>
      </c>
      <c r="AG200">
        <f t="shared" si="85"/>
        <v>5.0581667394858929</v>
      </c>
      <c r="AH200">
        <f t="shared" si="86"/>
        <v>5.668780353326289</v>
      </c>
      <c r="AI200">
        <f t="shared" si="87"/>
        <v>5.6389942107954658</v>
      </c>
    </row>
    <row r="201" spans="1:35" x14ac:dyDescent="0.25">
      <c r="A201" s="13" t="s">
        <v>75</v>
      </c>
      <c r="B201" s="8" t="str">
        <f>VLOOKUP(A201,Sheet5!$A$1:$B$67,2,FALSE)</f>
        <v>Public Sector Banks</v>
      </c>
      <c r="C201" s="9" t="s">
        <v>41</v>
      </c>
      <c r="D201" s="10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8481486</v>
      </c>
      <c r="J201" s="11">
        <v>3408663</v>
      </c>
      <c r="K201" s="11">
        <v>2535617</v>
      </c>
      <c r="L201" s="11">
        <v>128735.12515000001</v>
      </c>
      <c r="M201" s="11">
        <v>21706.968410000001</v>
      </c>
      <c r="N201" s="12">
        <f t="shared" si="66"/>
        <v>0</v>
      </c>
      <c r="O201" s="12">
        <f t="shared" si="67"/>
        <v>0</v>
      </c>
      <c r="P201" s="12">
        <f t="shared" si="68"/>
        <v>5944280</v>
      </c>
      <c r="Q201" s="12">
        <f t="shared" si="69"/>
        <v>150442.09356000001</v>
      </c>
      <c r="R201">
        <f t="shared" si="70"/>
        <v>0</v>
      </c>
      <c r="S201">
        <f t="shared" si="71"/>
        <v>0</v>
      </c>
      <c r="T201">
        <f t="shared" si="72"/>
        <v>0</v>
      </c>
      <c r="U201">
        <f t="shared" si="73"/>
        <v>2.5308715868027753E-2</v>
      </c>
      <c r="V201">
        <f t="shared" si="74"/>
        <v>1.7737704638078753E-2</v>
      </c>
      <c r="W201">
        <f t="shared" si="75"/>
        <v>0.70085360041860589</v>
      </c>
      <c r="X201">
        <f t="shared" si="76"/>
        <v>57360145</v>
      </c>
      <c r="Y201">
        <f t="shared" si="77"/>
        <v>77492589</v>
      </c>
      <c r="Z201">
        <f t="shared" si="78"/>
        <v>2101749.3836981999</v>
      </c>
      <c r="AA201">
        <f t="shared" si="79"/>
        <v>829446698</v>
      </c>
      <c r="AB201">
        <f t="shared" si="80"/>
        <v>502786347</v>
      </c>
      <c r="AC201">
        <f t="shared" si="81"/>
        <v>15191560.404757697</v>
      </c>
      <c r="AD201">
        <f t="shared" si="82"/>
        <v>0</v>
      </c>
      <c r="AE201">
        <f t="shared" si="83"/>
        <v>0</v>
      </c>
      <c r="AF201">
        <f t="shared" si="84"/>
        <v>0</v>
      </c>
      <c r="AG201">
        <f t="shared" si="85"/>
        <v>1.0225474428255545</v>
      </c>
      <c r="AH201">
        <f t="shared" si="86"/>
        <v>0.9903004665201115</v>
      </c>
      <c r="AI201">
        <f t="shared" si="87"/>
        <v>1.1822675845253212</v>
      </c>
    </row>
    <row r="202" spans="1:35" x14ac:dyDescent="0.25">
      <c r="A202" s="13" t="s">
        <v>77</v>
      </c>
      <c r="B202" s="8" t="str">
        <f>VLOOKUP(A202,Sheet5!$A$1:$B$67,2,FALSE)</f>
        <v>Public Sector Banks</v>
      </c>
      <c r="C202" s="9" t="s">
        <v>41</v>
      </c>
      <c r="D202" s="10">
        <v>456775</v>
      </c>
      <c r="E202" s="11">
        <v>5854</v>
      </c>
      <c r="F202" s="11">
        <v>446951</v>
      </c>
      <c r="G202" s="11">
        <v>284.77478389999999</v>
      </c>
      <c r="H202" s="11">
        <v>8920.041461599998</v>
      </c>
      <c r="I202" s="11">
        <v>42125967</v>
      </c>
      <c r="J202" s="11">
        <v>23626546</v>
      </c>
      <c r="K202" s="11">
        <v>11662544</v>
      </c>
      <c r="L202" s="11">
        <v>747614.39634580002</v>
      </c>
      <c r="M202" s="11">
        <v>116065.7183493</v>
      </c>
      <c r="N202" s="12">
        <f t="shared" si="66"/>
        <v>452805</v>
      </c>
      <c r="O202" s="12">
        <f t="shared" si="67"/>
        <v>9204.8162454999983</v>
      </c>
      <c r="P202" s="12">
        <f t="shared" si="68"/>
        <v>35289090</v>
      </c>
      <c r="Q202" s="12">
        <f t="shared" si="69"/>
        <v>863680.1146951</v>
      </c>
      <c r="R202">
        <f t="shared" si="70"/>
        <v>2.0328433311248766E-2</v>
      </c>
      <c r="S202">
        <f t="shared" si="71"/>
        <v>2.015175139948552E-2</v>
      </c>
      <c r="T202">
        <f t="shared" si="72"/>
        <v>0.99130863116413992</v>
      </c>
      <c r="U202">
        <f t="shared" si="73"/>
        <v>2.4474422964579138E-2</v>
      </c>
      <c r="V202">
        <f t="shared" si="74"/>
        <v>2.0502321399413811E-2</v>
      </c>
      <c r="W202">
        <f t="shared" si="75"/>
        <v>0.83770397484288017</v>
      </c>
      <c r="X202">
        <f t="shared" si="76"/>
        <v>57360145</v>
      </c>
      <c r="Y202">
        <f t="shared" si="77"/>
        <v>77492589</v>
      </c>
      <c r="Z202">
        <f t="shared" si="78"/>
        <v>2101749.3836981999</v>
      </c>
      <c r="AA202">
        <f t="shared" si="79"/>
        <v>829446698</v>
      </c>
      <c r="AB202">
        <f t="shared" si="80"/>
        <v>502786347</v>
      </c>
      <c r="AC202">
        <f t="shared" si="81"/>
        <v>15191560.404757697</v>
      </c>
      <c r="AD202">
        <f t="shared" si="82"/>
        <v>0.79632818222478341</v>
      </c>
      <c r="AE202">
        <f t="shared" si="83"/>
        <v>0.43795974519585068</v>
      </c>
      <c r="AF202">
        <f t="shared" si="84"/>
        <v>0.58432039223776611</v>
      </c>
      <c r="AG202">
        <f t="shared" si="85"/>
        <v>5.0788033880388053</v>
      </c>
      <c r="AH202">
        <f t="shared" si="86"/>
        <v>5.6852626832501842</v>
      </c>
      <c r="AI202">
        <f t="shared" si="87"/>
        <v>7.0187049052865396</v>
      </c>
    </row>
    <row r="203" spans="1:35" x14ac:dyDescent="0.25">
      <c r="A203" s="13" t="s">
        <v>80</v>
      </c>
      <c r="B203" s="8" t="str">
        <f>VLOOKUP(A203,Sheet5!$A$1:$B$67,2,FALSE)</f>
        <v>Public Sector Banks</v>
      </c>
      <c r="C203" s="9" t="s">
        <v>41</v>
      </c>
      <c r="D203" s="10">
        <v>36220</v>
      </c>
      <c r="E203" s="11">
        <v>298</v>
      </c>
      <c r="F203" s="11">
        <v>54738</v>
      </c>
      <c r="G203" s="11">
        <v>18.146999999999998</v>
      </c>
      <c r="H203" s="11">
        <v>1095.6848981999999</v>
      </c>
      <c r="I203" s="11">
        <v>12627664</v>
      </c>
      <c r="J203" s="11">
        <v>3851572</v>
      </c>
      <c r="K203" s="11">
        <v>2585962</v>
      </c>
      <c r="L203" s="11">
        <v>163366.73366659999</v>
      </c>
      <c r="M203" s="11">
        <v>31019.022978399997</v>
      </c>
      <c r="N203" s="12">
        <f t="shared" si="66"/>
        <v>55036</v>
      </c>
      <c r="O203" s="12">
        <f t="shared" si="67"/>
        <v>1113.8318981999998</v>
      </c>
      <c r="P203" s="12">
        <f t="shared" si="68"/>
        <v>6437534</v>
      </c>
      <c r="Q203" s="12">
        <f t="shared" si="69"/>
        <v>194385.75664499999</v>
      </c>
      <c r="R203">
        <f t="shared" si="70"/>
        <v>2.0238242208736098E-2</v>
      </c>
      <c r="S203">
        <f t="shared" si="71"/>
        <v>3.0751846996134726E-2</v>
      </c>
      <c r="T203">
        <f t="shared" si="72"/>
        <v>1.5194919933738267</v>
      </c>
      <c r="U203">
        <f t="shared" si="73"/>
        <v>3.019568621229806E-2</v>
      </c>
      <c r="V203">
        <f t="shared" si="74"/>
        <v>1.539364340427493E-2</v>
      </c>
      <c r="W203">
        <f t="shared" si="75"/>
        <v>0.50979611114137979</v>
      </c>
      <c r="X203">
        <f t="shared" si="76"/>
        <v>57360145</v>
      </c>
      <c r="Y203">
        <f t="shared" si="77"/>
        <v>77492589</v>
      </c>
      <c r="Z203">
        <f t="shared" si="78"/>
        <v>2101749.3836981999</v>
      </c>
      <c r="AA203">
        <f t="shared" si="79"/>
        <v>829446698</v>
      </c>
      <c r="AB203">
        <f t="shared" si="80"/>
        <v>502786347</v>
      </c>
      <c r="AC203">
        <f t="shared" si="81"/>
        <v>15191560.404757697</v>
      </c>
      <c r="AD203">
        <f t="shared" si="82"/>
        <v>6.3144889190918194E-2</v>
      </c>
      <c r="AE203">
        <f t="shared" si="83"/>
        <v>5.2995466863899901E-2</v>
      </c>
      <c r="AF203">
        <f t="shared" si="84"/>
        <v>7.1020984987351501E-2</v>
      </c>
      <c r="AG203">
        <f t="shared" si="85"/>
        <v>1.5224201905256123</v>
      </c>
      <c r="AH203">
        <f t="shared" si="86"/>
        <v>1.2795641228805055</v>
      </c>
      <c r="AI203">
        <f t="shared" si="87"/>
        <v>1.2803716804187604</v>
      </c>
    </row>
    <row r="204" spans="1:35" x14ac:dyDescent="0.25">
      <c r="A204" s="13" t="s">
        <v>82</v>
      </c>
      <c r="B204" s="8" t="str">
        <f>VLOOKUP(A204,Sheet5!$A$1:$B$67,2,FALSE)</f>
        <v>Public Sector Banks</v>
      </c>
      <c r="C204" s="9" t="s">
        <v>41</v>
      </c>
      <c r="D204" s="10">
        <v>10499091</v>
      </c>
      <c r="E204" s="11">
        <v>48867</v>
      </c>
      <c r="F204" s="11">
        <v>14706871</v>
      </c>
      <c r="G204" s="11">
        <v>1970.0245500000001</v>
      </c>
      <c r="H204" s="11">
        <v>408934.72778000002</v>
      </c>
      <c r="I204" s="11">
        <v>278771154</v>
      </c>
      <c r="J204" s="11">
        <v>102060804</v>
      </c>
      <c r="K204" s="11">
        <v>65277589</v>
      </c>
      <c r="L204" s="11">
        <v>5207095.0670999</v>
      </c>
      <c r="M204" s="11">
        <v>699806.61838</v>
      </c>
      <c r="N204" s="12">
        <f t="shared" si="66"/>
        <v>14755738</v>
      </c>
      <c r="O204" s="12">
        <f t="shared" si="67"/>
        <v>410904.75232999999</v>
      </c>
      <c r="P204" s="12">
        <f t="shared" si="68"/>
        <v>167338393</v>
      </c>
      <c r="Q204" s="12">
        <f t="shared" si="69"/>
        <v>5906901.6854798999</v>
      </c>
      <c r="R204">
        <f t="shared" si="70"/>
        <v>2.7847116310278752E-2</v>
      </c>
      <c r="S204">
        <f t="shared" si="71"/>
        <v>3.9137174097262327E-2</v>
      </c>
      <c r="T204">
        <f t="shared" si="72"/>
        <v>1.4054300510396567</v>
      </c>
      <c r="U204">
        <f t="shared" si="73"/>
        <v>3.5299141933793403E-2</v>
      </c>
      <c r="V204">
        <f t="shared" si="74"/>
        <v>2.1189070679385642E-2</v>
      </c>
      <c r="W204">
        <f t="shared" si="75"/>
        <v>0.60027155105151231</v>
      </c>
      <c r="X204">
        <f t="shared" si="76"/>
        <v>57360145</v>
      </c>
      <c r="Y204">
        <f t="shared" si="77"/>
        <v>77492589</v>
      </c>
      <c r="Z204">
        <f t="shared" si="78"/>
        <v>2101749.3836981999</v>
      </c>
      <c r="AA204">
        <f t="shared" si="79"/>
        <v>829446698</v>
      </c>
      <c r="AB204">
        <f t="shared" si="80"/>
        <v>502786347</v>
      </c>
      <c r="AC204">
        <f t="shared" si="81"/>
        <v>15191560.404757697</v>
      </c>
      <c r="AD204">
        <f t="shared" si="82"/>
        <v>18.303808332423149</v>
      </c>
      <c r="AE204">
        <f t="shared" si="83"/>
        <v>19.550606533638156</v>
      </c>
      <c r="AF204">
        <f t="shared" si="84"/>
        <v>19.04148279263195</v>
      </c>
      <c r="AG204">
        <f t="shared" si="85"/>
        <v>33.60929094927809</v>
      </c>
      <c r="AH204">
        <f t="shared" si="86"/>
        <v>38.882784441484858</v>
      </c>
      <c r="AI204">
        <f t="shared" si="87"/>
        <v>33.282207044496374</v>
      </c>
    </row>
    <row r="205" spans="1:35" x14ac:dyDescent="0.25">
      <c r="A205" s="13" t="s">
        <v>67</v>
      </c>
      <c r="B205" s="8" t="str">
        <f>VLOOKUP(A205,Sheet5!$A$1:$B$67,2,FALSE)</f>
        <v>Private Sector Banks</v>
      </c>
      <c r="C205" s="9" t="s">
        <v>41</v>
      </c>
      <c r="D205" s="10">
        <v>6903188</v>
      </c>
      <c r="E205" s="11">
        <v>17446</v>
      </c>
      <c r="F205" s="11">
        <v>6666730</v>
      </c>
      <c r="G205" s="11">
        <v>849.31887029999996</v>
      </c>
      <c r="H205" s="11">
        <v>186722.30627999999</v>
      </c>
      <c r="I205" s="11">
        <v>24755962</v>
      </c>
      <c r="J205" s="11">
        <v>11061507</v>
      </c>
      <c r="K205" s="11">
        <v>11194774</v>
      </c>
      <c r="L205" s="11">
        <v>535504.73279260006</v>
      </c>
      <c r="M205" s="11">
        <v>160320.96094420005</v>
      </c>
      <c r="N205" s="12">
        <f t="shared" si="66"/>
        <v>6684176</v>
      </c>
      <c r="O205" s="12">
        <f t="shared" si="67"/>
        <v>187571.62515029998</v>
      </c>
      <c r="P205" s="12">
        <f t="shared" si="68"/>
        <v>22256281</v>
      </c>
      <c r="Q205" s="12">
        <f t="shared" si="69"/>
        <v>695825.69373680011</v>
      </c>
      <c r="R205">
        <f t="shared" si="70"/>
        <v>2.8062041626417376E-2</v>
      </c>
      <c r="S205">
        <f t="shared" si="71"/>
        <v>2.7171739368868408E-2</v>
      </c>
      <c r="T205">
        <f t="shared" si="72"/>
        <v>0.96827378886392779</v>
      </c>
      <c r="U205">
        <f t="shared" si="73"/>
        <v>3.1264239238208757E-2</v>
      </c>
      <c r="V205">
        <f t="shared" si="74"/>
        <v>2.81073986838726E-2</v>
      </c>
      <c r="W205">
        <f t="shared" si="75"/>
        <v>0.8990271111257967</v>
      </c>
      <c r="X205">
        <f t="shared" si="76"/>
        <v>57360145</v>
      </c>
      <c r="Y205">
        <f t="shared" si="77"/>
        <v>77492589</v>
      </c>
      <c r="Z205">
        <f t="shared" si="78"/>
        <v>2101749.3836981999</v>
      </c>
      <c r="AA205">
        <f t="shared" si="79"/>
        <v>829446698</v>
      </c>
      <c r="AB205">
        <f t="shared" si="80"/>
        <v>502786347</v>
      </c>
      <c r="AC205">
        <f t="shared" si="81"/>
        <v>15191560.404757697</v>
      </c>
      <c r="AD205">
        <f t="shared" si="82"/>
        <v>12.034816160245063</v>
      </c>
      <c r="AE205">
        <f t="shared" si="83"/>
        <v>8.9245476461257418</v>
      </c>
      <c r="AF205">
        <f t="shared" si="84"/>
        <v>8.6255680527075942</v>
      </c>
      <c r="AG205">
        <f t="shared" si="85"/>
        <v>2.9846356685357498</v>
      </c>
      <c r="AH205">
        <f t="shared" si="86"/>
        <v>4.5803437908780014</v>
      </c>
      <c r="AI205">
        <f t="shared" si="87"/>
        <v>4.4265881786165524</v>
      </c>
    </row>
    <row r="206" spans="1:35" x14ac:dyDescent="0.25">
      <c r="A206" s="13" t="s">
        <v>69</v>
      </c>
      <c r="B206" s="8" t="str">
        <f>VLOOKUP(A206,Sheet5!$A$1:$B$67,2,FALSE)</f>
        <v>Private Sector Banks</v>
      </c>
      <c r="C206" s="9" t="s">
        <v>41</v>
      </c>
      <c r="D206" s="10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3645921</v>
      </c>
      <c r="J206" s="11">
        <v>1303246</v>
      </c>
      <c r="K206" s="11">
        <v>659080</v>
      </c>
      <c r="L206" s="11">
        <v>43422.006280000001</v>
      </c>
      <c r="M206" s="11">
        <v>7497.9006002999995</v>
      </c>
      <c r="N206" s="12">
        <f t="shared" si="66"/>
        <v>0</v>
      </c>
      <c r="O206" s="12">
        <f t="shared" si="67"/>
        <v>0</v>
      </c>
      <c r="P206" s="12">
        <f t="shared" si="68"/>
        <v>1962326</v>
      </c>
      <c r="Q206" s="12">
        <f t="shared" si="69"/>
        <v>50919.906880299997</v>
      </c>
      <c r="R206">
        <f t="shared" si="70"/>
        <v>0</v>
      </c>
      <c r="S206">
        <f t="shared" si="71"/>
        <v>0</v>
      </c>
      <c r="T206">
        <f t="shared" si="72"/>
        <v>0</v>
      </c>
      <c r="U206">
        <f t="shared" si="73"/>
        <v>2.594875004474282E-2</v>
      </c>
      <c r="V206">
        <f t="shared" si="74"/>
        <v>1.3966267201154386E-2</v>
      </c>
      <c r="W206">
        <f t="shared" si="75"/>
        <v>0.53822504656573744</v>
      </c>
      <c r="X206">
        <f t="shared" si="76"/>
        <v>57360145</v>
      </c>
      <c r="Y206">
        <f t="shared" si="77"/>
        <v>77492589</v>
      </c>
      <c r="Z206">
        <f t="shared" si="78"/>
        <v>2101749.3836981999</v>
      </c>
      <c r="AA206">
        <f t="shared" si="79"/>
        <v>829446698</v>
      </c>
      <c r="AB206">
        <f t="shared" si="80"/>
        <v>502786347</v>
      </c>
      <c r="AC206">
        <f t="shared" si="81"/>
        <v>15191560.404757697</v>
      </c>
      <c r="AD206">
        <f t="shared" si="82"/>
        <v>0</v>
      </c>
      <c r="AE206">
        <f t="shared" si="83"/>
        <v>0</v>
      </c>
      <c r="AF206">
        <f t="shared" si="84"/>
        <v>0</v>
      </c>
      <c r="AG206">
        <f t="shared" si="85"/>
        <v>0.43956061417704262</v>
      </c>
      <c r="AH206">
        <f t="shared" si="86"/>
        <v>0.33518549460102126</v>
      </c>
      <c r="AI206">
        <f t="shared" si="87"/>
        <v>0.39029023196606411</v>
      </c>
    </row>
    <row r="207" spans="1:35" x14ac:dyDescent="0.25">
      <c r="A207" s="13" t="s">
        <v>81</v>
      </c>
      <c r="B207" s="8" t="str">
        <f>VLOOKUP(A207,Sheet5!$A$1:$B$67,2,FALSE)</f>
        <v>Private Sector Banks</v>
      </c>
      <c r="C207" s="9" t="s">
        <v>41</v>
      </c>
      <c r="D207" s="10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696130</v>
      </c>
      <c r="J207" s="11">
        <v>229515</v>
      </c>
      <c r="K207" s="11">
        <v>128694</v>
      </c>
      <c r="L207" s="11">
        <v>8286.8012899999994</v>
      </c>
      <c r="M207" s="11">
        <v>1345.3353500000001</v>
      </c>
      <c r="N207" s="12">
        <f t="shared" si="66"/>
        <v>0</v>
      </c>
      <c r="O207" s="12">
        <f t="shared" si="67"/>
        <v>0</v>
      </c>
      <c r="P207" s="12">
        <f t="shared" si="68"/>
        <v>358209</v>
      </c>
      <c r="Q207" s="12">
        <f t="shared" si="69"/>
        <v>9632.1366399999988</v>
      </c>
      <c r="R207">
        <f t="shared" si="70"/>
        <v>0</v>
      </c>
      <c r="S207">
        <f t="shared" si="71"/>
        <v>0</v>
      </c>
      <c r="T207">
        <f t="shared" si="72"/>
        <v>0</v>
      </c>
      <c r="U207">
        <f t="shared" si="73"/>
        <v>2.6889711425452736E-2</v>
      </c>
      <c r="V207">
        <f t="shared" si="74"/>
        <v>1.3836692341947622E-2</v>
      </c>
      <c r="W207">
        <f t="shared" si="75"/>
        <v>0.51457199086377547</v>
      </c>
      <c r="X207">
        <f t="shared" si="76"/>
        <v>57360145</v>
      </c>
      <c r="Y207">
        <f t="shared" si="77"/>
        <v>77492589</v>
      </c>
      <c r="Z207">
        <f t="shared" si="78"/>
        <v>2101749.3836981999</v>
      </c>
      <c r="AA207">
        <f t="shared" si="79"/>
        <v>829446698</v>
      </c>
      <c r="AB207">
        <f t="shared" si="80"/>
        <v>502786347</v>
      </c>
      <c r="AC207">
        <f t="shared" si="81"/>
        <v>15191560.404757697</v>
      </c>
      <c r="AD207">
        <f t="shared" si="82"/>
        <v>0</v>
      </c>
      <c r="AE207">
        <f t="shared" si="83"/>
        <v>0</v>
      </c>
      <c r="AF207">
        <f t="shared" si="84"/>
        <v>0</v>
      </c>
      <c r="AG207">
        <f t="shared" si="85"/>
        <v>8.3927032524035675E-2</v>
      </c>
      <c r="AH207">
        <f t="shared" si="86"/>
        <v>6.3404524508117038E-2</v>
      </c>
      <c r="AI207">
        <f t="shared" si="87"/>
        <v>7.1244774671655908E-2</v>
      </c>
    </row>
    <row r="208" spans="1:35" x14ac:dyDescent="0.25">
      <c r="A208" s="13" t="s">
        <v>84</v>
      </c>
      <c r="B208" s="8" t="str">
        <f>VLOOKUP(A208,Sheet5!$A$1:$B$67,2,FALSE)</f>
        <v>Private Sector Banks</v>
      </c>
      <c r="C208" s="9" t="s">
        <v>41</v>
      </c>
      <c r="D208" s="10">
        <v>6677</v>
      </c>
      <c r="E208" s="11">
        <v>71</v>
      </c>
      <c r="F208" s="11">
        <v>6483</v>
      </c>
      <c r="G208" s="11">
        <v>2.4390000000000001</v>
      </c>
      <c r="H208" s="11">
        <v>182.37072120000002</v>
      </c>
      <c r="I208" s="11">
        <v>2029930</v>
      </c>
      <c r="J208" s="11">
        <v>1093026</v>
      </c>
      <c r="K208" s="11">
        <v>759844</v>
      </c>
      <c r="L208" s="11">
        <v>43175.8829253</v>
      </c>
      <c r="M208" s="11">
        <v>7319.1352095000002</v>
      </c>
      <c r="N208" s="12">
        <f t="shared" si="66"/>
        <v>6554</v>
      </c>
      <c r="O208" s="12">
        <f t="shared" si="67"/>
        <v>184.80972120000001</v>
      </c>
      <c r="P208" s="12">
        <f t="shared" si="68"/>
        <v>1852870</v>
      </c>
      <c r="Q208" s="12">
        <f t="shared" si="69"/>
        <v>50495.018134800004</v>
      </c>
      <c r="R208">
        <f t="shared" si="70"/>
        <v>2.8198004455294478E-2</v>
      </c>
      <c r="S208">
        <f t="shared" si="71"/>
        <v>2.7678556417552794E-2</v>
      </c>
      <c r="T208">
        <f t="shared" si="72"/>
        <v>0.98157855324247412</v>
      </c>
      <c r="U208">
        <f t="shared" si="73"/>
        <v>2.7252326463702257E-2</v>
      </c>
      <c r="V208">
        <f t="shared" si="74"/>
        <v>2.4875250937125913E-2</v>
      </c>
      <c r="W208">
        <f t="shared" si="75"/>
        <v>0.91277531737547601</v>
      </c>
      <c r="X208">
        <f t="shared" si="76"/>
        <v>57360145</v>
      </c>
      <c r="Y208">
        <f t="shared" si="77"/>
        <v>77492589</v>
      </c>
      <c r="Z208">
        <f t="shared" si="78"/>
        <v>2101749.3836981999</v>
      </c>
      <c r="AA208">
        <f t="shared" si="79"/>
        <v>829446698</v>
      </c>
      <c r="AB208">
        <f t="shared" si="80"/>
        <v>502786347</v>
      </c>
      <c r="AC208">
        <f t="shared" si="81"/>
        <v>15191560.404757697</v>
      </c>
      <c r="AD208">
        <f t="shared" si="82"/>
        <v>1.1640486613135305E-2</v>
      </c>
      <c r="AE208">
        <f t="shared" si="83"/>
        <v>8.7931378799698846E-3</v>
      </c>
      <c r="AF208">
        <f t="shared" si="84"/>
        <v>8.4575829567392572E-3</v>
      </c>
      <c r="AG208">
        <f t="shared" si="85"/>
        <v>0.24473302562957458</v>
      </c>
      <c r="AH208">
        <f t="shared" si="86"/>
        <v>0.33238862098054101</v>
      </c>
      <c r="AI208">
        <f t="shared" si="87"/>
        <v>0.36852034886301316</v>
      </c>
    </row>
    <row r="209" spans="1:35" x14ac:dyDescent="0.25">
      <c r="A209" s="13" t="s">
        <v>86</v>
      </c>
      <c r="B209" s="8" t="str">
        <f>VLOOKUP(A209,Sheet5!$A$1:$B$67,2,FALSE)</f>
        <v>Private Sector Banks</v>
      </c>
      <c r="C209" s="9" t="s">
        <v>41</v>
      </c>
      <c r="D209" s="10">
        <v>7780</v>
      </c>
      <c r="E209" s="11">
        <v>358</v>
      </c>
      <c r="F209" s="11">
        <v>9427</v>
      </c>
      <c r="G209" s="11">
        <v>22.805209999999999</v>
      </c>
      <c r="H209" s="11">
        <v>198.00248999999999</v>
      </c>
      <c r="I209" s="11">
        <v>754759</v>
      </c>
      <c r="J209" s="11">
        <v>213089</v>
      </c>
      <c r="K209" s="11">
        <v>234273</v>
      </c>
      <c r="L209" s="11">
        <v>10817.679630000001</v>
      </c>
      <c r="M209" s="11">
        <v>4746.9526500000002</v>
      </c>
      <c r="N209" s="12">
        <f t="shared" si="66"/>
        <v>9785</v>
      </c>
      <c r="O209" s="12">
        <f t="shared" si="67"/>
        <v>220.80769999999998</v>
      </c>
      <c r="P209" s="12">
        <f t="shared" si="68"/>
        <v>447362</v>
      </c>
      <c r="Q209" s="12">
        <f t="shared" si="69"/>
        <v>15564.632280000002</v>
      </c>
      <c r="R209">
        <f t="shared" si="70"/>
        <v>2.2565937659683188E-2</v>
      </c>
      <c r="S209">
        <f t="shared" si="71"/>
        <v>2.838145244215938E-2</v>
      </c>
      <c r="T209">
        <f t="shared" si="72"/>
        <v>1.2577120822622108</v>
      </c>
      <c r="U209">
        <f t="shared" si="73"/>
        <v>3.4792030346788509E-2</v>
      </c>
      <c r="V209">
        <f t="shared" si="74"/>
        <v>2.06219896417267E-2</v>
      </c>
      <c r="W209">
        <f t="shared" si="75"/>
        <v>0.59272165022212386</v>
      </c>
      <c r="X209">
        <f t="shared" si="76"/>
        <v>57360145</v>
      </c>
      <c r="Y209">
        <f t="shared" si="77"/>
        <v>77492589</v>
      </c>
      <c r="Z209">
        <f t="shared" si="78"/>
        <v>2101749.3836981999</v>
      </c>
      <c r="AA209">
        <f t="shared" si="79"/>
        <v>829446698</v>
      </c>
      <c r="AB209">
        <f t="shared" si="80"/>
        <v>502786347</v>
      </c>
      <c r="AC209">
        <f t="shared" si="81"/>
        <v>15191560.404757697</v>
      </c>
      <c r="AD209">
        <f t="shared" si="82"/>
        <v>1.3563424569446259E-2</v>
      </c>
      <c r="AE209">
        <f t="shared" si="83"/>
        <v>1.0505900547070497E-2</v>
      </c>
      <c r="AF209">
        <f t="shared" si="84"/>
        <v>1.2627013920002079E-2</v>
      </c>
      <c r="AG209">
        <f t="shared" si="85"/>
        <v>9.0995479494934348E-2</v>
      </c>
      <c r="AH209">
        <f t="shared" si="86"/>
        <v>0.10245578377271544</v>
      </c>
      <c r="AI209">
        <f t="shared" si="87"/>
        <v>8.8976560853192777E-2</v>
      </c>
    </row>
    <row r="210" spans="1:35" x14ac:dyDescent="0.25">
      <c r="A210" s="13" t="s">
        <v>87</v>
      </c>
      <c r="B210" s="8" t="str">
        <f>VLOOKUP(A210,Sheet5!$A$1:$B$67,2,FALSE)</f>
        <v>Private Sector Banks</v>
      </c>
      <c r="C210" s="9" t="s">
        <v>41</v>
      </c>
      <c r="D210" s="10">
        <v>6102</v>
      </c>
      <c r="E210" s="11">
        <v>426</v>
      </c>
      <c r="F210" s="11">
        <v>10704</v>
      </c>
      <c r="G210" s="11">
        <v>6.1051000000000002</v>
      </c>
      <c r="H210" s="11">
        <v>160.020892</v>
      </c>
      <c r="I210" s="11">
        <v>479950</v>
      </c>
      <c r="J210" s="11">
        <v>293161</v>
      </c>
      <c r="K210" s="11">
        <v>156870</v>
      </c>
      <c r="L210" s="11">
        <v>8450.4399659999999</v>
      </c>
      <c r="M210" s="11">
        <v>1616.3611887</v>
      </c>
      <c r="N210" s="12">
        <f t="shared" si="66"/>
        <v>11130</v>
      </c>
      <c r="O210" s="12">
        <f t="shared" si="67"/>
        <v>166.125992</v>
      </c>
      <c r="P210" s="12">
        <f t="shared" si="68"/>
        <v>450031</v>
      </c>
      <c r="Q210" s="12">
        <f t="shared" si="69"/>
        <v>10066.801154700001</v>
      </c>
      <c r="R210">
        <f t="shared" si="70"/>
        <v>1.4925965139263251E-2</v>
      </c>
      <c r="S210">
        <f t="shared" si="71"/>
        <v>2.722484300229433E-2</v>
      </c>
      <c r="T210">
        <f t="shared" si="72"/>
        <v>1.8239921337266469</v>
      </c>
      <c r="U210">
        <f t="shared" si="73"/>
        <v>2.2369128248276231E-2</v>
      </c>
      <c r="V210">
        <f t="shared" si="74"/>
        <v>2.0974687268882176E-2</v>
      </c>
      <c r="W210">
        <f t="shared" si="75"/>
        <v>0.93766225648505053</v>
      </c>
      <c r="X210">
        <f t="shared" si="76"/>
        <v>57360145</v>
      </c>
      <c r="Y210">
        <f t="shared" si="77"/>
        <v>77492589</v>
      </c>
      <c r="Z210">
        <f t="shared" si="78"/>
        <v>2101749.3836981999</v>
      </c>
      <c r="AA210">
        <f t="shared" si="79"/>
        <v>829446698</v>
      </c>
      <c r="AB210">
        <f t="shared" si="80"/>
        <v>502786347</v>
      </c>
      <c r="AC210">
        <f t="shared" si="81"/>
        <v>15191560.404757697</v>
      </c>
      <c r="AD210">
        <f t="shared" si="82"/>
        <v>1.0638048421948725E-2</v>
      </c>
      <c r="AE210">
        <f t="shared" si="83"/>
        <v>7.9041770293129688E-3</v>
      </c>
      <c r="AF210">
        <f t="shared" si="84"/>
        <v>1.436266376388586E-2</v>
      </c>
      <c r="AG210">
        <f t="shared" si="85"/>
        <v>5.7863874937024586E-2</v>
      </c>
      <c r="AH210">
        <f t="shared" si="86"/>
        <v>6.6265748129120935E-2</v>
      </c>
      <c r="AI210">
        <f t="shared" si="87"/>
        <v>8.9507402634383781E-2</v>
      </c>
    </row>
    <row r="211" spans="1:35" x14ac:dyDescent="0.25">
      <c r="A211" s="13" t="s">
        <v>89</v>
      </c>
      <c r="B211" s="8" t="str">
        <f>VLOOKUP(A211,Sheet5!$A$1:$B$67,2,FALSE)</f>
        <v>Private Sector Banks</v>
      </c>
      <c r="C211" s="9" t="s">
        <v>41</v>
      </c>
      <c r="D211" s="10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7666398</v>
      </c>
      <c r="J211" s="11">
        <v>3633770</v>
      </c>
      <c r="K211" s="11">
        <v>2514250</v>
      </c>
      <c r="L211" s="11">
        <v>149208.10702</v>
      </c>
      <c r="M211" s="11">
        <v>26991.373449999999</v>
      </c>
      <c r="N211" s="12">
        <f t="shared" si="66"/>
        <v>0</v>
      </c>
      <c r="O211" s="12">
        <f t="shared" si="67"/>
        <v>0</v>
      </c>
      <c r="P211" s="12">
        <f t="shared" si="68"/>
        <v>6148020</v>
      </c>
      <c r="Q211" s="12">
        <f t="shared" si="69"/>
        <v>176199.48047000001</v>
      </c>
      <c r="R211">
        <f t="shared" si="70"/>
        <v>0</v>
      </c>
      <c r="S211">
        <f t="shared" si="71"/>
        <v>0</v>
      </c>
      <c r="T211">
        <f t="shared" si="72"/>
        <v>0</v>
      </c>
      <c r="U211">
        <f t="shared" si="73"/>
        <v>2.8659549004394911E-2</v>
      </c>
      <c r="V211">
        <f t="shared" si="74"/>
        <v>2.298334634726765E-2</v>
      </c>
      <c r="W211">
        <f t="shared" si="75"/>
        <v>0.80194375507246041</v>
      </c>
      <c r="X211">
        <f t="shared" si="76"/>
        <v>57360145</v>
      </c>
      <c r="Y211">
        <f t="shared" si="77"/>
        <v>77492589</v>
      </c>
      <c r="Z211">
        <f t="shared" si="78"/>
        <v>2101749.3836981999</v>
      </c>
      <c r="AA211">
        <f t="shared" si="79"/>
        <v>829446698</v>
      </c>
      <c r="AB211">
        <f t="shared" si="80"/>
        <v>502786347</v>
      </c>
      <c r="AC211">
        <f t="shared" si="81"/>
        <v>15191560.404757697</v>
      </c>
      <c r="AD211">
        <f t="shared" si="82"/>
        <v>0</v>
      </c>
      <c r="AE211">
        <f t="shared" si="83"/>
        <v>0</v>
      </c>
      <c r="AF211">
        <f t="shared" si="84"/>
        <v>0</v>
      </c>
      <c r="AG211">
        <f t="shared" si="85"/>
        <v>0.92427856045307932</v>
      </c>
      <c r="AH211">
        <f t="shared" si="86"/>
        <v>1.159851100054329</v>
      </c>
      <c r="AI211">
        <f t="shared" si="87"/>
        <v>1.2227897668032739</v>
      </c>
    </row>
    <row r="212" spans="1:35" x14ac:dyDescent="0.25">
      <c r="A212" s="13" t="s">
        <v>90</v>
      </c>
      <c r="B212" s="8" t="str">
        <f>VLOOKUP(A212,Sheet5!$A$1:$B$67,2,FALSE)</f>
        <v>Private Sector Banks</v>
      </c>
      <c r="C212" s="9" t="s">
        <v>41</v>
      </c>
      <c r="D212" s="10">
        <v>14487555</v>
      </c>
      <c r="E212" s="11">
        <v>69178</v>
      </c>
      <c r="F212" s="11">
        <v>22164843</v>
      </c>
      <c r="G212" s="11">
        <v>4137.9820900000004</v>
      </c>
      <c r="H212" s="11">
        <v>622568.14416999999</v>
      </c>
      <c r="I212" s="11">
        <v>32142736</v>
      </c>
      <c r="J212" s="11">
        <v>16464501</v>
      </c>
      <c r="K212" s="11">
        <v>18844650</v>
      </c>
      <c r="L212" s="11">
        <v>820369.44071</v>
      </c>
      <c r="M212" s="11">
        <v>263047.04765999998</v>
      </c>
      <c r="N212" s="12">
        <f t="shared" si="66"/>
        <v>22234021</v>
      </c>
      <c r="O212" s="12">
        <f t="shared" si="67"/>
        <v>626706.12625999993</v>
      </c>
      <c r="P212" s="12">
        <f t="shared" si="68"/>
        <v>35309151</v>
      </c>
      <c r="Q212" s="12">
        <f t="shared" si="69"/>
        <v>1083416.4883699999</v>
      </c>
      <c r="R212">
        <f t="shared" si="70"/>
        <v>2.8186810035845514E-2</v>
      </c>
      <c r="S212">
        <f t="shared" si="71"/>
        <v>4.3258239658796806E-2</v>
      </c>
      <c r="T212">
        <f t="shared" si="72"/>
        <v>1.5346979528291695</v>
      </c>
      <c r="U212">
        <f t="shared" si="73"/>
        <v>3.0683730922049072E-2</v>
      </c>
      <c r="V212">
        <f t="shared" si="74"/>
        <v>3.3706417785032361E-2</v>
      </c>
      <c r="W212">
        <f t="shared" si="75"/>
        <v>1.098511060166129</v>
      </c>
      <c r="X212">
        <f t="shared" si="76"/>
        <v>57360145</v>
      </c>
      <c r="Y212">
        <f t="shared" si="77"/>
        <v>77492589</v>
      </c>
      <c r="Z212">
        <f t="shared" si="78"/>
        <v>2101749.3836981999</v>
      </c>
      <c r="AA212">
        <f t="shared" si="79"/>
        <v>829446698</v>
      </c>
      <c r="AB212">
        <f t="shared" si="80"/>
        <v>502786347</v>
      </c>
      <c r="AC212">
        <f t="shared" si="81"/>
        <v>15191560.404757697</v>
      </c>
      <c r="AD212">
        <f t="shared" si="82"/>
        <v>25.257179876375837</v>
      </c>
      <c r="AE212">
        <f t="shared" si="83"/>
        <v>29.818309029655062</v>
      </c>
      <c r="AF212">
        <f t="shared" si="84"/>
        <v>28.691803031642163</v>
      </c>
      <c r="AG212">
        <f t="shared" si="85"/>
        <v>3.8752021169659296</v>
      </c>
      <c r="AH212">
        <f t="shared" si="86"/>
        <v>7.1316998353289325</v>
      </c>
      <c r="AI212">
        <f t="shared" si="87"/>
        <v>7.0226948704317147</v>
      </c>
    </row>
    <row r="213" spans="1:35" x14ac:dyDescent="0.25">
      <c r="A213" s="13" t="s">
        <v>92</v>
      </c>
      <c r="B213" s="8" t="str">
        <f>VLOOKUP(A213,Sheet5!$A$1:$B$67,2,FALSE)</f>
        <v>Private Sector Banks</v>
      </c>
      <c r="C213" s="9" t="s">
        <v>41</v>
      </c>
      <c r="D213" s="10">
        <v>9090119</v>
      </c>
      <c r="E213" s="11">
        <v>9082</v>
      </c>
      <c r="F213" s="11">
        <v>11507398</v>
      </c>
      <c r="G213" s="11">
        <v>420.02454</v>
      </c>
      <c r="H213" s="11">
        <v>231782.66080000001</v>
      </c>
      <c r="I213" s="11">
        <v>46046701</v>
      </c>
      <c r="J213" s="11">
        <v>12249919</v>
      </c>
      <c r="K213" s="11">
        <v>14415468</v>
      </c>
      <c r="L213" s="11">
        <v>601126.38150000002</v>
      </c>
      <c r="M213" s="11">
        <v>198493.42809999999</v>
      </c>
      <c r="N213" s="12">
        <f t="shared" si="66"/>
        <v>11516480</v>
      </c>
      <c r="O213" s="12">
        <f t="shared" si="67"/>
        <v>232202.68534000003</v>
      </c>
      <c r="P213" s="12">
        <f t="shared" si="68"/>
        <v>26665387</v>
      </c>
      <c r="Q213" s="12">
        <f t="shared" si="69"/>
        <v>799619.80960000004</v>
      </c>
      <c r="R213">
        <f t="shared" si="70"/>
        <v>2.0162643910292037E-2</v>
      </c>
      <c r="S213">
        <f t="shared" si="71"/>
        <v>2.5544515461238738E-2</v>
      </c>
      <c r="T213">
        <f t="shared" si="72"/>
        <v>1.2669229082699578</v>
      </c>
      <c r="U213">
        <f t="shared" si="73"/>
        <v>2.9987181869889981E-2</v>
      </c>
      <c r="V213">
        <f t="shared" si="74"/>
        <v>1.736540929609702E-2</v>
      </c>
      <c r="W213">
        <f t="shared" si="75"/>
        <v>0.57909440678497248</v>
      </c>
      <c r="X213">
        <f t="shared" si="76"/>
        <v>57360145</v>
      </c>
      <c r="Y213">
        <f t="shared" si="77"/>
        <v>77492589</v>
      </c>
      <c r="Z213">
        <f t="shared" si="78"/>
        <v>2101749.3836981999</v>
      </c>
      <c r="AA213">
        <f t="shared" si="79"/>
        <v>829446698</v>
      </c>
      <c r="AB213">
        <f t="shared" si="80"/>
        <v>502786347</v>
      </c>
      <c r="AC213">
        <f t="shared" si="81"/>
        <v>15191560.404757697</v>
      </c>
      <c r="AD213">
        <f t="shared" si="82"/>
        <v>15.847447735705689</v>
      </c>
      <c r="AE213">
        <f t="shared" si="83"/>
        <v>11.048067250121916</v>
      </c>
      <c r="AF213">
        <f t="shared" si="84"/>
        <v>14.861395326461476</v>
      </c>
      <c r="AG213">
        <f t="shared" si="85"/>
        <v>5.5514960890229501</v>
      </c>
      <c r="AH213">
        <f t="shared" si="86"/>
        <v>5.2635791735362147</v>
      </c>
      <c r="AI213">
        <f t="shared" si="87"/>
        <v>5.3035224920298001</v>
      </c>
    </row>
    <row r="214" spans="1:35" x14ac:dyDescent="0.25">
      <c r="A214" s="13" t="s">
        <v>94</v>
      </c>
      <c r="B214" s="8" t="str">
        <f>VLOOKUP(A214,Sheet5!$A$1:$B$67,2,FALSE)</f>
        <v>Private Sector Banks</v>
      </c>
      <c r="C214" s="9" t="s">
        <v>41</v>
      </c>
      <c r="D214" s="10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2080118</v>
      </c>
      <c r="J214" s="11">
        <v>1404010</v>
      </c>
      <c r="K214" s="11">
        <v>753747</v>
      </c>
      <c r="L214" s="11">
        <v>49145.184840000002</v>
      </c>
      <c r="M214" s="11">
        <v>6018.0033065999996</v>
      </c>
      <c r="N214" s="12">
        <f t="shared" si="66"/>
        <v>0</v>
      </c>
      <c r="O214" s="12">
        <f t="shared" si="67"/>
        <v>0</v>
      </c>
      <c r="P214" s="12">
        <f t="shared" si="68"/>
        <v>2157757</v>
      </c>
      <c r="Q214" s="12">
        <f t="shared" si="69"/>
        <v>55163.188146600005</v>
      </c>
      <c r="R214">
        <f t="shared" si="70"/>
        <v>0</v>
      </c>
      <c r="S214">
        <f t="shared" si="71"/>
        <v>0</v>
      </c>
      <c r="T214">
        <f t="shared" si="72"/>
        <v>0</v>
      </c>
      <c r="U214">
        <f t="shared" si="73"/>
        <v>2.5565060452404975E-2</v>
      </c>
      <c r="V214">
        <f t="shared" si="74"/>
        <v>2.6519259074052531E-2</v>
      </c>
      <c r="W214">
        <f t="shared" si="75"/>
        <v>1.0373243248700315</v>
      </c>
      <c r="X214">
        <f t="shared" si="76"/>
        <v>57360145</v>
      </c>
      <c r="Y214">
        <f t="shared" si="77"/>
        <v>77492589</v>
      </c>
      <c r="Z214">
        <f t="shared" si="78"/>
        <v>2101749.3836981999</v>
      </c>
      <c r="AA214">
        <f t="shared" si="79"/>
        <v>829446698</v>
      </c>
      <c r="AB214">
        <f t="shared" si="80"/>
        <v>502786347</v>
      </c>
      <c r="AC214">
        <f t="shared" si="81"/>
        <v>15191560.404757697</v>
      </c>
      <c r="AD214">
        <f t="shared" si="82"/>
        <v>0</v>
      </c>
      <c r="AE214">
        <f t="shared" si="83"/>
        <v>0</v>
      </c>
      <c r="AF214">
        <f t="shared" si="84"/>
        <v>0</v>
      </c>
      <c r="AG214">
        <f t="shared" si="85"/>
        <v>0.25078380624284552</v>
      </c>
      <c r="AH214">
        <f t="shared" si="86"/>
        <v>0.36311732749536368</v>
      </c>
      <c r="AI214">
        <f t="shared" si="87"/>
        <v>0.42915982362583921</v>
      </c>
    </row>
    <row r="215" spans="1:35" x14ac:dyDescent="0.25">
      <c r="A215" s="13" t="s">
        <v>95</v>
      </c>
      <c r="B215" s="8" t="str">
        <f>VLOOKUP(A215,Sheet5!$A$1:$B$67,2,FALSE)</f>
        <v>Private Sector Banks</v>
      </c>
      <c r="C215" s="9" t="s">
        <v>41</v>
      </c>
      <c r="D215" s="10">
        <v>1342871</v>
      </c>
      <c r="E215" s="11">
        <v>6159</v>
      </c>
      <c r="F215" s="11">
        <v>1507411</v>
      </c>
      <c r="G215" s="11">
        <v>332.76463999999999</v>
      </c>
      <c r="H215" s="11">
        <v>88547.447379999998</v>
      </c>
      <c r="I215" s="11">
        <v>5551717</v>
      </c>
      <c r="J215" s="11">
        <v>2006605</v>
      </c>
      <c r="K215" s="11">
        <v>1327636</v>
      </c>
      <c r="L215" s="11">
        <v>76369.868070700002</v>
      </c>
      <c r="M215" s="11">
        <v>19624.080730000001</v>
      </c>
      <c r="N215" s="12">
        <f t="shared" si="66"/>
        <v>1513570</v>
      </c>
      <c r="O215" s="12">
        <f t="shared" si="67"/>
        <v>88880.212019999992</v>
      </c>
      <c r="P215" s="12">
        <f t="shared" si="68"/>
        <v>3334241</v>
      </c>
      <c r="Q215" s="12">
        <f t="shared" si="69"/>
        <v>95993.948800700004</v>
      </c>
      <c r="R215">
        <f t="shared" si="70"/>
        <v>5.8722234201259271E-2</v>
      </c>
      <c r="S215">
        <f t="shared" si="71"/>
        <v>6.6186708939280095E-2</v>
      </c>
      <c r="T215">
        <f t="shared" si="72"/>
        <v>1.1271149648774901</v>
      </c>
      <c r="U215">
        <f t="shared" si="73"/>
        <v>2.8790345029258535E-2</v>
      </c>
      <c r="V215">
        <f t="shared" si="74"/>
        <v>1.729085772936553E-2</v>
      </c>
      <c r="W215">
        <f t="shared" si="75"/>
        <v>0.60057834360072748</v>
      </c>
      <c r="X215">
        <f t="shared" si="76"/>
        <v>57360145</v>
      </c>
      <c r="Y215">
        <f t="shared" si="77"/>
        <v>77492589</v>
      </c>
      <c r="Z215">
        <f t="shared" si="78"/>
        <v>2101749.3836981999</v>
      </c>
      <c r="AA215">
        <f t="shared" si="79"/>
        <v>829446698</v>
      </c>
      <c r="AB215">
        <f t="shared" si="80"/>
        <v>502786347</v>
      </c>
      <c r="AC215">
        <f t="shared" si="81"/>
        <v>15191560.404757697</v>
      </c>
      <c r="AD215">
        <f t="shared" si="82"/>
        <v>2.3411220456294175</v>
      </c>
      <c r="AE215">
        <f t="shared" si="83"/>
        <v>4.228868232786537</v>
      </c>
      <c r="AF215">
        <f t="shared" si="84"/>
        <v>1.9531803228306128</v>
      </c>
      <c r="AG215">
        <f t="shared" si="85"/>
        <v>0.66932775950360102</v>
      </c>
      <c r="AH215">
        <f t="shared" si="86"/>
        <v>0.63188998524889251</v>
      </c>
      <c r="AI215">
        <f t="shared" si="87"/>
        <v>0.66315265318849237</v>
      </c>
    </row>
    <row r="216" spans="1:35" x14ac:dyDescent="0.25">
      <c r="A216" s="13" t="s">
        <v>97</v>
      </c>
      <c r="B216" s="8" t="str">
        <f>VLOOKUP(A216,Sheet5!$A$1:$B$67,2,FALSE)</f>
        <v>Private Sector Banks</v>
      </c>
      <c r="C216" s="9" t="s">
        <v>41</v>
      </c>
      <c r="D216" s="10">
        <v>70503</v>
      </c>
      <c r="E216" s="11">
        <v>2544</v>
      </c>
      <c r="F216" s="11">
        <v>151672</v>
      </c>
      <c r="G216" s="11">
        <v>100.94499999999999</v>
      </c>
      <c r="H216" s="11">
        <v>3476.1573020000001</v>
      </c>
      <c r="I216" s="11">
        <v>4224788</v>
      </c>
      <c r="J216" s="11">
        <v>3116730</v>
      </c>
      <c r="K216" s="11">
        <v>1866863</v>
      </c>
      <c r="L216" s="11">
        <v>165964.08976999999</v>
      </c>
      <c r="M216" s="11">
        <v>10631.4250985</v>
      </c>
      <c r="N216" s="12">
        <f t="shared" si="66"/>
        <v>154216</v>
      </c>
      <c r="O216" s="12">
        <f t="shared" si="67"/>
        <v>3577.1023020000002</v>
      </c>
      <c r="P216" s="12">
        <f t="shared" si="68"/>
        <v>4983593</v>
      </c>
      <c r="Q216" s="12">
        <f t="shared" si="69"/>
        <v>176595.5148685</v>
      </c>
      <c r="R216">
        <f t="shared" si="70"/>
        <v>2.3195403213674328E-2</v>
      </c>
      <c r="S216">
        <f t="shared" si="71"/>
        <v>5.0736880728479643E-2</v>
      </c>
      <c r="T216">
        <f t="shared" si="72"/>
        <v>2.1873679134221238</v>
      </c>
      <c r="U216">
        <f t="shared" si="73"/>
        <v>3.5435380631704878E-2</v>
      </c>
      <c r="V216">
        <f t="shared" si="74"/>
        <v>4.1799852411174239E-2</v>
      </c>
      <c r="W216">
        <f t="shared" si="75"/>
        <v>1.179607828842536</v>
      </c>
      <c r="X216">
        <f t="shared" si="76"/>
        <v>57360145</v>
      </c>
      <c r="Y216">
        <f t="shared" si="77"/>
        <v>77492589</v>
      </c>
      <c r="Z216">
        <f t="shared" si="78"/>
        <v>2101749.3836981999</v>
      </c>
      <c r="AA216">
        <f t="shared" si="79"/>
        <v>829446698</v>
      </c>
      <c r="AB216">
        <f t="shared" si="80"/>
        <v>502786347</v>
      </c>
      <c r="AC216">
        <f t="shared" si="81"/>
        <v>15191560.404757697</v>
      </c>
      <c r="AD216">
        <f t="shared" si="82"/>
        <v>0.12291286920561306</v>
      </c>
      <c r="AE216">
        <f t="shared" si="83"/>
        <v>0.17019642445217692</v>
      </c>
      <c r="AF216">
        <f t="shared" si="84"/>
        <v>0.19900741734154734</v>
      </c>
      <c r="AG216">
        <f t="shared" si="85"/>
        <v>0.50935014994779082</v>
      </c>
      <c r="AH216">
        <f t="shared" si="86"/>
        <v>1.1624580369847575</v>
      </c>
      <c r="AI216">
        <f t="shared" si="87"/>
        <v>0.99119497371713639</v>
      </c>
    </row>
    <row r="217" spans="1:35" x14ac:dyDescent="0.25">
      <c r="A217" s="13" t="s">
        <v>99</v>
      </c>
      <c r="B217" s="8" t="str">
        <f>VLOOKUP(A217,Sheet5!$A$1:$B$67,2,FALSE)</f>
        <v>Private Sector Banks</v>
      </c>
      <c r="C217" s="9" t="s">
        <v>41</v>
      </c>
      <c r="D217" s="10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4694433</v>
      </c>
      <c r="J217" s="11">
        <v>2210356</v>
      </c>
      <c r="K217" s="11">
        <v>1507978</v>
      </c>
      <c r="L217" s="11">
        <v>82998.344670000006</v>
      </c>
      <c r="M217" s="11">
        <v>14275.17463</v>
      </c>
      <c r="N217" s="12">
        <f t="shared" si="66"/>
        <v>0</v>
      </c>
      <c r="O217" s="12">
        <f t="shared" si="67"/>
        <v>0</v>
      </c>
      <c r="P217" s="12">
        <f t="shared" si="68"/>
        <v>3718334</v>
      </c>
      <c r="Q217" s="12">
        <f t="shared" si="69"/>
        <v>97273.5193</v>
      </c>
      <c r="R217">
        <f t="shared" si="70"/>
        <v>0</v>
      </c>
      <c r="S217">
        <f t="shared" si="71"/>
        <v>0</v>
      </c>
      <c r="T217">
        <f t="shared" si="72"/>
        <v>0</v>
      </c>
      <c r="U217">
        <f t="shared" si="73"/>
        <v>2.6160511481755001E-2</v>
      </c>
      <c r="V217">
        <f t="shared" si="74"/>
        <v>2.0721036874953802E-2</v>
      </c>
      <c r="W217">
        <f t="shared" si="75"/>
        <v>0.7920730789000503</v>
      </c>
      <c r="X217">
        <f t="shared" si="76"/>
        <v>57360145</v>
      </c>
      <c r="Y217">
        <f t="shared" si="77"/>
        <v>77492589</v>
      </c>
      <c r="Z217">
        <f t="shared" si="78"/>
        <v>2101749.3836981999</v>
      </c>
      <c r="AA217">
        <f t="shared" si="79"/>
        <v>829446698</v>
      </c>
      <c r="AB217">
        <f t="shared" si="80"/>
        <v>502786347</v>
      </c>
      <c r="AC217">
        <f t="shared" si="81"/>
        <v>15191560.404757697</v>
      </c>
      <c r="AD217">
        <f t="shared" si="82"/>
        <v>0</v>
      </c>
      <c r="AE217">
        <f t="shared" si="83"/>
        <v>0</v>
      </c>
      <c r="AF217">
        <f t="shared" si="84"/>
        <v>0</v>
      </c>
      <c r="AG217">
        <f t="shared" si="85"/>
        <v>0.56597163040366938</v>
      </c>
      <c r="AH217">
        <f t="shared" si="86"/>
        <v>0.64031288892177163</v>
      </c>
      <c r="AI217">
        <f t="shared" si="87"/>
        <v>0.73954553901202091</v>
      </c>
    </row>
    <row r="218" spans="1:35" x14ac:dyDescent="0.25">
      <c r="A218" s="13" t="s">
        <v>100</v>
      </c>
      <c r="B218" s="8" t="str">
        <f>VLOOKUP(A218,Sheet5!$A$1:$B$67,2,FALSE)</f>
        <v>Private Sector Banks</v>
      </c>
      <c r="C218" s="9" t="s">
        <v>41</v>
      </c>
      <c r="D218" s="10">
        <v>2857</v>
      </c>
      <c r="E218" s="11">
        <v>81</v>
      </c>
      <c r="F218" s="11">
        <v>4942</v>
      </c>
      <c r="G218" s="11">
        <v>2.9750000000000001</v>
      </c>
      <c r="H218" s="11">
        <v>238.49123</v>
      </c>
      <c r="I218" s="11">
        <v>3959316</v>
      </c>
      <c r="J218" s="11">
        <v>2188133</v>
      </c>
      <c r="K218" s="11">
        <v>1334865</v>
      </c>
      <c r="L218" s="11">
        <v>87163.167520000003</v>
      </c>
      <c r="M218" s="11">
        <v>15423.36118</v>
      </c>
      <c r="N218" s="12">
        <f t="shared" si="66"/>
        <v>5023</v>
      </c>
      <c r="O218" s="12">
        <f t="shared" si="67"/>
        <v>241.46623</v>
      </c>
      <c r="P218" s="12">
        <f t="shared" si="68"/>
        <v>3522998</v>
      </c>
      <c r="Q218" s="12">
        <f t="shared" si="69"/>
        <v>102586.5287</v>
      </c>
      <c r="R218">
        <f t="shared" si="70"/>
        <v>4.8072114274338044E-2</v>
      </c>
      <c r="S218">
        <f t="shared" si="71"/>
        <v>8.4517406370318515E-2</v>
      </c>
      <c r="T218">
        <f t="shared" si="72"/>
        <v>1.7581379068953447</v>
      </c>
      <c r="U218">
        <f t="shared" si="73"/>
        <v>2.9119099329605068E-2</v>
      </c>
      <c r="V218">
        <f t="shared" si="74"/>
        <v>2.5910164457699256E-2</v>
      </c>
      <c r="W218">
        <f t="shared" si="75"/>
        <v>0.88979965226316871</v>
      </c>
      <c r="X218">
        <f t="shared" si="76"/>
        <v>57360145</v>
      </c>
      <c r="Y218">
        <f t="shared" si="77"/>
        <v>77492589</v>
      </c>
      <c r="Z218">
        <f t="shared" si="78"/>
        <v>2101749.3836981999</v>
      </c>
      <c r="AA218">
        <f t="shared" si="79"/>
        <v>829446698</v>
      </c>
      <c r="AB218">
        <f t="shared" si="80"/>
        <v>502786347</v>
      </c>
      <c r="AC218">
        <f t="shared" si="81"/>
        <v>15191560.404757697</v>
      </c>
      <c r="AD218">
        <f t="shared" si="82"/>
        <v>4.9808102821218463E-3</v>
      </c>
      <c r="AE218">
        <f t="shared" si="83"/>
        <v>1.1488821258751622E-2</v>
      </c>
      <c r="AF218">
        <f t="shared" si="84"/>
        <v>6.4819101604670871E-3</v>
      </c>
      <c r="AG218">
        <f t="shared" si="85"/>
        <v>0.4773442355665391</v>
      </c>
      <c r="AH218">
        <f t="shared" si="86"/>
        <v>0.67528631665692429</v>
      </c>
      <c r="AI218">
        <f t="shared" si="87"/>
        <v>0.70069484205783339</v>
      </c>
    </row>
    <row r="219" spans="1:35" x14ac:dyDescent="0.25">
      <c r="A219" s="13" t="s">
        <v>102</v>
      </c>
      <c r="B219" s="8" t="str">
        <f>VLOOKUP(A219,Sheet5!$A$1:$B$67,2,FALSE)</f>
        <v>Private Sector Banks</v>
      </c>
      <c r="C219" s="9" t="s">
        <v>41</v>
      </c>
      <c r="D219" s="10">
        <v>2323580</v>
      </c>
      <c r="E219" s="11">
        <v>1884</v>
      </c>
      <c r="F219" s="11">
        <v>2326009</v>
      </c>
      <c r="G219" s="11">
        <v>102.1526216</v>
      </c>
      <c r="H219" s="11">
        <v>64463.905759599998</v>
      </c>
      <c r="I219" s="11">
        <v>15162896</v>
      </c>
      <c r="J219" s="11">
        <v>3633271</v>
      </c>
      <c r="K219" s="11">
        <v>4798448</v>
      </c>
      <c r="L219" s="11">
        <v>133495.73964710001</v>
      </c>
      <c r="M219" s="11">
        <v>56687.431003000107</v>
      </c>
      <c r="N219" s="12">
        <f t="shared" si="66"/>
        <v>2327893</v>
      </c>
      <c r="O219" s="12">
        <f t="shared" si="67"/>
        <v>64566.058381199997</v>
      </c>
      <c r="P219" s="12">
        <f t="shared" si="68"/>
        <v>8431719</v>
      </c>
      <c r="Q219" s="12">
        <f t="shared" si="69"/>
        <v>190183.1706501001</v>
      </c>
      <c r="R219">
        <f t="shared" si="70"/>
        <v>2.7735835960329792E-2</v>
      </c>
      <c r="S219">
        <f t="shared" si="71"/>
        <v>2.7787318870535982E-2</v>
      </c>
      <c r="T219">
        <f t="shared" si="72"/>
        <v>1.0018561874349066</v>
      </c>
      <c r="U219">
        <f t="shared" si="73"/>
        <v>2.255568178328762E-2</v>
      </c>
      <c r="V219">
        <f t="shared" si="74"/>
        <v>1.2542668013425674E-2</v>
      </c>
      <c r="W219">
        <f t="shared" si="75"/>
        <v>0.55607576547382509</v>
      </c>
      <c r="X219">
        <f t="shared" si="76"/>
        <v>57360145</v>
      </c>
      <c r="Y219">
        <f t="shared" si="77"/>
        <v>77492589</v>
      </c>
      <c r="Z219">
        <f t="shared" si="78"/>
        <v>2101749.3836981999</v>
      </c>
      <c r="AA219">
        <f t="shared" si="79"/>
        <v>829446698</v>
      </c>
      <c r="AB219">
        <f t="shared" si="80"/>
        <v>502786347</v>
      </c>
      <c r="AC219">
        <f t="shared" si="81"/>
        <v>15191560.404757697</v>
      </c>
      <c r="AD219">
        <f t="shared" si="82"/>
        <v>4.0508614474388098</v>
      </c>
      <c r="AE219">
        <f t="shared" si="83"/>
        <v>3.0720150976131482</v>
      </c>
      <c r="AF219">
        <f t="shared" si="84"/>
        <v>3.0040201650766889</v>
      </c>
      <c r="AG219">
        <f t="shared" si="85"/>
        <v>1.8280735864717372</v>
      </c>
      <c r="AH219">
        <f t="shared" si="86"/>
        <v>1.2519001707720459</v>
      </c>
      <c r="AI219">
        <f t="shared" si="87"/>
        <v>1.6769984010723347</v>
      </c>
    </row>
    <row r="220" spans="1:35" x14ac:dyDescent="0.25">
      <c r="A220" s="13" t="s">
        <v>103</v>
      </c>
      <c r="B220" s="8" t="str">
        <f>VLOOKUP(A220,Sheet5!$A$1:$B$67,2,FALSE)</f>
        <v>Private Sector Banks</v>
      </c>
      <c r="C220" s="9" t="s">
        <v>41</v>
      </c>
      <c r="D220" s="10">
        <v>2627886</v>
      </c>
      <c r="E220" s="11">
        <v>147394</v>
      </c>
      <c r="F220" s="11">
        <v>3339575</v>
      </c>
      <c r="G220" s="11">
        <v>4772.0893383000002</v>
      </c>
      <c r="H220" s="11">
        <v>113584.72754960001</v>
      </c>
      <c r="I220" s="11">
        <v>964474</v>
      </c>
      <c r="J220" s="11">
        <v>302241</v>
      </c>
      <c r="K220" s="11">
        <v>273839</v>
      </c>
      <c r="L220" s="11">
        <v>11076.198037</v>
      </c>
      <c r="M220" s="11">
        <v>3121.0980629999995</v>
      </c>
      <c r="N220" s="12">
        <f t="shared" si="66"/>
        <v>3486969</v>
      </c>
      <c r="O220" s="12">
        <f t="shared" si="67"/>
        <v>118356.8168879</v>
      </c>
      <c r="P220" s="12">
        <f t="shared" si="68"/>
        <v>576080</v>
      </c>
      <c r="Q220" s="12">
        <f t="shared" si="69"/>
        <v>14197.2961</v>
      </c>
      <c r="R220">
        <f t="shared" si="70"/>
        <v>3.3942606569745813E-2</v>
      </c>
      <c r="S220">
        <f t="shared" si="71"/>
        <v>4.5038794258160361E-2</v>
      </c>
      <c r="T220">
        <f t="shared" si="72"/>
        <v>1.3269102997618618</v>
      </c>
      <c r="U220">
        <f t="shared" si="73"/>
        <v>2.464466063741147E-2</v>
      </c>
      <c r="V220">
        <f t="shared" si="74"/>
        <v>1.4720247616835705E-2</v>
      </c>
      <c r="W220">
        <f t="shared" si="75"/>
        <v>0.59729966800556578</v>
      </c>
      <c r="X220">
        <f t="shared" si="76"/>
        <v>57360145</v>
      </c>
      <c r="Y220">
        <f t="shared" si="77"/>
        <v>77492589</v>
      </c>
      <c r="Z220">
        <f t="shared" si="78"/>
        <v>2101749.3836981999</v>
      </c>
      <c r="AA220">
        <f t="shared" si="79"/>
        <v>829446698</v>
      </c>
      <c r="AB220">
        <f t="shared" si="80"/>
        <v>502786347</v>
      </c>
      <c r="AC220">
        <f t="shared" si="81"/>
        <v>15191560.404757697</v>
      </c>
      <c r="AD220">
        <f t="shared" si="82"/>
        <v>4.5813796321470246</v>
      </c>
      <c r="AE220">
        <f t="shared" si="83"/>
        <v>5.6313477622932151</v>
      </c>
      <c r="AF220">
        <f t="shared" si="84"/>
        <v>4.4997451304666054</v>
      </c>
      <c r="AG220">
        <f t="shared" si="85"/>
        <v>0.11627920182521481</v>
      </c>
      <c r="AH220">
        <f t="shared" si="86"/>
        <v>9.3455153530862339E-2</v>
      </c>
      <c r="AI220">
        <f t="shared" si="87"/>
        <v>0.11457749468284588</v>
      </c>
    </row>
    <row r="221" spans="1:35" x14ac:dyDescent="0.25">
      <c r="A221" s="13" t="s">
        <v>104</v>
      </c>
      <c r="B221" s="8" t="str">
        <f>VLOOKUP(A221,Sheet5!$A$1:$B$67,2,FALSE)</f>
        <v>Private Sector Banks</v>
      </c>
      <c r="C221" s="9" t="s">
        <v>41</v>
      </c>
      <c r="D221" s="10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3204587</v>
      </c>
      <c r="J221" s="11">
        <v>1410973</v>
      </c>
      <c r="K221" s="11">
        <v>1049408</v>
      </c>
      <c r="L221" s="11">
        <v>51981.9812007</v>
      </c>
      <c r="M221" s="11">
        <v>11550.861238</v>
      </c>
      <c r="N221" s="12">
        <f t="shared" si="66"/>
        <v>0</v>
      </c>
      <c r="O221" s="12">
        <f t="shared" si="67"/>
        <v>0</v>
      </c>
      <c r="P221" s="12">
        <f t="shared" si="68"/>
        <v>2460381</v>
      </c>
      <c r="Q221" s="12">
        <f t="shared" si="69"/>
        <v>63532.842438699998</v>
      </c>
      <c r="R221">
        <f t="shared" si="70"/>
        <v>0</v>
      </c>
      <c r="S221">
        <f t="shared" si="71"/>
        <v>0</v>
      </c>
      <c r="T221">
        <f t="shared" si="72"/>
        <v>0</v>
      </c>
      <c r="U221">
        <f t="shared" si="73"/>
        <v>2.5822359398280183E-2</v>
      </c>
      <c r="V221">
        <f t="shared" si="74"/>
        <v>1.9825594511461226E-2</v>
      </c>
      <c r="W221">
        <f t="shared" si="75"/>
        <v>0.76776851432025406</v>
      </c>
      <c r="X221">
        <f t="shared" si="76"/>
        <v>57360145</v>
      </c>
      <c r="Y221">
        <f t="shared" si="77"/>
        <v>77492589</v>
      </c>
      <c r="Z221">
        <f t="shared" si="78"/>
        <v>2101749.3836981999</v>
      </c>
      <c r="AA221">
        <f t="shared" si="79"/>
        <v>829446698</v>
      </c>
      <c r="AB221">
        <f t="shared" si="80"/>
        <v>502786347</v>
      </c>
      <c r="AC221">
        <f t="shared" si="81"/>
        <v>15191560.404757697</v>
      </c>
      <c r="AD221">
        <f t="shared" si="82"/>
        <v>0</v>
      </c>
      <c r="AE221">
        <f t="shared" si="83"/>
        <v>0</v>
      </c>
      <c r="AF221">
        <f t="shared" si="84"/>
        <v>0</v>
      </c>
      <c r="AG221">
        <f t="shared" si="85"/>
        <v>0.38635237294054547</v>
      </c>
      <c r="AH221">
        <f t="shared" si="86"/>
        <v>0.41821143283479134</v>
      </c>
      <c r="AI221">
        <f t="shared" si="87"/>
        <v>0.48934920661240627</v>
      </c>
    </row>
    <row r="222" spans="1:35" x14ac:dyDescent="0.25">
      <c r="A222" s="13" t="s">
        <v>105</v>
      </c>
      <c r="B222" s="8" t="str">
        <f>VLOOKUP(A222,Sheet5!$A$1:$B$67,2,FALSE)</f>
        <v>Private Sector Banks</v>
      </c>
      <c r="C222" s="9" t="s">
        <v>41</v>
      </c>
      <c r="D222" s="10">
        <v>28889</v>
      </c>
      <c r="E222" s="11">
        <v>1101</v>
      </c>
      <c r="F222" s="11">
        <v>25158</v>
      </c>
      <c r="G222" s="11">
        <v>47.906999999999996</v>
      </c>
      <c r="H222" s="11">
        <v>853.65198999999996</v>
      </c>
      <c r="I222" s="11">
        <v>1778395</v>
      </c>
      <c r="J222" s="11">
        <v>2833839</v>
      </c>
      <c r="K222" s="11">
        <v>454029</v>
      </c>
      <c r="L222" s="11">
        <v>104698.98914999999</v>
      </c>
      <c r="M222" s="11">
        <v>4177.887425599999</v>
      </c>
      <c r="N222" s="12">
        <f t="shared" si="66"/>
        <v>26259</v>
      </c>
      <c r="O222" s="12">
        <f t="shared" si="67"/>
        <v>901.55898999999999</v>
      </c>
      <c r="P222" s="12">
        <f t="shared" si="68"/>
        <v>3287868</v>
      </c>
      <c r="Q222" s="12">
        <f t="shared" si="69"/>
        <v>108876.87657559999</v>
      </c>
      <c r="R222">
        <f t="shared" si="70"/>
        <v>3.4333332952511522E-2</v>
      </c>
      <c r="S222">
        <f t="shared" si="71"/>
        <v>3.1207691162726297E-2</v>
      </c>
      <c r="T222">
        <f t="shared" si="72"/>
        <v>0.90896188860812077</v>
      </c>
      <c r="U222">
        <f t="shared" si="73"/>
        <v>3.3114734708206042E-2</v>
      </c>
      <c r="V222">
        <f t="shared" si="74"/>
        <v>6.1221987564967287E-2</v>
      </c>
      <c r="W222">
        <f t="shared" si="75"/>
        <v>1.8487838753482775</v>
      </c>
      <c r="X222">
        <f t="shared" si="76"/>
        <v>57360145</v>
      </c>
      <c r="Y222">
        <f t="shared" si="77"/>
        <v>77492589</v>
      </c>
      <c r="Z222">
        <f t="shared" si="78"/>
        <v>2101749.3836981999</v>
      </c>
      <c r="AA222">
        <f t="shared" si="79"/>
        <v>829446698</v>
      </c>
      <c r="AB222">
        <f t="shared" si="80"/>
        <v>502786347</v>
      </c>
      <c r="AC222">
        <f t="shared" si="81"/>
        <v>15191560.404757697</v>
      </c>
      <c r="AD222">
        <f t="shared" si="82"/>
        <v>5.0364238095981104E-2</v>
      </c>
      <c r="AE222">
        <f t="shared" si="83"/>
        <v>4.2895646692834202E-2</v>
      </c>
      <c r="AF222">
        <f t="shared" si="84"/>
        <v>3.3885821004122081E-2</v>
      </c>
      <c r="AG222">
        <f t="shared" si="85"/>
        <v>0.21440738799589507</v>
      </c>
      <c r="AH222">
        <f t="shared" si="86"/>
        <v>0.71669317485978523</v>
      </c>
      <c r="AI222">
        <f t="shared" si="87"/>
        <v>0.65392945127048174</v>
      </c>
    </row>
    <row r="223" spans="1:35" x14ac:dyDescent="0.25">
      <c r="A223" s="13" t="s">
        <v>107</v>
      </c>
      <c r="B223" s="8" t="str">
        <f>VLOOKUP(A223,Sheet5!$A$1:$B$67,2,FALSE)</f>
        <v>Private Sector Banks</v>
      </c>
      <c r="C223" s="9" t="s">
        <v>41</v>
      </c>
      <c r="D223" s="10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1393694</v>
      </c>
      <c r="J223" s="11">
        <v>377134</v>
      </c>
      <c r="K223" s="11">
        <v>149246</v>
      </c>
      <c r="L223" s="11">
        <v>14834.381464099999</v>
      </c>
      <c r="M223" s="11">
        <v>1623.1827906999999</v>
      </c>
      <c r="N223" s="12">
        <f t="shared" si="66"/>
        <v>0</v>
      </c>
      <c r="O223" s="12">
        <f t="shared" si="67"/>
        <v>0</v>
      </c>
      <c r="P223" s="12">
        <f t="shared" si="68"/>
        <v>526380</v>
      </c>
      <c r="Q223" s="12">
        <f t="shared" si="69"/>
        <v>16457.5642548</v>
      </c>
      <c r="R223">
        <f t="shared" si="70"/>
        <v>0</v>
      </c>
      <c r="S223">
        <f t="shared" si="71"/>
        <v>0</v>
      </c>
      <c r="T223">
        <f t="shared" si="72"/>
        <v>0</v>
      </c>
      <c r="U223">
        <f t="shared" si="73"/>
        <v>3.1265557686082295E-2</v>
      </c>
      <c r="V223">
        <f t="shared" si="74"/>
        <v>1.1808592312803241E-2</v>
      </c>
      <c r="W223">
        <f t="shared" si="75"/>
        <v>0.37768692410242133</v>
      </c>
      <c r="X223">
        <f t="shared" si="76"/>
        <v>57360145</v>
      </c>
      <c r="Y223">
        <f t="shared" si="77"/>
        <v>77492589</v>
      </c>
      <c r="Z223">
        <f t="shared" si="78"/>
        <v>2101749.3836981999</v>
      </c>
      <c r="AA223">
        <f t="shared" si="79"/>
        <v>829446698</v>
      </c>
      <c r="AB223">
        <f t="shared" si="80"/>
        <v>502786347</v>
      </c>
      <c r="AC223">
        <f t="shared" si="81"/>
        <v>15191560.404757697</v>
      </c>
      <c r="AD223">
        <f t="shared" si="82"/>
        <v>0</v>
      </c>
      <c r="AE223">
        <f t="shared" si="83"/>
        <v>0</v>
      </c>
      <c r="AF223">
        <f t="shared" si="84"/>
        <v>0</v>
      </c>
      <c r="AG223">
        <f t="shared" si="85"/>
        <v>0.16802695138343898</v>
      </c>
      <c r="AH223">
        <f t="shared" si="86"/>
        <v>0.10833359981668385</v>
      </c>
      <c r="AI223">
        <f t="shared" si="87"/>
        <v>0.10469258028599571</v>
      </c>
    </row>
    <row r="224" spans="1:35" x14ac:dyDescent="0.25">
      <c r="A224" s="13" t="s">
        <v>108</v>
      </c>
      <c r="B224" s="8" t="str">
        <f>VLOOKUP(A224,Sheet5!$A$1:$B$67,2,FALSE)</f>
        <v>Private Sector Banks</v>
      </c>
      <c r="C224" s="9" t="s">
        <v>41</v>
      </c>
      <c r="D224" s="10">
        <v>866642</v>
      </c>
      <c r="E224" s="11">
        <v>4167</v>
      </c>
      <c r="F224" s="11">
        <v>725743</v>
      </c>
      <c r="G224" s="11">
        <v>179.57629640000002</v>
      </c>
      <c r="H224" s="11">
        <v>20108.346916899998</v>
      </c>
      <c r="I224" s="11">
        <v>2904572</v>
      </c>
      <c r="J224" s="11">
        <v>797691</v>
      </c>
      <c r="K224" s="11">
        <v>876972</v>
      </c>
      <c r="L224" s="11">
        <v>32915.609034000001</v>
      </c>
      <c r="M224" s="11">
        <v>12308.1673655</v>
      </c>
      <c r="N224" s="12">
        <f t="shared" si="66"/>
        <v>729910</v>
      </c>
      <c r="O224" s="12">
        <f t="shared" si="67"/>
        <v>20287.923213299997</v>
      </c>
      <c r="P224" s="12">
        <f t="shared" si="68"/>
        <v>1674663</v>
      </c>
      <c r="Q224" s="12">
        <f t="shared" si="69"/>
        <v>45223.776399499999</v>
      </c>
      <c r="R224">
        <f t="shared" si="70"/>
        <v>2.7795102428107572E-2</v>
      </c>
      <c r="S224">
        <f t="shared" si="71"/>
        <v>2.3409808448355836E-2</v>
      </c>
      <c r="T224">
        <f t="shared" si="72"/>
        <v>0.84222781725326024</v>
      </c>
      <c r="U224">
        <f t="shared" si="73"/>
        <v>2.700470267719535E-2</v>
      </c>
      <c r="V224">
        <f t="shared" si="74"/>
        <v>1.556985896700099E-2</v>
      </c>
      <c r="W224">
        <f t="shared" si="75"/>
        <v>0.57656102172712542</v>
      </c>
      <c r="X224">
        <f t="shared" si="76"/>
        <v>57360145</v>
      </c>
      <c r="Y224">
        <f t="shared" si="77"/>
        <v>77492589</v>
      </c>
      <c r="Z224">
        <f t="shared" si="78"/>
        <v>2101749.3836981999</v>
      </c>
      <c r="AA224">
        <f t="shared" si="79"/>
        <v>829446698</v>
      </c>
      <c r="AB224">
        <f t="shared" si="80"/>
        <v>502786347</v>
      </c>
      <c r="AC224">
        <f t="shared" si="81"/>
        <v>15191560.404757697</v>
      </c>
      <c r="AD224">
        <f t="shared" si="82"/>
        <v>1.5108783284979492</v>
      </c>
      <c r="AE224">
        <f t="shared" si="83"/>
        <v>0.96528745865987775</v>
      </c>
      <c r="AF224">
        <f t="shared" si="84"/>
        <v>0.94190942568714542</v>
      </c>
      <c r="AG224">
        <f t="shared" si="85"/>
        <v>0.35018187509862148</v>
      </c>
      <c r="AH224">
        <f t="shared" si="86"/>
        <v>0.29769013316984083</v>
      </c>
      <c r="AI224">
        <f t="shared" si="87"/>
        <v>0.33307646677207803</v>
      </c>
    </row>
    <row r="225" spans="1:35" x14ac:dyDescent="0.25">
      <c r="A225" s="13" t="s">
        <v>62</v>
      </c>
      <c r="B225" s="8" t="str">
        <f>VLOOKUP(A225,Sheet5!$A$1:$B$67,2,FALSE)</f>
        <v>Foreign Banks</v>
      </c>
      <c r="C225" s="9" t="s">
        <v>41</v>
      </c>
      <c r="D225" s="10">
        <v>1670934</v>
      </c>
      <c r="E225" s="11">
        <v>747</v>
      </c>
      <c r="F225" s="11">
        <v>2830834</v>
      </c>
      <c r="G225" s="11">
        <v>59.694000000000003</v>
      </c>
      <c r="H225" s="11">
        <v>94508.058350000007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2">
        <f t="shared" si="66"/>
        <v>2831581</v>
      </c>
      <c r="O225" s="12">
        <f t="shared" si="67"/>
        <v>94567.75235000001</v>
      </c>
      <c r="P225" s="12">
        <f t="shared" si="68"/>
        <v>0</v>
      </c>
      <c r="Q225" s="12">
        <f t="shared" si="69"/>
        <v>0</v>
      </c>
      <c r="R225">
        <f t="shared" si="70"/>
        <v>3.3397509147716421E-2</v>
      </c>
      <c r="S225">
        <f t="shared" si="71"/>
        <v>5.659574366791268E-2</v>
      </c>
      <c r="T225">
        <f t="shared" si="72"/>
        <v>1.6946097212696611</v>
      </c>
      <c r="U225">
        <f t="shared" si="73"/>
        <v>0</v>
      </c>
      <c r="V225">
        <f t="shared" si="74"/>
        <v>0</v>
      </c>
      <c r="W225">
        <f t="shared" si="75"/>
        <v>0</v>
      </c>
      <c r="X225">
        <f t="shared" si="76"/>
        <v>57360145</v>
      </c>
      <c r="Y225">
        <f t="shared" si="77"/>
        <v>77492589</v>
      </c>
      <c r="Z225">
        <f t="shared" si="78"/>
        <v>2101749.3836981999</v>
      </c>
      <c r="AA225">
        <f t="shared" si="79"/>
        <v>829446698</v>
      </c>
      <c r="AB225">
        <f t="shared" si="80"/>
        <v>502786347</v>
      </c>
      <c r="AC225">
        <f t="shared" si="81"/>
        <v>15191560.404757697</v>
      </c>
      <c r="AD225">
        <f t="shared" si="82"/>
        <v>2.9130574896559276</v>
      </c>
      <c r="AE225">
        <f t="shared" si="83"/>
        <v>4.4994780578263009</v>
      </c>
      <c r="AF225">
        <f t="shared" si="84"/>
        <v>3.6540023201444463</v>
      </c>
      <c r="AG225">
        <f t="shared" si="85"/>
        <v>0</v>
      </c>
      <c r="AH225">
        <f t="shared" si="86"/>
        <v>0</v>
      </c>
      <c r="AI225">
        <f t="shared" si="87"/>
        <v>0</v>
      </c>
    </row>
    <row r="226" spans="1:35" x14ac:dyDescent="0.25">
      <c r="A226" s="13" t="s">
        <v>71</v>
      </c>
      <c r="B226" s="8" t="str">
        <f>VLOOKUP(A226,Sheet5!$A$1:$B$67,2,FALSE)</f>
        <v>Foreign Banks</v>
      </c>
      <c r="C226" s="9" t="s">
        <v>41</v>
      </c>
      <c r="D226" s="10">
        <v>27627</v>
      </c>
      <c r="E226" s="11">
        <v>0</v>
      </c>
      <c r="F226" s="11">
        <v>3991</v>
      </c>
      <c r="G226" s="11">
        <v>0</v>
      </c>
      <c r="H226" s="11">
        <v>297.97386069999999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2">
        <f t="shared" si="66"/>
        <v>3991</v>
      </c>
      <c r="O226" s="12">
        <f t="shared" si="67"/>
        <v>297.97386069999999</v>
      </c>
      <c r="P226" s="12">
        <f t="shared" si="68"/>
        <v>0</v>
      </c>
      <c r="Q226" s="12">
        <f t="shared" si="69"/>
        <v>0</v>
      </c>
      <c r="R226">
        <f t="shared" si="70"/>
        <v>7.466145344525181E-2</v>
      </c>
      <c r="S226">
        <f t="shared" si="71"/>
        <v>1.0785603239584465E-2</v>
      </c>
      <c r="T226">
        <f t="shared" si="72"/>
        <v>0.14446012958337859</v>
      </c>
      <c r="U226">
        <f t="shared" si="73"/>
        <v>0</v>
      </c>
      <c r="V226">
        <f t="shared" si="74"/>
        <v>0</v>
      </c>
      <c r="W226">
        <f t="shared" si="75"/>
        <v>0</v>
      </c>
      <c r="X226">
        <f t="shared" si="76"/>
        <v>57360145</v>
      </c>
      <c r="Y226">
        <f t="shared" si="77"/>
        <v>77492589</v>
      </c>
      <c r="Z226">
        <f t="shared" si="78"/>
        <v>2101749.3836981999</v>
      </c>
      <c r="AA226">
        <f t="shared" si="79"/>
        <v>829446698</v>
      </c>
      <c r="AB226">
        <f t="shared" si="80"/>
        <v>502786347</v>
      </c>
      <c r="AC226">
        <f t="shared" si="81"/>
        <v>15191560.404757697</v>
      </c>
      <c r="AD226">
        <f t="shared" si="82"/>
        <v>4.8164104187672467E-2</v>
      </c>
      <c r="AE226">
        <f t="shared" si="83"/>
        <v>1.4177421105064897E-2</v>
      </c>
      <c r="AF226">
        <f t="shared" si="84"/>
        <v>5.1501699085057025E-3</v>
      </c>
      <c r="AG226">
        <f t="shared" si="85"/>
        <v>0</v>
      </c>
      <c r="AH226">
        <f t="shared" si="86"/>
        <v>0</v>
      </c>
      <c r="AI226">
        <f t="shared" si="87"/>
        <v>0</v>
      </c>
    </row>
    <row r="227" spans="1:35" x14ac:dyDescent="0.25">
      <c r="A227" s="13" t="s">
        <v>76</v>
      </c>
      <c r="B227" s="8" t="str">
        <f>VLOOKUP(A227,Sheet5!$A$1:$B$67,2,FALSE)</f>
        <v>Foreign Banks</v>
      </c>
      <c r="C227" s="9" t="s">
        <v>41</v>
      </c>
      <c r="D227" s="10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2228</v>
      </c>
      <c r="J227" s="11">
        <v>44</v>
      </c>
      <c r="K227" s="11">
        <v>44</v>
      </c>
      <c r="L227" s="11">
        <v>2.2949999999999999</v>
      </c>
      <c r="M227" s="11">
        <v>1.6990295000000002</v>
      </c>
      <c r="N227" s="12">
        <f t="shared" si="66"/>
        <v>0</v>
      </c>
      <c r="O227" s="12">
        <f t="shared" si="67"/>
        <v>0</v>
      </c>
      <c r="P227" s="12">
        <f t="shared" si="68"/>
        <v>88</v>
      </c>
      <c r="Q227" s="12">
        <f t="shared" si="69"/>
        <v>3.9940294999999999</v>
      </c>
      <c r="R227">
        <f t="shared" si="70"/>
        <v>0</v>
      </c>
      <c r="S227">
        <f t="shared" si="71"/>
        <v>0</v>
      </c>
      <c r="T227">
        <f t="shared" si="72"/>
        <v>0</v>
      </c>
      <c r="U227">
        <f t="shared" si="73"/>
        <v>4.538669886363636E-2</v>
      </c>
      <c r="V227">
        <f t="shared" si="74"/>
        <v>1.7926523788150807E-3</v>
      </c>
      <c r="W227">
        <f t="shared" si="75"/>
        <v>3.949730700179533E-2</v>
      </c>
      <c r="X227">
        <f t="shared" si="76"/>
        <v>57360145</v>
      </c>
      <c r="Y227">
        <f t="shared" si="77"/>
        <v>77492589</v>
      </c>
      <c r="Z227">
        <f t="shared" si="78"/>
        <v>2101749.3836981999</v>
      </c>
      <c r="AA227">
        <f t="shared" si="79"/>
        <v>829446698</v>
      </c>
      <c r="AB227">
        <f t="shared" si="80"/>
        <v>502786347</v>
      </c>
      <c r="AC227">
        <f t="shared" si="81"/>
        <v>15191560.404757697</v>
      </c>
      <c r="AD227">
        <f t="shared" si="82"/>
        <v>0</v>
      </c>
      <c r="AE227">
        <f t="shared" si="83"/>
        <v>0</v>
      </c>
      <c r="AF227">
        <f t="shared" si="84"/>
        <v>0</v>
      </c>
      <c r="AG227">
        <f t="shared" si="85"/>
        <v>2.6861279999935571E-4</v>
      </c>
      <c r="AH227">
        <f t="shared" si="86"/>
        <v>2.629110765177979E-5</v>
      </c>
      <c r="AI227">
        <f t="shared" si="87"/>
        <v>1.7502464123195452E-5</v>
      </c>
    </row>
    <row r="228" spans="1:35" x14ac:dyDescent="0.25">
      <c r="A228" s="13" t="s">
        <v>83</v>
      </c>
      <c r="B228" s="8" t="str">
        <f>VLOOKUP(A228,Sheet5!$A$1:$B$67,2,FALSE)</f>
        <v>Foreign Banks</v>
      </c>
      <c r="C228" s="9" t="s">
        <v>41</v>
      </c>
      <c r="D228" s="10">
        <v>2773588</v>
      </c>
      <c r="E228" s="11">
        <v>7458</v>
      </c>
      <c r="F228" s="11">
        <v>6270025</v>
      </c>
      <c r="G228" s="11">
        <v>418.46600000000001</v>
      </c>
      <c r="H228" s="11">
        <v>143304.92804150001</v>
      </c>
      <c r="I228" s="11">
        <v>1693191</v>
      </c>
      <c r="J228" s="11">
        <v>578702</v>
      </c>
      <c r="K228" s="11">
        <v>1602954</v>
      </c>
      <c r="L228" s="11">
        <v>25659.877844999999</v>
      </c>
      <c r="M228" s="11">
        <v>23825.6141794</v>
      </c>
      <c r="N228" s="12">
        <f t="shared" si="66"/>
        <v>6277483</v>
      </c>
      <c r="O228" s="12">
        <f t="shared" si="67"/>
        <v>143723.3940415</v>
      </c>
      <c r="P228" s="12">
        <f t="shared" si="68"/>
        <v>2181656</v>
      </c>
      <c r="Q228" s="12">
        <f t="shared" si="69"/>
        <v>49485.492024399995</v>
      </c>
      <c r="R228">
        <f t="shared" si="70"/>
        <v>2.2895067026306563E-2</v>
      </c>
      <c r="S228">
        <f t="shared" si="71"/>
        <v>5.1818580856817953E-2</v>
      </c>
      <c r="T228">
        <f t="shared" si="72"/>
        <v>2.2633076722281751</v>
      </c>
      <c r="U228">
        <f t="shared" si="73"/>
        <v>2.2682536579735759E-2</v>
      </c>
      <c r="V228">
        <f t="shared" si="74"/>
        <v>2.9226172371811566E-2</v>
      </c>
      <c r="W228">
        <f t="shared" si="75"/>
        <v>1.2884878315559201</v>
      </c>
      <c r="X228">
        <f t="shared" si="76"/>
        <v>57360145</v>
      </c>
      <c r="Y228">
        <f t="shared" si="77"/>
        <v>77492589</v>
      </c>
      <c r="Z228">
        <f t="shared" si="78"/>
        <v>2101749.3836981999</v>
      </c>
      <c r="AA228">
        <f t="shared" si="79"/>
        <v>829446698</v>
      </c>
      <c r="AB228">
        <f t="shared" si="80"/>
        <v>502786347</v>
      </c>
      <c r="AC228">
        <f t="shared" si="81"/>
        <v>15191560.404757697</v>
      </c>
      <c r="AD228">
        <f t="shared" si="82"/>
        <v>4.8353922396814024</v>
      </c>
      <c r="AE228">
        <f t="shared" si="83"/>
        <v>6.838274589552011</v>
      </c>
      <c r="AF228">
        <f t="shared" si="84"/>
        <v>8.1007527055264603</v>
      </c>
      <c r="AG228">
        <f t="shared" si="85"/>
        <v>0.20413499795498613</v>
      </c>
      <c r="AH228">
        <f t="shared" si="86"/>
        <v>0.32574331211494317</v>
      </c>
      <c r="AI228">
        <f t="shared" si="87"/>
        <v>0.43391313487675115</v>
      </c>
    </row>
    <row r="229" spans="1:35" x14ac:dyDescent="0.25">
      <c r="A229" s="13" t="s">
        <v>85</v>
      </c>
      <c r="B229" s="8" t="str">
        <f>VLOOKUP(A229,Sheet5!$A$1:$B$67,2,FALSE)</f>
        <v>Foreign Banks</v>
      </c>
      <c r="C229" s="9" t="s">
        <v>41</v>
      </c>
      <c r="D229" s="10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1461229</v>
      </c>
      <c r="J229" s="11">
        <v>360623</v>
      </c>
      <c r="K229" s="11">
        <v>478395</v>
      </c>
      <c r="L229" s="11">
        <v>9467.6633835000011</v>
      </c>
      <c r="M229" s="11">
        <v>3687.0070627999999</v>
      </c>
      <c r="N229" s="12">
        <f t="shared" si="66"/>
        <v>0</v>
      </c>
      <c r="O229" s="12">
        <f t="shared" si="67"/>
        <v>0</v>
      </c>
      <c r="P229" s="12">
        <f t="shared" si="68"/>
        <v>839018</v>
      </c>
      <c r="Q229" s="12">
        <f t="shared" si="69"/>
        <v>13154.670446300001</v>
      </c>
      <c r="R229">
        <f t="shared" si="70"/>
        <v>0</v>
      </c>
      <c r="S229">
        <f t="shared" si="71"/>
        <v>0</v>
      </c>
      <c r="T229">
        <f t="shared" si="72"/>
        <v>0</v>
      </c>
      <c r="U229">
        <f t="shared" si="73"/>
        <v>1.5678651049560319E-2</v>
      </c>
      <c r="V229">
        <f t="shared" si="74"/>
        <v>9.0024701441731581E-3</v>
      </c>
      <c r="W229">
        <f t="shared" si="75"/>
        <v>0.57418652380975188</v>
      </c>
      <c r="X229">
        <f t="shared" si="76"/>
        <v>57360145</v>
      </c>
      <c r="Y229">
        <f t="shared" si="77"/>
        <v>77492589</v>
      </c>
      <c r="Z229">
        <f t="shared" si="78"/>
        <v>2101749.3836981999</v>
      </c>
      <c r="AA229">
        <f t="shared" si="79"/>
        <v>829446698</v>
      </c>
      <c r="AB229">
        <f t="shared" si="80"/>
        <v>502786347</v>
      </c>
      <c r="AC229">
        <f t="shared" si="81"/>
        <v>15191560.404757697</v>
      </c>
      <c r="AD229">
        <f t="shared" si="82"/>
        <v>0</v>
      </c>
      <c r="AE229">
        <f t="shared" si="83"/>
        <v>0</v>
      </c>
      <c r="AF229">
        <f t="shared" si="84"/>
        <v>0</v>
      </c>
      <c r="AG229">
        <f t="shared" si="85"/>
        <v>0.17616912618054692</v>
      </c>
      <c r="AH229">
        <f t="shared" si="86"/>
        <v>8.6591963536413408E-2</v>
      </c>
      <c r="AI229">
        <f t="shared" si="87"/>
        <v>0.16687366413312732</v>
      </c>
    </row>
    <row r="230" spans="1:35" x14ac:dyDescent="0.25">
      <c r="A230" s="13" t="s">
        <v>88</v>
      </c>
      <c r="B230" s="8" t="str">
        <f>VLOOKUP(A230,Sheet5!$A$1:$B$67,2,FALSE)</f>
        <v>Foreign Banks</v>
      </c>
      <c r="C230" s="9" t="s">
        <v>41</v>
      </c>
      <c r="D230" s="10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126393</v>
      </c>
      <c r="J230" s="11">
        <v>26229</v>
      </c>
      <c r="K230" s="11">
        <v>65685</v>
      </c>
      <c r="L230" s="11">
        <v>1427.32197</v>
      </c>
      <c r="M230" s="11">
        <v>978.74958000000004</v>
      </c>
      <c r="N230" s="12">
        <f t="shared" si="66"/>
        <v>0</v>
      </c>
      <c r="O230" s="12">
        <f t="shared" si="67"/>
        <v>0</v>
      </c>
      <c r="P230" s="12">
        <f t="shared" si="68"/>
        <v>91914</v>
      </c>
      <c r="Q230" s="12">
        <f t="shared" si="69"/>
        <v>2406.0715500000001</v>
      </c>
      <c r="R230">
        <f t="shared" si="70"/>
        <v>0</v>
      </c>
      <c r="S230">
        <f t="shared" si="71"/>
        <v>0</v>
      </c>
      <c r="T230">
        <f t="shared" si="72"/>
        <v>0</v>
      </c>
      <c r="U230">
        <f t="shared" si="73"/>
        <v>2.6177421829101117E-2</v>
      </c>
      <c r="V230">
        <f t="shared" si="74"/>
        <v>1.9036430419406138E-2</v>
      </c>
      <c r="W230">
        <f t="shared" si="75"/>
        <v>0.72720799411359804</v>
      </c>
      <c r="X230">
        <f t="shared" si="76"/>
        <v>57360145</v>
      </c>
      <c r="Y230">
        <f t="shared" si="77"/>
        <v>77492589</v>
      </c>
      <c r="Z230">
        <f t="shared" si="78"/>
        <v>2101749.3836981999</v>
      </c>
      <c r="AA230">
        <f t="shared" si="79"/>
        <v>829446698</v>
      </c>
      <c r="AB230">
        <f t="shared" si="80"/>
        <v>502786347</v>
      </c>
      <c r="AC230">
        <f t="shared" si="81"/>
        <v>15191560.404757697</v>
      </c>
      <c r="AD230">
        <f t="shared" si="82"/>
        <v>0</v>
      </c>
      <c r="AE230">
        <f t="shared" si="83"/>
        <v>0</v>
      </c>
      <c r="AF230">
        <f t="shared" si="84"/>
        <v>0</v>
      </c>
      <c r="AG230">
        <f t="shared" si="85"/>
        <v>1.5238230534254294E-2</v>
      </c>
      <c r="AH230">
        <f t="shared" si="86"/>
        <v>1.5838212045988811E-2</v>
      </c>
      <c r="AI230">
        <f t="shared" si="87"/>
        <v>1.8280925993402124E-2</v>
      </c>
    </row>
    <row r="231" spans="1:35" x14ac:dyDescent="0.25">
      <c r="A231" s="13" t="s">
        <v>101</v>
      </c>
      <c r="B231" s="8" t="str">
        <f>VLOOKUP(A231,Sheet5!$A$1:$B$67,2,FALSE)</f>
        <v>Foreign Banks</v>
      </c>
      <c r="C231" s="9" t="s">
        <v>41</v>
      </c>
      <c r="D231" s="10">
        <v>871492</v>
      </c>
      <c r="E231" s="11">
        <v>874</v>
      </c>
      <c r="F231" s="11">
        <v>867945</v>
      </c>
      <c r="G231" s="11">
        <v>72.418588999999997</v>
      </c>
      <c r="H231" s="11">
        <v>26693.351748600002</v>
      </c>
      <c r="I231" s="11">
        <v>481417</v>
      </c>
      <c r="J231" s="11">
        <v>199409</v>
      </c>
      <c r="K231" s="11">
        <v>198322</v>
      </c>
      <c r="L231" s="11">
        <v>15959.303557800005</v>
      </c>
      <c r="M231" s="11">
        <v>7347.608948000001</v>
      </c>
      <c r="N231" s="12">
        <f t="shared" si="66"/>
        <v>868819</v>
      </c>
      <c r="O231" s="12">
        <f t="shared" si="67"/>
        <v>26765.770337600003</v>
      </c>
      <c r="P231" s="12">
        <f t="shared" si="68"/>
        <v>397731</v>
      </c>
      <c r="Q231" s="12">
        <f t="shared" si="69"/>
        <v>23306.912505800006</v>
      </c>
      <c r="R231">
        <f t="shared" si="70"/>
        <v>3.0807072977916003E-2</v>
      </c>
      <c r="S231">
        <f t="shared" si="71"/>
        <v>3.0712582946946159E-2</v>
      </c>
      <c r="T231">
        <f t="shared" si="72"/>
        <v>0.99693284619939138</v>
      </c>
      <c r="U231">
        <f t="shared" si="73"/>
        <v>5.8599687994649666E-2</v>
      </c>
      <c r="V231">
        <f t="shared" si="74"/>
        <v>4.8413148072876541E-2</v>
      </c>
      <c r="W231">
        <f t="shared" si="75"/>
        <v>0.82616733517927288</v>
      </c>
      <c r="X231">
        <f t="shared" si="76"/>
        <v>57360145</v>
      </c>
      <c r="Y231">
        <f t="shared" si="77"/>
        <v>77492589</v>
      </c>
      <c r="Z231">
        <f t="shared" si="78"/>
        <v>2101749.3836981999</v>
      </c>
      <c r="AA231">
        <f t="shared" si="79"/>
        <v>829446698</v>
      </c>
      <c r="AB231">
        <f t="shared" si="80"/>
        <v>502786347</v>
      </c>
      <c r="AC231">
        <f t="shared" si="81"/>
        <v>15191560.404757697</v>
      </c>
      <c r="AD231">
        <f t="shared" si="82"/>
        <v>1.5193336767192622</v>
      </c>
      <c r="AE231">
        <f t="shared" si="83"/>
        <v>1.2734996163293002</v>
      </c>
      <c r="AF231">
        <f t="shared" si="84"/>
        <v>1.1211639864039127</v>
      </c>
      <c r="AG231">
        <f t="shared" si="85"/>
        <v>5.8040739828227036E-2</v>
      </c>
      <c r="AH231">
        <f t="shared" si="86"/>
        <v>0.15342013515939246</v>
      </c>
      <c r="AI231">
        <f t="shared" si="87"/>
        <v>7.9105369979348306E-2</v>
      </c>
    </row>
    <row r="232" spans="1:35" x14ac:dyDescent="0.25">
      <c r="A232" s="13" t="s">
        <v>112</v>
      </c>
      <c r="B232" s="8" t="str">
        <f>VLOOKUP(A232,Sheet5!$A$1:$B$67,2,FALSE)</f>
        <v>Foreign Banks</v>
      </c>
      <c r="C232" s="9" t="s">
        <v>41</v>
      </c>
      <c r="D232" s="10">
        <v>1441904</v>
      </c>
      <c r="E232" s="11">
        <v>1722</v>
      </c>
      <c r="F232" s="11">
        <v>1729152</v>
      </c>
      <c r="G232" s="11">
        <v>119.3098</v>
      </c>
      <c r="H232" s="11">
        <v>40126.06611</v>
      </c>
      <c r="I232" s="11">
        <v>982994</v>
      </c>
      <c r="J232" s="11">
        <v>543497</v>
      </c>
      <c r="K232" s="11">
        <v>948506</v>
      </c>
      <c r="L232" s="11">
        <v>21867.860769300001</v>
      </c>
      <c r="M232" s="11">
        <v>12918.2003979</v>
      </c>
      <c r="N232" s="12">
        <f t="shared" si="66"/>
        <v>1730874</v>
      </c>
      <c r="O232" s="12">
        <f t="shared" si="67"/>
        <v>40245.375910000002</v>
      </c>
      <c r="P232" s="12">
        <f t="shared" si="68"/>
        <v>1492003</v>
      </c>
      <c r="Q232" s="12">
        <f t="shared" si="69"/>
        <v>34786.061167200001</v>
      </c>
      <c r="R232">
        <f t="shared" si="70"/>
        <v>2.3251476369741529E-2</v>
      </c>
      <c r="S232">
        <f t="shared" si="71"/>
        <v>2.7911272810117734E-2</v>
      </c>
      <c r="T232">
        <f t="shared" si="72"/>
        <v>1.2004086263717972</v>
      </c>
      <c r="U232">
        <f t="shared" si="73"/>
        <v>2.3315007521566646E-2</v>
      </c>
      <c r="V232">
        <f t="shared" si="74"/>
        <v>3.5387867237439904E-2</v>
      </c>
      <c r="W232">
        <f t="shared" si="75"/>
        <v>1.517814961230689</v>
      </c>
      <c r="X232">
        <f t="shared" si="76"/>
        <v>57360145</v>
      </c>
      <c r="Y232">
        <f t="shared" si="77"/>
        <v>77492589</v>
      </c>
      <c r="Z232">
        <f t="shared" si="78"/>
        <v>2101749.3836981999</v>
      </c>
      <c r="AA232">
        <f t="shared" si="79"/>
        <v>829446698</v>
      </c>
      <c r="AB232">
        <f t="shared" si="80"/>
        <v>502786347</v>
      </c>
      <c r="AC232">
        <f t="shared" si="81"/>
        <v>15191560.404757697</v>
      </c>
      <c r="AD232">
        <f t="shared" si="82"/>
        <v>2.5137732828255577</v>
      </c>
      <c r="AE232">
        <f t="shared" si="83"/>
        <v>1.9148513244326482</v>
      </c>
      <c r="AF232">
        <f t="shared" si="84"/>
        <v>2.2335993961951641</v>
      </c>
      <c r="AG232">
        <f t="shared" si="85"/>
        <v>0.11851201558463495</v>
      </c>
      <c r="AH232">
        <f t="shared" si="86"/>
        <v>0.22898280519166217</v>
      </c>
      <c r="AI232">
        <f t="shared" si="87"/>
        <v>0.29674692021818166</v>
      </c>
    </row>
    <row r="233" spans="1:35" x14ac:dyDescent="0.25">
      <c r="A233" s="13" t="s">
        <v>59</v>
      </c>
      <c r="B233" s="8" t="str">
        <f>VLOOKUP(A233,Sheet5!$A$1:$B$67,2,FALSE)</f>
        <v>Payment Banks</v>
      </c>
      <c r="C233" s="9" t="s">
        <v>41</v>
      </c>
      <c r="D233" s="10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1210146</v>
      </c>
      <c r="J233" s="11">
        <v>0</v>
      </c>
      <c r="K233" s="11">
        <v>238391</v>
      </c>
      <c r="L233" s="11">
        <v>0</v>
      </c>
      <c r="M233" s="11">
        <v>1137.1556527</v>
      </c>
      <c r="N233" s="12">
        <f t="shared" si="66"/>
        <v>0</v>
      </c>
      <c r="O233" s="12">
        <f t="shared" si="67"/>
        <v>0</v>
      </c>
      <c r="P233" s="12">
        <f t="shared" si="68"/>
        <v>238391</v>
      </c>
      <c r="Q233" s="12">
        <f t="shared" si="69"/>
        <v>1137.1556527</v>
      </c>
      <c r="R233">
        <f t="shared" si="70"/>
        <v>0</v>
      </c>
      <c r="S233">
        <f t="shared" si="71"/>
        <v>0</v>
      </c>
      <c r="T233">
        <f t="shared" si="72"/>
        <v>0</v>
      </c>
      <c r="U233">
        <f t="shared" si="73"/>
        <v>4.7701282879806708E-3</v>
      </c>
      <c r="V233">
        <f t="shared" si="74"/>
        <v>9.3968467664232256E-4</v>
      </c>
      <c r="W233">
        <f t="shared" si="75"/>
        <v>0.19699358589789992</v>
      </c>
      <c r="X233">
        <f t="shared" si="76"/>
        <v>57360145</v>
      </c>
      <c r="Y233">
        <f t="shared" si="77"/>
        <v>77492589</v>
      </c>
      <c r="Z233">
        <f t="shared" si="78"/>
        <v>2101749.3836981999</v>
      </c>
      <c r="AA233">
        <f t="shared" si="79"/>
        <v>829446698</v>
      </c>
      <c r="AB233">
        <f t="shared" si="80"/>
        <v>502786347</v>
      </c>
      <c r="AC233">
        <f t="shared" si="81"/>
        <v>15191560.404757697</v>
      </c>
      <c r="AD233">
        <f t="shared" si="82"/>
        <v>0</v>
      </c>
      <c r="AE233">
        <f t="shared" si="83"/>
        <v>0</v>
      </c>
      <c r="AF233">
        <f t="shared" si="84"/>
        <v>0</v>
      </c>
      <c r="AG233">
        <f t="shared" si="85"/>
        <v>0.14589798270557466</v>
      </c>
      <c r="AH233">
        <f t="shared" si="86"/>
        <v>7.4854433804170985E-3</v>
      </c>
      <c r="AI233">
        <f t="shared" si="87"/>
        <v>4.7413976418098719E-2</v>
      </c>
    </row>
    <row r="234" spans="1:35" x14ac:dyDescent="0.25">
      <c r="A234" s="13" t="s">
        <v>98</v>
      </c>
      <c r="B234" s="8" t="str">
        <f>VLOOKUP(A234,Sheet5!$A$1:$B$67,2,FALSE)</f>
        <v>Payment Banks</v>
      </c>
      <c r="C234" s="9" t="s">
        <v>41</v>
      </c>
      <c r="D234" s="10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1178472</v>
      </c>
      <c r="J234" s="11">
        <v>211382</v>
      </c>
      <c r="K234" s="11">
        <v>115965</v>
      </c>
      <c r="L234" s="11">
        <v>6437.6320999999998</v>
      </c>
      <c r="M234" s="11">
        <v>851.79650349999997</v>
      </c>
      <c r="N234" s="12">
        <f t="shared" si="66"/>
        <v>0</v>
      </c>
      <c r="O234" s="12">
        <f t="shared" si="67"/>
        <v>0</v>
      </c>
      <c r="P234" s="12">
        <f t="shared" si="68"/>
        <v>327347</v>
      </c>
      <c r="Q234" s="12">
        <f t="shared" si="69"/>
        <v>7289.4286034999996</v>
      </c>
      <c r="R234">
        <f t="shared" si="70"/>
        <v>0</v>
      </c>
      <c r="S234">
        <f t="shared" si="71"/>
        <v>0</v>
      </c>
      <c r="T234">
        <f t="shared" si="72"/>
        <v>0</v>
      </c>
      <c r="U234">
        <f t="shared" si="73"/>
        <v>2.2268200421876477E-2</v>
      </c>
      <c r="V234">
        <f t="shared" si="74"/>
        <v>6.1854915547420721E-3</v>
      </c>
      <c r="W234">
        <f t="shared" si="75"/>
        <v>0.27777240358701777</v>
      </c>
      <c r="X234">
        <f t="shared" si="76"/>
        <v>57360145</v>
      </c>
      <c r="Y234">
        <f t="shared" si="77"/>
        <v>77492589</v>
      </c>
      <c r="Z234">
        <f t="shared" si="78"/>
        <v>2101749.3836981999</v>
      </c>
      <c r="AA234">
        <f t="shared" si="79"/>
        <v>829446698</v>
      </c>
      <c r="AB234">
        <f t="shared" si="80"/>
        <v>502786347</v>
      </c>
      <c r="AC234">
        <f t="shared" si="81"/>
        <v>15191560.404757697</v>
      </c>
      <c r="AD234">
        <f t="shared" si="82"/>
        <v>0</v>
      </c>
      <c r="AE234">
        <f t="shared" si="83"/>
        <v>0</v>
      </c>
      <c r="AF234">
        <f t="shared" si="84"/>
        <v>0</v>
      </c>
      <c r="AG234">
        <f t="shared" si="85"/>
        <v>0.14207929247793569</v>
      </c>
      <c r="AH234">
        <f t="shared" si="86"/>
        <v>4.7983409269906824E-2</v>
      </c>
      <c r="AI234">
        <f t="shared" si="87"/>
        <v>6.5106580946996159E-2</v>
      </c>
    </row>
    <row r="235" spans="1:35" x14ac:dyDescent="0.25">
      <c r="A235" s="13" t="s">
        <v>106</v>
      </c>
      <c r="B235" s="8" t="str">
        <f>VLOOKUP(A235,Sheet5!$A$1:$B$67,2,FALSE)</f>
        <v>Payment Banks</v>
      </c>
      <c r="C235" s="9" t="s">
        <v>41</v>
      </c>
      <c r="D235" s="10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30</v>
      </c>
      <c r="J235" s="11">
        <v>0</v>
      </c>
      <c r="K235" s="11">
        <v>0</v>
      </c>
      <c r="L235" s="11">
        <v>0</v>
      </c>
      <c r="M235" s="11">
        <v>0</v>
      </c>
      <c r="N235" s="12">
        <f t="shared" si="66"/>
        <v>0</v>
      </c>
      <c r="O235" s="12">
        <f t="shared" si="67"/>
        <v>0</v>
      </c>
      <c r="P235" s="12">
        <f t="shared" si="68"/>
        <v>0</v>
      </c>
      <c r="Q235" s="12">
        <f t="shared" si="69"/>
        <v>0</v>
      </c>
      <c r="R235">
        <f t="shared" si="70"/>
        <v>0</v>
      </c>
      <c r="S235">
        <f t="shared" si="71"/>
        <v>0</v>
      </c>
      <c r="T235">
        <f t="shared" si="72"/>
        <v>0</v>
      </c>
      <c r="U235">
        <f t="shared" si="73"/>
        <v>0</v>
      </c>
      <c r="V235">
        <f t="shared" si="74"/>
        <v>0</v>
      </c>
      <c r="W235">
        <f t="shared" si="75"/>
        <v>0</v>
      </c>
      <c r="X235">
        <f t="shared" si="76"/>
        <v>57360145</v>
      </c>
      <c r="Y235">
        <f t="shared" si="77"/>
        <v>77492589</v>
      </c>
      <c r="Z235">
        <f t="shared" si="78"/>
        <v>2101749.3836981999</v>
      </c>
      <c r="AA235">
        <f t="shared" si="79"/>
        <v>829446698</v>
      </c>
      <c r="AB235">
        <f t="shared" si="80"/>
        <v>502786347</v>
      </c>
      <c r="AC235">
        <f t="shared" si="81"/>
        <v>15191560.404757697</v>
      </c>
      <c r="AD235">
        <f t="shared" si="82"/>
        <v>0</v>
      </c>
      <c r="AE235">
        <f t="shared" si="83"/>
        <v>0</v>
      </c>
      <c r="AF235">
        <f t="shared" si="84"/>
        <v>0</v>
      </c>
      <c r="AG235">
        <f t="shared" si="85"/>
        <v>3.616868940745364E-6</v>
      </c>
      <c r="AH235">
        <f t="shared" si="86"/>
        <v>0</v>
      </c>
      <c r="AI235">
        <f t="shared" si="87"/>
        <v>0</v>
      </c>
    </row>
    <row r="236" spans="1:35" x14ac:dyDescent="0.25">
      <c r="A236" s="13" t="s">
        <v>111</v>
      </c>
      <c r="B236" s="8" t="str">
        <f>VLOOKUP(A236,Sheet5!$A$1:$B$67,2,FALSE)</f>
        <v>Payment Banks</v>
      </c>
      <c r="C236" s="9" t="s">
        <v>41</v>
      </c>
      <c r="D236" s="10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2">
        <f t="shared" si="66"/>
        <v>0</v>
      </c>
      <c r="O236" s="12">
        <f t="shared" si="67"/>
        <v>0</v>
      </c>
      <c r="P236" s="12">
        <f t="shared" si="68"/>
        <v>0</v>
      </c>
      <c r="Q236" s="12">
        <f t="shared" si="69"/>
        <v>0</v>
      </c>
      <c r="R236">
        <f t="shared" si="70"/>
        <v>0</v>
      </c>
      <c r="S236">
        <f t="shared" si="71"/>
        <v>0</v>
      </c>
      <c r="T236">
        <f t="shared" si="72"/>
        <v>0</v>
      </c>
      <c r="U236">
        <f t="shared" si="73"/>
        <v>0</v>
      </c>
      <c r="V236">
        <f t="shared" si="74"/>
        <v>0</v>
      </c>
      <c r="W236">
        <f t="shared" si="75"/>
        <v>0</v>
      </c>
      <c r="X236">
        <f t="shared" si="76"/>
        <v>57360145</v>
      </c>
      <c r="Y236">
        <f t="shared" si="77"/>
        <v>77492589</v>
      </c>
      <c r="Z236">
        <f t="shared" si="78"/>
        <v>2101749.3836981999</v>
      </c>
      <c r="AA236">
        <f t="shared" si="79"/>
        <v>829446698</v>
      </c>
      <c r="AB236">
        <f t="shared" si="80"/>
        <v>502786347</v>
      </c>
      <c r="AC236">
        <f t="shared" si="81"/>
        <v>15191560.404757697</v>
      </c>
      <c r="AD236">
        <f t="shared" si="82"/>
        <v>0</v>
      </c>
      <c r="AE236">
        <f t="shared" si="83"/>
        <v>0</v>
      </c>
      <c r="AF236">
        <f t="shared" si="84"/>
        <v>0</v>
      </c>
      <c r="AG236">
        <f t="shared" si="85"/>
        <v>0</v>
      </c>
      <c r="AH236">
        <f t="shared" si="86"/>
        <v>0</v>
      </c>
      <c r="AI236">
        <f t="shared" si="87"/>
        <v>0</v>
      </c>
    </row>
    <row r="237" spans="1:35" x14ac:dyDescent="0.25">
      <c r="A237" s="13" t="s">
        <v>114</v>
      </c>
      <c r="B237" s="8" t="str">
        <f>VLOOKUP(A237,Sheet5!$A$1:$B$67,2,FALSE)</f>
        <v>Payment Banks</v>
      </c>
      <c r="C237" s="9" t="s">
        <v>41</v>
      </c>
      <c r="D237" s="10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19920</v>
      </c>
      <c r="J237" s="11">
        <v>6</v>
      </c>
      <c r="K237" s="11">
        <v>15261</v>
      </c>
      <c r="L237" s="11">
        <v>7.1999999999999995E-2</v>
      </c>
      <c r="M237" s="11">
        <v>58.620729800000007</v>
      </c>
      <c r="N237" s="12">
        <f t="shared" si="66"/>
        <v>0</v>
      </c>
      <c r="O237" s="12">
        <f t="shared" si="67"/>
        <v>0</v>
      </c>
      <c r="P237" s="12">
        <f t="shared" si="68"/>
        <v>15267</v>
      </c>
      <c r="Q237" s="12">
        <f t="shared" si="69"/>
        <v>58.692729800000009</v>
      </c>
      <c r="R237">
        <f t="shared" si="70"/>
        <v>0</v>
      </c>
      <c r="S237">
        <f t="shared" si="71"/>
        <v>0</v>
      </c>
      <c r="T237">
        <f t="shared" si="72"/>
        <v>0</v>
      </c>
      <c r="U237">
        <f t="shared" si="73"/>
        <v>3.8444180127071466E-3</v>
      </c>
      <c r="V237">
        <f t="shared" si="74"/>
        <v>2.9464221787148599E-3</v>
      </c>
      <c r="W237">
        <f t="shared" si="75"/>
        <v>0.76641566265060246</v>
      </c>
      <c r="X237">
        <f t="shared" si="76"/>
        <v>57360145</v>
      </c>
      <c r="Y237">
        <f t="shared" si="77"/>
        <v>77492589</v>
      </c>
      <c r="Z237">
        <f t="shared" si="78"/>
        <v>2101749.3836981999</v>
      </c>
      <c r="AA237">
        <f t="shared" si="79"/>
        <v>829446698</v>
      </c>
      <c r="AB237">
        <f t="shared" si="80"/>
        <v>502786347</v>
      </c>
      <c r="AC237">
        <f t="shared" si="81"/>
        <v>15191560.404757697</v>
      </c>
      <c r="AD237">
        <f t="shared" si="82"/>
        <v>0</v>
      </c>
      <c r="AE237">
        <f t="shared" si="83"/>
        <v>0</v>
      </c>
      <c r="AF237">
        <f t="shared" si="84"/>
        <v>0</v>
      </c>
      <c r="AG237">
        <f t="shared" si="85"/>
        <v>2.4016009766549217E-3</v>
      </c>
      <c r="AH237">
        <f t="shared" si="86"/>
        <v>3.8635089639388592E-4</v>
      </c>
      <c r="AI237">
        <f t="shared" si="87"/>
        <v>3.0364786337366478E-3</v>
      </c>
    </row>
    <row r="238" spans="1:35" x14ac:dyDescent="0.25">
      <c r="A238" s="13" t="s">
        <v>115</v>
      </c>
      <c r="B238" s="8" t="str">
        <f>VLOOKUP(A238,Sheet5!$A$1:$B$67,2,FALSE)</f>
        <v>Payment Banks</v>
      </c>
      <c r="C238" s="9" t="s">
        <v>41</v>
      </c>
      <c r="D238" s="10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57761895</v>
      </c>
      <c r="J238" s="11">
        <v>1154348</v>
      </c>
      <c r="K238" s="11">
        <v>1460746</v>
      </c>
      <c r="L238" s="11">
        <v>37686.268519999998</v>
      </c>
      <c r="M238" s="11">
        <v>9291.8857599999992</v>
      </c>
      <c r="N238" s="12">
        <f t="shared" si="66"/>
        <v>0</v>
      </c>
      <c r="O238" s="12">
        <f t="shared" si="67"/>
        <v>0</v>
      </c>
      <c r="P238" s="12">
        <f t="shared" si="68"/>
        <v>2615094</v>
      </c>
      <c r="Q238" s="12">
        <f t="shared" si="69"/>
        <v>46978.154279999995</v>
      </c>
      <c r="R238">
        <f t="shared" si="70"/>
        <v>0</v>
      </c>
      <c r="S238">
        <f t="shared" si="71"/>
        <v>0</v>
      </c>
      <c r="T238">
        <f t="shared" si="72"/>
        <v>0</v>
      </c>
      <c r="U238">
        <f t="shared" si="73"/>
        <v>1.796423160314696E-2</v>
      </c>
      <c r="V238">
        <f t="shared" si="74"/>
        <v>8.1330701286721975E-4</v>
      </c>
      <c r="W238">
        <f t="shared" si="75"/>
        <v>4.5273687783269574E-2</v>
      </c>
      <c r="X238">
        <f t="shared" si="76"/>
        <v>57360145</v>
      </c>
      <c r="Y238">
        <f t="shared" si="77"/>
        <v>77492589</v>
      </c>
      <c r="Z238">
        <f t="shared" si="78"/>
        <v>2101749.3836981999</v>
      </c>
      <c r="AA238">
        <f t="shared" si="79"/>
        <v>829446698</v>
      </c>
      <c r="AB238">
        <f t="shared" si="80"/>
        <v>502786347</v>
      </c>
      <c r="AC238">
        <f t="shared" si="81"/>
        <v>15191560.404757697</v>
      </c>
      <c r="AD238">
        <f t="shared" si="82"/>
        <v>0</v>
      </c>
      <c r="AE238">
        <f t="shared" si="83"/>
        <v>0</v>
      </c>
      <c r="AF238">
        <f t="shared" si="84"/>
        <v>0</v>
      </c>
      <c r="AG238">
        <f t="shared" si="85"/>
        <v>6.9639067994698314</v>
      </c>
      <c r="AH238">
        <f t="shared" si="86"/>
        <v>0.30923850498785738</v>
      </c>
      <c r="AI238">
        <f t="shared" si="87"/>
        <v>0.52012032856572377</v>
      </c>
    </row>
    <row r="239" spans="1:35" x14ac:dyDescent="0.25">
      <c r="A239" s="13" t="s">
        <v>65</v>
      </c>
      <c r="B239" s="8" t="str">
        <f>VLOOKUP(A239,Sheet5!$A$1:$B$67,2,FALSE)</f>
        <v>Small Finance Banks</v>
      </c>
      <c r="C239" s="9" t="s">
        <v>41</v>
      </c>
      <c r="D239" s="10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1275291</v>
      </c>
      <c r="J239" s="11">
        <v>229223</v>
      </c>
      <c r="K239" s="11">
        <v>167977</v>
      </c>
      <c r="L239" s="11">
        <v>12227.919470000001</v>
      </c>
      <c r="M239" s="11">
        <v>2657.61483</v>
      </c>
      <c r="N239" s="12">
        <f t="shared" si="66"/>
        <v>0</v>
      </c>
      <c r="O239" s="12">
        <f t="shared" si="67"/>
        <v>0</v>
      </c>
      <c r="P239" s="12">
        <f t="shared" si="68"/>
        <v>397200</v>
      </c>
      <c r="Q239" s="12">
        <f t="shared" si="69"/>
        <v>14885.534300000001</v>
      </c>
      <c r="R239">
        <f t="shared" si="70"/>
        <v>0</v>
      </c>
      <c r="S239">
        <f t="shared" si="71"/>
        <v>0</v>
      </c>
      <c r="T239">
        <f t="shared" si="72"/>
        <v>0</v>
      </c>
      <c r="U239">
        <f t="shared" si="73"/>
        <v>3.7476168932527698E-2</v>
      </c>
      <c r="V239">
        <f t="shared" si="74"/>
        <v>1.1672264839946335E-2</v>
      </c>
      <c r="W239">
        <f t="shared" si="75"/>
        <v>0.31145832598206996</v>
      </c>
      <c r="X239">
        <f t="shared" si="76"/>
        <v>57360145</v>
      </c>
      <c r="Y239">
        <f t="shared" si="77"/>
        <v>77492589</v>
      </c>
      <c r="Z239">
        <f t="shared" si="78"/>
        <v>2101749.3836981999</v>
      </c>
      <c r="AA239">
        <f t="shared" si="79"/>
        <v>829446698</v>
      </c>
      <c r="AB239">
        <f t="shared" si="80"/>
        <v>502786347</v>
      </c>
      <c r="AC239">
        <f t="shared" si="81"/>
        <v>15191560.404757697</v>
      </c>
      <c r="AD239">
        <f t="shared" si="82"/>
        <v>0</v>
      </c>
      <c r="AE239">
        <f t="shared" si="83"/>
        <v>0</v>
      </c>
      <c r="AF239">
        <f t="shared" si="84"/>
        <v>0</v>
      </c>
      <c r="AG239">
        <f t="shared" si="85"/>
        <v>0.15375201361040322</v>
      </c>
      <c r="AH239">
        <f t="shared" si="86"/>
        <v>9.7985551868247492E-2</v>
      </c>
      <c r="AI239">
        <f t="shared" si="87"/>
        <v>7.8999758519695845E-2</v>
      </c>
    </row>
    <row r="240" spans="1:35" x14ac:dyDescent="0.25">
      <c r="A240" s="13" t="s">
        <v>79</v>
      </c>
      <c r="B240" s="8" t="str">
        <f>VLOOKUP(A240,Sheet5!$A$1:$B$67,2,FALSE)</f>
        <v>Small Finance Banks</v>
      </c>
      <c r="C240" s="9" t="s">
        <v>41</v>
      </c>
      <c r="D240" s="10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126754</v>
      </c>
      <c r="J240" s="11">
        <v>36334</v>
      </c>
      <c r="K240" s="11">
        <v>43294</v>
      </c>
      <c r="L240" s="11">
        <v>1682.25314</v>
      </c>
      <c r="M240" s="11">
        <v>512.40399930000001</v>
      </c>
      <c r="N240" s="12">
        <f t="shared" si="66"/>
        <v>0</v>
      </c>
      <c r="O240" s="12">
        <f t="shared" si="67"/>
        <v>0</v>
      </c>
      <c r="P240" s="12">
        <f t="shared" si="68"/>
        <v>79628</v>
      </c>
      <c r="Q240" s="12">
        <f t="shared" si="69"/>
        <v>2194.6571392999999</v>
      </c>
      <c r="R240">
        <f t="shared" si="70"/>
        <v>0</v>
      </c>
      <c r="S240">
        <f t="shared" si="71"/>
        <v>0</v>
      </c>
      <c r="T240">
        <f t="shared" si="72"/>
        <v>0</v>
      </c>
      <c r="U240">
        <f t="shared" si="73"/>
        <v>2.7561374633294819E-2</v>
      </c>
      <c r="V240">
        <f t="shared" si="74"/>
        <v>1.7314302817268094E-2</v>
      </c>
      <c r="W240">
        <f t="shared" si="75"/>
        <v>0.6282089717089796</v>
      </c>
      <c r="X240">
        <f t="shared" si="76"/>
        <v>57360145</v>
      </c>
      <c r="Y240">
        <f t="shared" si="77"/>
        <v>77492589</v>
      </c>
      <c r="Z240">
        <f t="shared" si="78"/>
        <v>2101749.3836981999</v>
      </c>
      <c r="AA240">
        <f t="shared" si="79"/>
        <v>829446698</v>
      </c>
      <c r="AB240">
        <f t="shared" si="80"/>
        <v>502786347</v>
      </c>
      <c r="AC240">
        <f t="shared" si="81"/>
        <v>15191560.404757697</v>
      </c>
      <c r="AD240">
        <f t="shared" si="82"/>
        <v>0</v>
      </c>
      <c r="AE240">
        <f t="shared" si="83"/>
        <v>0</v>
      </c>
      <c r="AF240">
        <f t="shared" si="84"/>
        <v>0</v>
      </c>
      <c r="AG240">
        <f t="shared" si="85"/>
        <v>1.5281753523841262E-2</v>
      </c>
      <c r="AH240">
        <f t="shared" si="86"/>
        <v>1.4446555066276645E-2</v>
      </c>
      <c r="AI240">
        <f t="shared" si="87"/>
        <v>1.5837343331838723E-2</v>
      </c>
    </row>
    <row r="241" spans="1:35" x14ac:dyDescent="0.25">
      <c r="A241" s="13" t="s">
        <v>96</v>
      </c>
      <c r="B241" s="8" t="str">
        <f>VLOOKUP(A241,Sheet5!$A$1:$B$67,2,FALSE)</f>
        <v>Small Finance Banks</v>
      </c>
      <c r="C241" s="9" t="s">
        <v>41</v>
      </c>
      <c r="D241" s="10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2228064</v>
      </c>
      <c r="J241" s="11">
        <v>231743</v>
      </c>
      <c r="K241" s="11">
        <v>30029</v>
      </c>
      <c r="L241" s="11">
        <v>6345.7222472000003</v>
      </c>
      <c r="M241" s="11">
        <v>224.18633580000002</v>
      </c>
      <c r="N241" s="12">
        <f t="shared" si="66"/>
        <v>0</v>
      </c>
      <c r="O241" s="12">
        <f t="shared" si="67"/>
        <v>0</v>
      </c>
      <c r="P241" s="12">
        <f t="shared" si="68"/>
        <v>261772</v>
      </c>
      <c r="Q241" s="12">
        <f t="shared" si="69"/>
        <v>6569.9085830000004</v>
      </c>
      <c r="R241">
        <f t="shared" si="70"/>
        <v>0</v>
      </c>
      <c r="S241">
        <f t="shared" si="71"/>
        <v>0</v>
      </c>
      <c r="T241">
        <f t="shared" si="72"/>
        <v>0</v>
      </c>
      <c r="U241">
        <f t="shared" si="73"/>
        <v>2.509782781580918E-2</v>
      </c>
      <c r="V241">
        <f t="shared" si="74"/>
        <v>2.9487073005981875E-3</v>
      </c>
      <c r="W241">
        <f t="shared" si="75"/>
        <v>0.11748854610998608</v>
      </c>
      <c r="X241">
        <f t="shared" si="76"/>
        <v>57360145</v>
      </c>
      <c r="Y241">
        <f t="shared" si="77"/>
        <v>77492589</v>
      </c>
      <c r="Z241">
        <f t="shared" si="78"/>
        <v>2101749.3836981999</v>
      </c>
      <c r="AA241">
        <f t="shared" si="79"/>
        <v>829446698</v>
      </c>
      <c r="AB241">
        <f t="shared" si="80"/>
        <v>502786347</v>
      </c>
      <c r="AC241">
        <f t="shared" si="81"/>
        <v>15191560.404757697</v>
      </c>
      <c r="AD241">
        <f t="shared" si="82"/>
        <v>0</v>
      </c>
      <c r="AE241">
        <f t="shared" si="83"/>
        <v>0</v>
      </c>
      <c r="AF241">
        <f t="shared" si="84"/>
        <v>0</v>
      </c>
      <c r="AG241">
        <f t="shared" si="85"/>
        <v>0.26862051598642933</v>
      </c>
      <c r="AH241">
        <f t="shared" si="86"/>
        <v>4.3247095149899384E-2</v>
      </c>
      <c r="AI241">
        <f t="shared" si="87"/>
        <v>5.2064261800649096E-2</v>
      </c>
    </row>
    <row r="242" spans="1:35" x14ac:dyDescent="0.25">
      <c r="A242" s="13" t="s">
        <v>91</v>
      </c>
      <c r="B242" s="8" t="str">
        <f>VLOOKUP(A242,Sheet5!$A$1:$B$67,2,FALSE)</f>
        <v>Small Finance Banks</v>
      </c>
      <c r="C242" s="9" t="s">
        <v>41</v>
      </c>
      <c r="D242" s="10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686495</v>
      </c>
      <c r="J242" s="11">
        <v>361748</v>
      </c>
      <c r="K242" s="11">
        <v>69249</v>
      </c>
      <c r="L242" s="11">
        <v>6555.3190000000004</v>
      </c>
      <c r="M242" s="11">
        <v>1042.3892538</v>
      </c>
      <c r="N242" s="12">
        <f t="shared" si="66"/>
        <v>0</v>
      </c>
      <c r="O242" s="12">
        <f t="shared" si="67"/>
        <v>0</v>
      </c>
      <c r="P242" s="12">
        <f t="shared" si="68"/>
        <v>430997</v>
      </c>
      <c r="Q242" s="12">
        <f t="shared" si="69"/>
        <v>7597.7082538000004</v>
      </c>
      <c r="R242">
        <f t="shared" si="70"/>
        <v>0</v>
      </c>
      <c r="S242">
        <f t="shared" si="71"/>
        <v>0</v>
      </c>
      <c r="T242">
        <f t="shared" si="72"/>
        <v>0</v>
      </c>
      <c r="U242">
        <f t="shared" si="73"/>
        <v>1.7628216098487925E-2</v>
      </c>
      <c r="V242">
        <f t="shared" si="74"/>
        <v>1.1067390518212077E-2</v>
      </c>
      <c r="W242">
        <f t="shared" si="75"/>
        <v>0.62782248960298326</v>
      </c>
      <c r="X242">
        <f t="shared" si="76"/>
        <v>57360145</v>
      </c>
      <c r="Y242">
        <f t="shared" si="77"/>
        <v>77492589</v>
      </c>
      <c r="Z242">
        <f t="shared" si="78"/>
        <v>2101749.3836981999</v>
      </c>
      <c r="AA242">
        <f t="shared" si="79"/>
        <v>829446698</v>
      </c>
      <c r="AB242">
        <f t="shared" si="80"/>
        <v>502786347</v>
      </c>
      <c r="AC242">
        <f t="shared" si="81"/>
        <v>15191560.404757697</v>
      </c>
      <c r="AD242">
        <f t="shared" si="82"/>
        <v>0</v>
      </c>
      <c r="AE242">
        <f t="shared" si="83"/>
        <v>0</v>
      </c>
      <c r="AF242">
        <f t="shared" si="84"/>
        <v>0</v>
      </c>
      <c r="AG242">
        <f t="shared" si="85"/>
        <v>8.2765414782566299E-2</v>
      </c>
      <c r="AH242">
        <f t="shared" si="86"/>
        <v>5.0012691595660894E-2</v>
      </c>
      <c r="AI242">
        <f t="shared" si="87"/>
        <v>8.5721699201191714E-2</v>
      </c>
    </row>
    <row r="243" spans="1:35" x14ac:dyDescent="0.25">
      <c r="A243" s="13" t="s">
        <v>93</v>
      </c>
      <c r="B243" s="8" t="str">
        <f>VLOOKUP(A243,Sheet5!$A$1:$B$67,2,FALSE)</f>
        <v>Small Finance Banks</v>
      </c>
      <c r="C243" s="9" t="s">
        <v>41</v>
      </c>
      <c r="D243" s="10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3105368</v>
      </c>
      <c r="J243" s="11">
        <v>175338</v>
      </c>
      <c r="K243" s="11">
        <v>90665</v>
      </c>
      <c r="L243" s="11">
        <v>4585.50288</v>
      </c>
      <c r="M243" s="11">
        <v>566.06260799999995</v>
      </c>
      <c r="N243" s="12">
        <f t="shared" si="66"/>
        <v>0</v>
      </c>
      <c r="O243" s="12">
        <f t="shared" si="67"/>
        <v>0</v>
      </c>
      <c r="P243" s="12">
        <f t="shared" si="68"/>
        <v>266003</v>
      </c>
      <c r="Q243" s="12">
        <f t="shared" si="69"/>
        <v>5151.5654880000002</v>
      </c>
      <c r="R243">
        <f t="shared" si="70"/>
        <v>0</v>
      </c>
      <c r="S243">
        <f t="shared" si="71"/>
        <v>0</v>
      </c>
      <c r="T243">
        <f t="shared" si="72"/>
        <v>0</v>
      </c>
      <c r="U243">
        <f t="shared" si="73"/>
        <v>1.9366569128919601E-2</v>
      </c>
      <c r="V243">
        <f t="shared" si="74"/>
        <v>1.6589227067452231E-3</v>
      </c>
      <c r="W243">
        <f t="shared" si="75"/>
        <v>8.5659090967640544E-2</v>
      </c>
      <c r="X243">
        <f t="shared" si="76"/>
        <v>57360145</v>
      </c>
      <c r="Y243">
        <f t="shared" si="77"/>
        <v>77492589</v>
      </c>
      <c r="Z243">
        <f t="shared" si="78"/>
        <v>2101749.3836981999</v>
      </c>
      <c r="AA243">
        <f t="shared" si="79"/>
        <v>829446698</v>
      </c>
      <c r="AB243">
        <f t="shared" si="80"/>
        <v>502786347</v>
      </c>
      <c r="AC243">
        <f t="shared" si="81"/>
        <v>15191560.404757697</v>
      </c>
      <c r="AD243">
        <f t="shared" si="82"/>
        <v>0</v>
      </c>
      <c r="AE243">
        <f t="shared" si="83"/>
        <v>0</v>
      </c>
      <c r="AF243">
        <f t="shared" si="84"/>
        <v>0</v>
      </c>
      <c r="AG243">
        <f t="shared" si="85"/>
        <v>0.37439030229281833</v>
      </c>
      <c r="AH243">
        <f t="shared" si="86"/>
        <v>3.3910706673599057E-2</v>
      </c>
      <c r="AI243">
        <f t="shared" si="87"/>
        <v>5.2905772320026821E-2</v>
      </c>
    </row>
    <row r="244" spans="1:35" x14ac:dyDescent="0.25">
      <c r="A244" s="13" t="s">
        <v>109</v>
      </c>
      <c r="B244" s="8" t="str">
        <f>VLOOKUP(A244,Sheet5!$A$1:$B$67,2,FALSE)</f>
        <v>Small Finance Banks</v>
      </c>
      <c r="C244" s="9" t="s">
        <v>41</v>
      </c>
      <c r="D244" s="10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1379134</v>
      </c>
      <c r="J244" s="11">
        <v>80411</v>
      </c>
      <c r="K244" s="11">
        <v>34077</v>
      </c>
      <c r="L244" s="11">
        <v>2604.2395000000001</v>
      </c>
      <c r="M244" s="11">
        <v>277.61931659999999</v>
      </c>
      <c r="N244" s="12">
        <f t="shared" si="66"/>
        <v>0</v>
      </c>
      <c r="O244" s="12">
        <f t="shared" si="67"/>
        <v>0</v>
      </c>
      <c r="P244" s="12">
        <f t="shared" si="68"/>
        <v>114488</v>
      </c>
      <c r="Q244" s="12">
        <f t="shared" si="69"/>
        <v>2881.8588166</v>
      </c>
      <c r="R244">
        <f t="shared" si="70"/>
        <v>0</v>
      </c>
      <c r="S244">
        <f t="shared" si="71"/>
        <v>0</v>
      </c>
      <c r="T244">
        <f t="shared" si="72"/>
        <v>0</v>
      </c>
      <c r="U244">
        <f t="shared" si="73"/>
        <v>2.5171710717280412E-2</v>
      </c>
      <c r="V244">
        <f t="shared" si="74"/>
        <v>2.0896147992870888E-3</v>
      </c>
      <c r="W244">
        <f t="shared" si="75"/>
        <v>8.3014413392752257E-2</v>
      </c>
      <c r="X244">
        <f t="shared" si="76"/>
        <v>57360145</v>
      </c>
      <c r="Y244">
        <f t="shared" si="77"/>
        <v>77492589</v>
      </c>
      <c r="Z244">
        <f t="shared" si="78"/>
        <v>2101749.3836981999</v>
      </c>
      <c r="AA244">
        <f t="shared" si="79"/>
        <v>829446698</v>
      </c>
      <c r="AB244">
        <f t="shared" si="80"/>
        <v>502786347</v>
      </c>
      <c r="AC244">
        <f t="shared" si="81"/>
        <v>15191560.404757697</v>
      </c>
      <c r="AD244">
        <f t="shared" si="82"/>
        <v>0</v>
      </c>
      <c r="AE244">
        <f t="shared" si="83"/>
        <v>0</v>
      </c>
      <c r="AF244">
        <f t="shared" si="84"/>
        <v>0</v>
      </c>
      <c r="AG244">
        <f t="shared" si="85"/>
        <v>0.16627156432419724</v>
      </c>
      <c r="AH244">
        <f t="shared" si="86"/>
        <v>1.8970130386984203E-2</v>
      </c>
      <c r="AI244">
        <f t="shared" si="87"/>
        <v>2.2770705824277284E-2</v>
      </c>
    </row>
    <row r="245" spans="1:35" x14ac:dyDescent="0.25">
      <c r="A245" s="13" t="s">
        <v>113</v>
      </c>
      <c r="B245" s="8" t="str">
        <f>VLOOKUP(A245,Sheet5!$A$1:$B$67,2,FALSE)</f>
        <v>Small Finance Banks</v>
      </c>
      <c r="C245" s="9" t="s">
        <v>41</v>
      </c>
      <c r="D245" s="10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158411</v>
      </c>
      <c r="J245" s="11">
        <v>9965</v>
      </c>
      <c r="K245" s="11">
        <v>16223</v>
      </c>
      <c r="L245" s="11">
        <v>317.45456000000001</v>
      </c>
      <c r="M245" s="11">
        <v>65.788748699999999</v>
      </c>
      <c r="N245" s="12">
        <f t="shared" si="66"/>
        <v>0</v>
      </c>
      <c r="O245" s="12">
        <f t="shared" si="67"/>
        <v>0</v>
      </c>
      <c r="P245" s="12">
        <f t="shared" si="68"/>
        <v>26188</v>
      </c>
      <c r="Q245" s="12">
        <f t="shared" si="69"/>
        <v>383.2433087</v>
      </c>
      <c r="R245">
        <f t="shared" si="70"/>
        <v>0</v>
      </c>
      <c r="S245">
        <f t="shared" si="71"/>
        <v>0</v>
      </c>
      <c r="T245">
        <f t="shared" si="72"/>
        <v>0</v>
      </c>
      <c r="U245">
        <f t="shared" si="73"/>
        <v>1.4634309939667023E-2</v>
      </c>
      <c r="V245">
        <f t="shared" si="74"/>
        <v>2.419297325943274E-3</v>
      </c>
      <c r="W245">
        <f t="shared" si="75"/>
        <v>0.16531680249477626</v>
      </c>
      <c r="X245">
        <f t="shared" si="76"/>
        <v>57360145</v>
      </c>
      <c r="Y245">
        <f t="shared" si="77"/>
        <v>77492589</v>
      </c>
      <c r="Z245">
        <f t="shared" si="78"/>
        <v>2101749.3836981999</v>
      </c>
      <c r="AA245">
        <f t="shared" si="79"/>
        <v>829446698</v>
      </c>
      <c r="AB245">
        <f t="shared" si="80"/>
        <v>502786347</v>
      </c>
      <c r="AC245">
        <f t="shared" si="81"/>
        <v>15191560.404757697</v>
      </c>
      <c r="AD245">
        <f t="shared" si="82"/>
        <v>0</v>
      </c>
      <c r="AE245">
        <f t="shared" si="83"/>
        <v>0</v>
      </c>
      <c r="AF245">
        <f t="shared" si="84"/>
        <v>0</v>
      </c>
      <c r="AG245">
        <f t="shared" si="85"/>
        <v>1.9098394192413798E-2</v>
      </c>
      <c r="AH245">
        <f t="shared" si="86"/>
        <v>2.5227382736797447E-3</v>
      </c>
      <c r="AI245">
        <f t="shared" si="87"/>
        <v>5.2085742097527565E-3</v>
      </c>
    </row>
    <row r="246" spans="1:35" x14ac:dyDescent="0.25">
      <c r="A246" s="13" t="s">
        <v>117</v>
      </c>
      <c r="B246" s="8" t="str">
        <f>VLOOKUP(A246,Sheet5!$A$1:$B$67,2,FALSE)</f>
        <v>Small Finance Banks</v>
      </c>
      <c r="C246" s="9" t="s">
        <v>41</v>
      </c>
      <c r="D246" s="10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54752</v>
      </c>
      <c r="J246" s="11">
        <v>17908</v>
      </c>
      <c r="K246" s="11">
        <v>13858</v>
      </c>
      <c r="L246" s="11">
        <v>527.61125000000004</v>
      </c>
      <c r="M246" s="11">
        <v>187.96949190000001</v>
      </c>
      <c r="N246" s="12">
        <f t="shared" si="66"/>
        <v>0</v>
      </c>
      <c r="O246" s="12">
        <f t="shared" si="67"/>
        <v>0</v>
      </c>
      <c r="P246" s="12">
        <f t="shared" si="68"/>
        <v>31766</v>
      </c>
      <c r="Q246" s="12">
        <f t="shared" si="69"/>
        <v>715.58074190000002</v>
      </c>
      <c r="R246">
        <f t="shared" si="70"/>
        <v>0</v>
      </c>
      <c r="S246">
        <f t="shared" si="71"/>
        <v>0</v>
      </c>
      <c r="T246">
        <f t="shared" si="72"/>
        <v>0</v>
      </c>
      <c r="U246">
        <f t="shared" si="73"/>
        <v>2.2526624123276461E-2</v>
      </c>
      <c r="V246">
        <f t="shared" si="74"/>
        <v>1.3069490464275278E-2</v>
      </c>
      <c r="W246">
        <f t="shared" si="75"/>
        <v>0.58017971946230273</v>
      </c>
      <c r="X246">
        <f t="shared" si="76"/>
        <v>57360145</v>
      </c>
      <c r="Y246">
        <f t="shared" si="77"/>
        <v>77492589</v>
      </c>
      <c r="Z246">
        <f t="shared" si="78"/>
        <v>2101749.3836981999</v>
      </c>
      <c r="AA246">
        <f t="shared" si="79"/>
        <v>829446698</v>
      </c>
      <c r="AB246">
        <f t="shared" si="80"/>
        <v>502786347</v>
      </c>
      <c r="AC246">
        <f t="shared" si="81"/>
        <v>15191560.404757697</v>
      </c>
      <c r="AD246">
        <f t="shared" si="82"/>
        <v>0</v>
      </c>
      <c r="AE246">
        <f t="shared" si="83"/>
        <v>0</v>
      </c>
      <c r="AF246">
        <f t="shared" si="84"/>
        <v>0</v>
      </c>
      <c r="AG246">
        <f t="shared" si="85"/>
        <v>6.6010269414563394E-3</v>
      </c>
      <c r="AH246">
        <f t="shared" si="86"/>
        <v>4.7103834157542776E-3</v>
      </c>
      <c r="AI246">
        <f t="shared" si="87"/>
        <v>6.3179917651980319E-3</v>
      </c>
    </row>
    <row r="247" spans="1:35" x14ac:dyDescent="0.25">
      <c r="A247" s="13" t="s">
        <v>118</v>
      </c>
      <c r="B247" s="8" t="str">
        <f>VLOOKUP(A247,Sheet5!$A$1:$B$67,2,FALSE)</f>
        <v>Small Finance Banks</v>
      </c>
      <c r="C247" s="9" t="s">
        <v>41</v>
      </c>
      <c r="D247" s="10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5346977</v>
      </c>
      <c r="J247" s="11">
        <v>840904</v>
      </c>
      <c r="K247" s="11">
        <v>262354</v>
      </c>
      <c r="L247" s="11">
        <v>18618.506020000001</v>
      </c>
      <c r="M247" s="11">
        <v>1787.5514700000001</v>
      </c>
      <c r="N247" s="12">
        <f t="shared" si="66"/>
        <v>0</v>
      </c>
      <c r="O247" s="12">
        <f t="shared" si="67"/>
        <v>0</v>
      </c>
      <c r="P247" s="12">
        <f t="shared" si="68"/>
        <v>1103258</v>
      </c>
      <c r="Q247" s="12">
        <f t="shared" si="69"/>
        <v>20406.057489999999</v>
      </c>
      <c r="R247">
        <f t="shared" si="70"/>
        <v>0</v>
      </c>
      <c r="S247">
        <f t="shared" si="71"/>
        <v>0</v>
      </c>
      <c r="T247">
        <f t="shared" si="72"/>
        <v>0</v>
      </c>
      <c r="U247">
        <f t="shared" si="73"/>
        <v>1.8496179035184877E-2</v>
      </c>
      <c r="V247">
        <f t="shared" si="74"/>
        <v>3.8163727822281635E-3</v>
      </c>
      <c r="W247">
        <f t="shared" si="75"/>
        <v>0.20633303640543058</v>
      </c>
      <c r="X247">
        <f t="shared" si="76"/>
        <v>57360145</v>
      </c>
      <c r="Y247">
        <f t="shared" si="77"/>
        <v>77492589</v>
      </c>
      <c r="Z247">
        <f t="shared" si="78"/>
        <v>2101749.3836981999</v>
      </c>
      <c r="AA247">
        <f t="shared" si="79"/>
        <v>829446698</v>
      </c>
      <c r="AB247">
        <f t="shared" si="80"/>
        <v>502786347</v>
      </c>
      <c r="AC247">
        <f t="shared" si="81"/>
        <v>15191560.404757697</v>
      </c>
      <c r="AD247">
        <f t="shared" si="82"/>
        <v>0</v>
      </c>
      <c r="AE247">
        <f t="shared" si="83"/>
        <v>0</v>
      </c>
      <c r="AF247">
        <f t="shared" si="84"/>
        <v>0</v>
      </c>
      <c r="AG247">
        <f t="shared" si="85"/>
        <v>0.64464383460599417</v>
      </c>
      <c r="AH247">
        <f t="shared" si="86"/>
        <v>0.13432496034843941</v>
      </c>
      <c r="AI247">
        <f t="shared" si="87"/>
        <v>0.21942879049577693</v>
      </c>
    </row>
    <row r="248" spans="1:35" x14ac:dyDescent="0.25">
      <c r="A248" s="13" t="s">
        <v>119</v>
      </c>
      <c r="B248" s="8" t="str">
        <f>VLOOKUP(A248,Sheet5!$A$1:$B$67,2,FALSE)</f>
        <v>Small Finance Banks</v>
      </c>
      <c r="C248" s="9" t="s">
        <v>41</v>
      </c>
      <c r="D248" s="10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411071</v>
      </c>
      <c r="J248" s="11">
        <v>79265</v>
      </c>
      <c r="K248" s="11">
        <v>27798</v>
      </c>
      <c r="L248" s="11">
        <v>1915.65524</v>
      </c>
      <c r="M248" s="11">
        <v>217.01092</v>
      </c>
      <c r="N248" s="12">
        <f t="shared" si="66"/>
        <v>0</v>
      </c>
      <c r="O248" s="12">
        <f t="shared" si="67"/>
        <v>0</v>
      </c>
      <c r="P248" s="12">
        <f t="shared" si="68"/>
        <v>107063</v>
      </c>
      <c r="Q248" s="12">
        <f t="shared" si="69"/>
        <v>2132.6661600000002</v>
      </c>
      <c r="R248">
        <f t="shared" si="70"/>
        <v>0</v>
      </c>
      <c r="S248">
        <f t="shared" si="71"/>
        <v>0</v>
      </c>
      <c r="T248">
        <f t="shared" si="72"/>
        <v>0</v>
      </c>
      <c r="U248">
        <f t="shared" si="73"/>
        <v>1.9919730999504965E-2</v>
      </c>
      <c r="V248">
        <f t="shared" si="74"/>
        <v>5.1880725227515445E-3</v>
      </c>
      <c r="W248">
        <f t="shared" si="75"/>
        <v>0.26044892488158977</v>
      </c>
      <c r="X248">
        <f t="shared" si="76"/>
        <v>57360145</v>
      </c>
      <c r="Y248">
        <f t="shared" si="77"/>
        <v>77492589</v>
      </c>
      <c r="Z248">
        <f t="shared" si="78"/>
        <v>2101749.3836981999</v>
      </c>
      <c r="AA248">
        <f t="shared" si="79"/>
        <v>829446698</v>
      </c>
      <c r="AB248">
        <f t="shared" si="80"/>
        <v>502786347</v>
      </c>
      <c r="AC248">
        <f t="shared" si="81"/>
        <v>15191560.404757697</v>
      </c>
      <c r="AD248">
        <f t="shared" si="82"/>
        <v>0</v>
      </c>
      <c r="AE248">
        <f t="shared" si="83"/>
        <v>0</v>
      </c>
      <c r="AF248">
        <f t="shared" si="84"/>
        <v>0</v>
      </c>
      <c r="AG248">
        <f t="shared" si="85"/>
        <v>4.9559664411371253E-2</v>
      </c>
      <c r="AH248">
        <f t="shared" si="86"/>
        <v>1.4038493105238163E-2</v>
      </c>
      <c r="AI248">
        <f t="shared" si="87"/>
        <v>2.1293935413882668E-2</v>
      </c>
    </row>
    <row r="249" spans="1:35" x14ac:dyDescent="0.25">
      <c r="A249" s="13" t="s">
        <v>56</v>
      </c>
      <c r="B249" s="8" t="str">
        <f>VLOOKUP(A249,Sheet5!$A$1:$B$67,2,FALSE)</f>
        <v>Public Sector Banks</v>
      </c>
      <c r="C249" s="9" t="s">
        <v>51</v>
      </c>
      <c r="D249" s="10">
        <v>467364</v>
      </c>
      <c r="E249" s="11">
        <v>6301</v>
      </c>
      <c r="F249" s="11">
        <v>653357</v>
      </c>
      <c r="G249" s="11">
        <v>269.73399999999998</v>
      </c>
      <c r="H249" s="11">
        <v>15225.68195</v>
      </c>
      <c r="I249" s="11">
        <v>55941942</v>
      </c>
      <c r="J249" s="11">
        <v>20734304</v>
      </c>
      <c r="K249" s="11">
        <v>12925510</v>
      </c>
      <c r="L249" s="11">
        <v>866661.74878999998</v>
      </c>
      <c r="M249" s="11">
        <v>165301.52359</v>
      </c>
      <c r="N249" s="12">
        <f t="shared" si="66"/>
        <v>659658</v>
      </c>
      <c r="O249" s="12">
        <f t="shared" si="67"/>
        <v>15495.415950000001</v>
      </c>
      <c r="P249" s="12">
        <f t="shared" si="68"/>
        <v>33659814</v>
      </c>
      <c r="Q249" s="12">
        <f t="shared" si="69"/>
        <v>1031963.27238</v>
      </c>
      <c r="R249">
        <f t="shared" si="70"/>
        <v>2.3490075084361899E-2</v>
      </c>
      <c r="S249">
        <f t="shared" si="71"/>
        <v>3.315491982694431E-2</v>
      </c>
      <c r="T249">
        <f t="shared" si="72"/>
        <v>1.411443756900403</v>
      </c>
      <c r="U249">
        <f t="shared" si="73"/>
        <v>3.0658614821222719E-2</v>
      </c>
      <c r="V249">
        <f t="shared" si="74"/>
        <v>1.8447040547501906E-2</v>
      </c>
      <c r="W249">
        <f t="shared" si="75"/>
        <v>0.60169191123182675</v>
      </c>
      <c r="X249">
        <f t="shared" si="76"/>
        <v>57179899</v>
      </c>
      <c r="Y249">
        <f t="shared" si="77"/>
        <v>103405942</v>
      </c>
      <c r="Z249">
        <f t="shared" si="78"/>
        <v>3241241.6736247996</v>
      </c>
      <c r="AA249">
        <f t="shared" si="79"/>
        <v>835349120</v>
      </c>
      <c r="AB249">
        <f t="shared" si="80"/>
        <v>675669289</v>
      </c>
      <c r="AC249">
        <f t="shared" si="81"/>
        <v>23338282.0242998</v>
      </c>
      <c r="AD249">
        <f t="shared" si="82"/>
        <v>0.81735716252314472</v>
      </c>
      <c r="AE249">
        <f t="shared" si="83"/>
        <v>0.47807036655402824</v>
      </c>
      <c r="AF249">
        <f t="shared" si="84"/>
        <v>0.63793045858041697</v>
      </c>
      <c r="AG249">
        <f t="shared" si="85"/>
        <v>6.6968337741230872</v>
      </c>
      <c r="AH249">
        <f t="shared" si="86"/>
        <v>4.421761941626726</v>
      </c>
      <c r="AI249">
        <f t="shared" si="87"/>
        <v>4.9816995604191208</v>
      </c>
    </row>
    <row r="250" spans="1:35" x14ac:dyDescent="0.25">
      <c r="A250" s="13" t="s">
        <v>58</v>
      </c>
      <c r="B250" s="8" t="str">
        <f>VLOOKUP(A250,Sheet5!$A$1:$B$67,2,FALSE)</f>
        <v>Public Sector Banks</v>
      </c>
      <c r="C250" s="9" t="s">
        <v>51</v>
      </c>
      <c r="D250" s="10">
        <v>159525</v>
      </c>
      <c r="E250" s="11">
        <v>8545</v>
      </c>
      <c r="F250" s="11">
        <v>304151</v>
      </c>
      <c r="G250" s="11">
        <v>485.32166469999999</v>
      </c>
      <c r="H250" s="11">
        <v>6163.6828032000003</v>
      </c>
      <c r="I250" s="11">
        <v>39091628</v>
      </c>
      <c r="J250" s="11">
        <v>13557657</v>
      </c>
      <c r="K250" s="11">
        <v>7452699</v>
      </c>
      <c r="L250" s="11">
        <v>508125.59189230006</v>
      </c>
      <c r="M250" s="11">
        <v>81557.872938700006</v>
      </c>
      <c r="N250" s="12">
        <f t="shared" si="66"/>
        <v>312696</v>
      </c>
      <c r="O250" s="12">
        <f t="shared" si="67"/>
        <v>6649.0044679000002</v>
      </c>
      <c r="P250" s="12">
        <f t="shared" si="68"/>
        <v>21010356</v>
      </c>
      <c r="Q250" s="12">
        <f t="shared" si="69"/>
        <v>589683.46483100008</v>
      </c>
      <c r="R250">
        <f t="shared" si="70"/>
        <v>2.126347784397626E-2</v>
      </c>
      <c r="S250">
        <f t="shared" si="71"/>
        <v>4.1680015470302464E-2</v>
      </c>
      <c r="T250">
        <f t="shared" si="72"/>
        <v>1.9601692524682652</v>
      </c>
      <c r="U250">
        <f t="shared" si="73"/>
        <v>2.8066324284605176E-2</v>
      </c>
      <c r="V250">
        <f t="shared" si="74"/>
        <v>1.5084648427305204E-2</v>
      </c>
      <c r="W250">
        <f t="shared" si="75"/>
        <v>0.53746433891164624</v>
      </c>
      <c r="X250">
        <f t="shared" si="76"/>
        <v>57179899</v>
      </c>
      <c r="Y250">
        <f t="shared" si="77"/>
        <v>103405942</v>
      </c>
      <c r="Z250">
        <f t="shared" si="78"/>
        <v>3241241.6736247996</v>
      </c>
      <c r="AA250">
        <f t="shared" si="79"/>
        <v>835349120</v>
      </c>
      <c r="AB250">
        <f t="shared" si="80"/>
        <v>675669289</v>
      </c>
      <c r="AC250">
        <f t="shared" si="81"/>
        <v>23338282.0242998</v>
      </c>
      <c r="AD250">
        <f t="shared" si="82"/>
        <v>0.27898790097548093</v>
      </c>
      <c r="AE250">
        <f t="shared" si="83"/>
        <v>0.20513757187578596</v>
      </c>
      <c r="AF250">
        <f t="shared" si="84"/>
        <v>0.30239654893332918</v>
      </c>
      <c r="AG250">
        <f t="shared" si="85"/>
        <v>4.6796754870586321</v>
      </c>
      <c r="AH250">
        <f t="shared" si="86"/>
        <v>2.5266789741293816</v>
      </c>
      <c r="AI250">
        <f t="shared" si="87"/>
        <v>3.1095620804514619</v>
      </c>
    </row>
    <row r="251" spans="1:35" x14ac:dyDescent="0.25">
      <c r="A251" s="13" t="s">
        <v>60</v>
      </c>
      <c r="B251" s="8" t="str">
        <f>VLOOKUP(A251,Sheet5!$A$1:$B$67,2,FALSE)</f>
        <v>Public Sector Banks</v>
      </c>
      <c r="C251" s="9" t="s">
        <v>51</v>
      </c>
      <c r="D251" s="10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7742963</v>
      </c>
      <c r="J251" s="11">
        <v>4591323</v>
      </c>
      <c r="K251" s="11">
        <v>3295975</v>
      </c>
      <c r="L251" s="11">
        <v>186266.42898590001</v>
      </c>
      <c r="M251" s="11">
        <v>35797.154219999997</v>
      </c>
      <c r="N251" s="12">
        <f t="shared" si="66"/>
        <v>0</v>
      </c>
      <c r="O251" s="12">
        <f t="shared" si="67"/>
        <v>0</v>
      </c>
      <c r="P251" s="12">
        <f t="shared" si="68"/>
        <v>7887298</v>
      </c>
      <c r="Q251" s="12">
        <f t="shared" si="69"/>
        <v>222063.58320590001</v>
      </c>
      <c r="R251">
        <f t="shared" si="70"/>
        <v>0</v>
      </c>
      <c r="S251">
        <f t="shared" si="71"/>
        <v>0</v>
      </c>
      <c r="T251">
        <f t="shared" si="72"/>
        <v>0</v>
      </c>
      <c r="U251">
        <f t="shared" si="73"/>
        <v>2.815458262207159E-2</v>
      </c>
      <c r="V251">
        <f t="shared" si="74"/>
        <v>2.867940647603508E-2</v>
      </c>
      <c r="W251">
        <f t="shared" si="75"/>
        <v>1.0186407968112465</v>
      </c>
      <c r="X251">
        <f t="shared" si="76"/>
        <v>57179899</v>
      </c>
      <c r="Y251">
        <f t="shared" si="77"/>
        <v>103405942</v>
      </c>
      <c r="Z251">
        <f t="shared" si="78"/>
        <v>3241241.6736247996</v>
      </c>
      <c r="AA251">
        <f t="shared" si="79"/>
        <v>835349120</v>
      </c>
      <c r="AB251">
        <f t="shared" si="80"/>
        <v>675669289</v>
      </c>
      <c r="AC251">
        <f t="shared" si="81"/>
        <v>23338282.0242998</v>
      </c>
      <c r="AD251">
        <f t="shared" si="82"/>
        <v>0</v>
      </c>
      <c r="AE251">
        <f t="shared" si="83"/>
        <v>0</v>
      </c>
      <c r="AF251">
        <f t="shared" si="84"/>
        <v>0</v>
      </c>
      <c r="AG251">
        <f t="shared" si="85"/>
        <v>0.9269134083722983</v>
      </c>
      <c r="AH251">
        <f t="shared" si="86"/>
        <v>0.95149927048909422</v>
      </c>
      <c r="AI251">
        <f t="shared" si="87"/>
        <v>1.1673311379407685</v>
      </c>
    </row>
    <row r="252" spans="1:35" x14ac:dyDescent="0.25">
      <c r="A252" s="13" t="s">
        <v>61</v>
      </c>
      <c r="B252" s="8" t="str">
        <f>VLOOKUP(A252,Sheet5!$A$1:$B$67,2,FALSE)</f>
        <v>Public Sector Banks</v>
      </c>
      <c r="C252" s="9" t="s">
        <v>51</v>
      </c>
      <c r="D252" s="10">
        <v>575852</v>
      </c>
      <c r="E252" s="11">
        <v>37522</v>
      </c>
      <c r="F252" s="11">
        <v>686121</v>
      </c>
      <c r="G252" s="11">
        <v>1800.7083699000002</v>
      </c>
      <c r="H252" s="11">
        <v>15543.0499829</v>
      </c>
      <c r="I252" s="11">
        <v>34323678</v>
      </c>
      <c r="J252" s="11">
        <v>23845510</v>
      </c>
      <c r="K252" s="11">
        <v>16037142</v>
      </c>
      <c r="L252" s="11">
        <v>1002614.7763239</v>
      </c>
      <c r="M252" s="11">
        <v>181830.44510040001</v>
      </c>
      <c r="N252" s="12">
        <f t="shared" si="66"/>
        <v>723643</v>
      </c>
      <c r="O252" s="12">
        <f t="shared" si="67"/>
        <v>17343.7583528</v>
      </c>
      <c r="P252" s="12">
        <f t="shared" si="68"/>
        <v>39882652</v>
      </c>
      <c r="Q252" s="12">
        <f t="shared" si="69"/>
        <v>1184445.2214243</v>
      </c>
      <c r="R252">
        <f t="shared" si="70"/>
        <v>2.3967285460924793E-2</v>
      </c>
      <c r="S252">
        <f t="shared" si="71"/>
        <v>3.0118430348075546E-2</v>
      </c>
      <c r="T252">
        <f t="shared" si="72"/>
        <v>1.2566475413821607</v>
      </c>
      <c r="U252">
        <f t="shared" si="73"/>
        <v>2.9698256310144572E-2</v>
      </c>
      <c r="V252">
        <f t="shared" si="74"/>
        <v>3.4508108991824826E-2</v>
      </c>
      <c r="W252">
        <f t="shared" si="75"/>
        <v>1.1619574102752042</v>
      </c>
      <c r="X252">
        <f t="shared" si="76"/>
        <v>57179899</v>
      </c>
      <c r="Y252">
        <f t="shared" si="77"/>
        <v>103405942</v>
      </c>
      <c r="Z252">
        <f t="shared" si="78"/>
        <v>3241241.6736247996</v>
      </c>
      <c r="AA252">
        <f t="shared" si="79"/>
        <v>835349120</v>
      </c>
      <c r="AB252">
        <f t="shared" si="80"/>
        <v>675669289</v>
      </c>
      <c r="AC252">
        <f t="shared" si="81"/>
        <v>23338282.0242998</v>
      </c>
      <c r="AD252">
        <f t="shared" si="82"/>
        <v>1.0070881727160799</v>
      </c>
      <c r="AE252">
        <f t="shared" si="83"/>
        <v>0.53509611745192198</v>
      </c>
      <c r="AF252">
        <f t="shared" si="84"/>
        <v>0.69980794720674755</v>
      </c>
      <c r="AG252">
        <f t="shared" si="85"/>
        <v>4.1089021557836798</v>
      </c>
      <c r="AH252">
        <f t="shared" si="86"/>
        <v>5.0751174409112743</v>
      </c>
      <c r="AI252">
        <f t="shared" si="87"/>
        <v>5.9026882898624686</v>
      </c>
    </row>
    <row r="253" spans="1:35" x14ac:dyDescent="0.25">
      <c r="A253" s="13" t="s">
        <v>63</v>
      </c>
      <c r="B253" s="8" t="str">
        <f>VLOOKUP(A253,Sheet5!$A$1:$B$67,2,FALSE)</f>
        <v>Public Sector Banks</v>
      </c>
      <c r="C253" s="9" t="s">
        <v>51</v>
      </c>
      <c r="D253" s="10">
        <v>69477</v>
      </c>
      <c r="E253" s="11">
        <v>773</v>
      </c>
      <c r="F253" s="11">
        <v>78789</v>
      </c>
      <c r="G253" s="11">
        <v>35.878847700000001</v>
      </c>
      <c r="H253" s="11">
        <v>1580.2288083000001</v>
      </c>
      <c r="I253" s="11">
        <v>24383057</v>
      </c>
      <c r="J253" s="11">
        <v>9629644</v>
      </c>
      <c r="K253" s="11">
        <v>3508920</v>
      </c>
      <c r="L253" s="11">
        <v>406274.06279</v>
      </c>
      <c r="M253" s="11">
        <v>44811.362855200008</v>
      </c>
      <c r="N253" s="12">
        <f t="shared" si="66"/>
        <v>79562</v>
      </c>
      <c r="O253" s="12">
        <f t="shared" si="67"/>
        <v>1616.1076560000001</v>
      </c>
      <c r="P253" s="12">
        <f t="shared" si="68"/>
        <v>13138564</v>
      </c>
      <c r="Q253" s="12">
        <f t="shared" si="69"/>
        <v>451085.42564520001</v>
      </c>
      <c r="R253">
        <f t="shared" si="70"/>
        <v>2.0312556949297404E-2</v>
      </c>
      <c r="S253">
        <f t="shared" si="71"/>
        <v>2.3261045468284471E-2</v>
      </c>
      <c r="T253">
        <f t="shared" si="72"/>
        <v>1.1451559508902227</v>
      </c>
      <c r="U253">
        <f t="shared" si="73"/>
        <v>3.4332932095562346E-2</v>
      </c>
      <c r="V253">
        <f t="shared" si="74"/>
        <v>1.849995370331128E-2</v>
      </c>
      <c r="W253">
        <f t="shared" si="75"/>
        <v>0.53883990018150718</v>
      </c>
      <c r="X253">
        <f t="shared" si="76"/>
        <v>57179899</v>
      </c>
      <c r="Y253">
        <f t="shared" si="77"/>
        <v>103405942</v>
      </c>
      <c r="Z253">
        <f t="shared" si="78"/>
        <v>3241241.6736247996</v>
      </c>
      <c r="AA253">
        <f t="shared" si="79"/>
        <v>835349120</v>
      </c>
      <c r="AB253">
        <f t="shared" si="80"/>
        <v>675669289</v>
      </c>
      <c r="AC253">
        <f t="shared" si="81"/>
        <v>23338282.0242998</v>
      </c>
      <c r="AD253">
        <f t="shared" si="82"/>
        <v>0.12150598587101387</v>
      </c>
      <c r="AE253">
        <f t="shared" si="83"/>
        <v>4.9860757658118336E-2</v>
      </c>
      <c r="AF253">
        <f t="shared" si="84"/>
        <v>7.6941419865407729E-2</v>
      </c>
      <c r="AG253">
        <f t="shared" si="85"/>
        <v>2.9189061694348823</v>
      </c>
      <c r="AH253">
        <f t="shared" si="86"/>
        <v>1.9328133286568834</v>
      </c>
      <c r="AI253">
        <f t="shared" si="87"/>
        <v>1.9445258522028224</v>
      </c>
    </row>
    <row r="254" spans="1:35" x14ac:dyDescent="0.25">
      <c r="A254" s="13" t="s">
        <v>66</v>
      </c>
      <c r="B254" s="8" t="str">
        <f>VLOOKUP(A254,Sheet5!$A$1:$B$67,2,FALSE)</f>
        <v>Public Sector Banks</v>
      </c>
      <c r="C254" s="9" t="s">
        <v>51</v>
      </c>
      <c r="D254" s="10">
        <v>103378</v>
      </c>
      <c r="E254" s="11">
        <v>2328</v>
      </c>
      <c r="F254" s="11">
        <v>116187</v>
      </c>
      <c r="G254" s="11">
        <v>141.19636</v>
      </c>
      <c r="H254" s="11">
        <v>2560.3764999999999</v>
      </c>
      <c r="I254" s="11">
        <v>21655491</v>
      </c>
      <c r="J254" s="11">
        <v>15763814</v>
      </c>
      <c r="K254" s="11">
        <v>8499903</v>
      </c>
      <c r="L254" s="11">
        <v>664664.32863999996</v>
      </c>
      <c r="M254" s="11">
        <v>91424.906759999998</v>
      </c>
      <c r="N254" s="12">
        <f t="shared" si="66"/>
        <v>118515</v>
      </c>
      <c r="O254" s="12">
        <f t="shared" si="67"/>
        <v>2701.5728599999998</v>
      </c>
      <c r="P254" s="12">
        <f t="shared" si="68"/>
        <v>24263717</v>
      </c>
      <c r="Q254" s="12">
        <f t="shared" si="69"/>
        <v>756089.23540000001</v>
      </c>
      <c r="R254">
        <f t="shared" si="70"/>
        <v>2.2795197738682865E-2</v>
      </c>
      <c r="S254">
        <f t="shared" si="71"/>
        <v>2.613295730232738E-2</v>
      </c>
      <c r="T254">
        <f t="shared" si="72"/>
        <v>1.1464238039041188</v>
      </c>
      <c r="U254">
        <f t="shared" si="73"/>
        <v>3.1161311162671408E-2</v>
      </c>
      <c r="V254">
        <f t="shared" si="74"/>
        <v>3.4914435114863016E-2</v>
      </c>
      <c r="W254">
        <f t="shared" si="75"/>
        <v>1.1204417854113766</v>
      </c>
      <c r="X254">
        <f t="shared" si="76"/>
        <v>57179899</v>
      </c>
      <c r="Y254">
        <f t="shared" si="77"/>
        <v>103405942</v>
      </c>
      <c r="Z254">
        <f t="shared" si="78"/>
        <v>3241241.6736247996</v>
      </c>
      <c r="AA254">
        <f t="shared" si="79"/>
        <v>835349120</v>
      </c>
      <c r="AB254">
        <f t="shared" si="80"/>
        <v>675669289</v>
      </c>
      <c r="AC254">
        <f t="shared" si="81"/>
        <v>23338282.0242998</v>
      </c>
      <c r="AD254">
        <f t="shared" si="82"/>
        <v>0.18079430325681409</v>
      </c>
      <c r="AE254">
        <f t="shared" si="83"/>
        <v>8.3349935982364787E-2</v>
      </c>
      <c r="AF254">
        <f t="shared" si="84"/>
        <v>0.11461140211845854</v>
      </c>
      <c r="AG254">
        <f t="shared" si="85"/>
        <v>2.5923880784120534</v>
      </c>
      <c r="AH254">
        <f t="shared" si="86"/>
        <v>3.2396953409542339</v>
      </c>
      <c r="AI254">
        <f t="shared" si="87"/>
        <v>3.5910640597429908</v>
      </c>
    </row>
    <row r="255" spans="1:35" x14ac:dyDescent="0.25">
      <c r="A255" s="13" t="s">
        <v>68</v>
      </c>
      <c r="B255" s="8" t="str">
        <f>VLOOKUP(A255,Sheet5!$A$1:$B$67,2,FALSE)</f>
        <v>Public Sector Banks</v>
      </c>
      <c r="C255" s="9" t="s">
        <v>51</v>
      </c>
      <c r="D255" s="10">
        <v>60182</v>
      </c>
      <c r="E255" s="11">
        <v>442</v>
      </c>
      <c r="F255" s="11">
        <v>58614</v>
      </c>
      <c r="G255" s="11">
        <v>17.692769999999999</v>
      </c>
      <c r="H255" s="11">
        <v>1018.87701</v>
      </c>
      <c r="I255" s="11">
        <v>17973769</v>
      </c>
      <c r="J255" s="11">
        <v>9941002</v>
      </c>
      <c r="K255" s="11">
        <v>3982307</v>
      </c>
      <c r="L255" s="11">
        <v>400802.984</v>
      </c>
      <c r="M255" s="11">
        <v>48514.242879999998</v>
      </c>
      <c r="N255" s="12">
        <f t="shared" si="66"/>
        <v>59056</v>
      </c>
      <c r="O255" s="12">
        <f t="shared" si="67"/>
        <v>1036.56978</v>
      </c>
      <c r="P255" s="12">
        <f t="shared" si="68"/>
        <v>13923309</v>
      </c>
      <c r="Q255" s="12">
        <f t="shared" si="69"/>
        <v>449317.22687999997</v>
      </c>
      <c r="R255">
        <f t="shared" si="70"/>
        <v>1.7552319493362233E-2</v>
      </c>
      <c r="S255">
        <f t="shared" si="71"/>
        <v>1.7223917118075173E-2</v>
      </c>
      <c r="T255">
        <f t="shared" si="72"/>
        <v>0.9812900867368981</v>
      </c>
      <c r="U255">
        <f t="shared" si="73"/>
        <v>3.2270865128397275E-2</v>
      </c>
      <c r="V255">
        <f t="shared" si="74"/>
        <v>2.4998497915490067E-2</v>
      </c>
      <c r="W255">
        <f t="shared" si="75"/>
        <v>0.77464604112804614</v>
      </c>
      <c r="X255">
        <f t="shared" si="76"/>
        <v>57179899</v>
      </c>
      <c r="Y255">
        <f t="shared" si="77"/>
        <v>103405942</v>
      </c>
      <c r="Z255">
        <f t="shared" si="78"/>
        <v>3241241.6736247996</v>
      </c>
      <c r="AA255">
        <f t="shared" si="79"/>
        <v>835349120</v>
      </c>
      <c r="AB255">
        <f t="shared" si="80"/>
        <v>675669289</v>
      </c>
      <c r="AC255">
        <f t="shared" si="81"/>
        <v>23338282.0242998</v>
      </c>
      <c r="AD255">
        <f t="shared" si="82"/>
        <v>0.10525027335217924</v>
      </c>
      <c r="AE255">
        <f t="shared" si="83"/>
        <v>3.1980638421224727E-2</v>
      </c>
      <c r="AF255">
        <f t="shared" si="84"/>
        <v>5.7110837982598715E-2</v>
      </c>
      <c r="AG255">
        <f t="shared" si="85"/>
        <v>2.1516475650324502</v>
      </c>
      <c r="AH255">
        <f t="shared" si="86"/>
        <v>1.9252369408004033</v>
      </c>
      <c r="AI255">
        <f t="shared" si="87"/>
        <v>2.0606692100223607</v>
      </c>
    </row>
    <row r="256" spans="1:35" x14ac:dyDescent="0.25">
      <c r="A256" s="13" t="s">
        <v>72</v>
      </c>
      <c r="B256" s="8" t="str">
        <f>VLOOKUP(A256,Sheet5!$A$1:$B$67,2,FALSE)</f>
        <v>Public Sector Banks</v>
      </c>
      <c r="C256" s="9" t="s">
        <v>51</v>
      </c>
      <c r="D256" s="10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2763856</v>
      </c>
      <c r="J256" s="11">
        <v>1107078</v>
      </c>
      <c r="K256" s="11">
        <v>548316</v>
      </c>
      <c r="L256" s="11">
        <v>46250.9</v>
      </c>
      <c r="M256" s="11">
        <v>10992.905998299999</v>
      </c>
      <c r="N256" s="12">
        <f t="shared" si="66"/>
        <v>0</v>
      </c>
      <c r="O256" s="12">
        <f t="shared" si="67"/>
        <v>0</v>
      </c>
      <c r="P256" s="12">
        <f t="shared" si="68"/>
        <v>1655394</v>
      </c>
      <c r="Q256" s="12">
        <f t="shared" si="69"/>
        <v>57243.805998299998</v>
      </c>
      <c r="R256">
        <f t="shared" si="70"/>
        <v>0</v>
      </c>
      <c r="S256">
        <f t="shared" si="71"/>
        <v>0</v>
      </c>
      <c r="T256">
        <f t="shared" si="72"/>
        <v>0</v>
      </c>
      <c r="U256">
        <f t="shared" si="73"/>
        <v>3.4580170037042543E-2</v>
      </c>
      <c r="V256">
        <f t="shared" si="74"/>
        <v>2.0711573250668632E-2</v>
      </c>
      <c r="W256">
        <f t="shared" si="75"/>
        <v>0.59894364974152059</v>
      </c>
      <c r="X256">
        <f t="shared" si="76"/>
        <v>57179899</v>
      </c>
      <c r="Y256">
        <f t="shared" si="77"/>
        <v>103405942</v>
      </c>
      <c r="Z256">
        <f t="shared" si="78"/>
        <v>3241241.6736247996</v>
      </c>
      <c r="AA256">
        <f t="shared" si="79"/>
        <v>835349120</v>
      </c>
      <c r="AB256">
        <f t="shared" si="80"/>
        <v>675669289</v>
      </c>
      <c r="AC256">
        <f t="shared" si="81"/>
        <v>23338282.0242998</v>
      </c>
      <c r="AD256">
        <f t="shared" si="82"/>
        <v>0</v>
      </c>
      <c r="AE256">
        <f t="shared" si="83"/>
        <v>0</v>
      </c>
      <c r="AF256">
        <f t="shared" si="84"/>
        <v>0</v>
      </c>
      <c r="AG256">
        <f t="shared" si="85"/>
        <v>0.33086238242520682</v>
      </c>
      <c r="AH256">
        <f t="shared" si="86"/>
        <v>0.24527857679797421</v>
      </c>
      <c r="AI256">
        <f t="shared" si="87"/>
        <v>0.24500062781453427</v>
      </c>
    </row>
    <row r="257" spans="1:35" x14ac:dyDescent="0.25">
      <c r="A257" s="13" t="s">
        <v>73</v>
      </c>
      <c r="B257" s="8" t="str">
        <f>VLOOKUP(A257,Sheet5!$A$1:$B$67,2,FALSE)</f>
        <v>Public Sector Banks</v>
      </c>
      <c r="C257" s="9" t="s">
        <v>51</v>
      </c>
      <c r="D257" s="10">
        <v>354557</v>
      </c>
      <c r="E257" s="11">
        <v>2045</v>
      </c>
      <c r="F257" s="11">
        <v>413612</v>
      </c>
      <c r="G257" s="11">
        <v>55.055724199999993</v>
      </c>
      <c r="H257" s="11">
        <v>8887.5787247000007</v>
      </c>
      <c r="I257" s="11">
        <v>42034186</v>
      </c>
      <c r="J257" s="11">
        <v>24433156</v>
      </c>
      <c r="K257" s="11">
        <v>13561506</v>
      </c>
      <c r="L257" s="11">
        <v>1136559.6325663</v>
      </c>
      <c r="M257" s="11">
        <v>191602.79809190001</v>
      </c>
      <c r="N257" s="12">
        <f t="shared" si="66"/>
        <v>415657</v>
      </c>
      <c r="O257" s="12">
        <f t="shared" si="67"/>
        <v>8942.6344489000003</v>
      </c>
      <c r="P257" s="12">
        <f t="shared" si="68"/>
        <v>37994662</v>
      </c>
      <c r="Q257" s="12">
        <f t="shared" si="69"/>
        <v>1328162.4306582001</v>
      </c>
      <c r="R257">
        <f t="shared" si="70"/>
        <v>2.1514456508371086E-2</v>
      </c>
      <c r="S257">
        <f t="shared" si="71"/>
        <v>2.5221993780689705E-2</v>
      </c>
      <c r="T257">
        <f t="shared" si="72"/>
        <v>1.1723277216357313</v>
      </c>
      <c r="U257">
        <f t="shared" si="73"/>
        <v>3.4956553387899596E-2</v>
      </c>
      <c r="V257">
        <f t="shared" si="74"/>
        <v>3.1597196402428251E-2</v>
      </c>
      <c r="W257">
        <f t="shared" si="75"/>
        <v>0.90389907871654751</v>
      </c>
      <c r="X257">
        <f t="shared" si="76"/>
        <v>57179899</v>
      </c>
      <c r="Y257">
        <f t="shared" si="77"/>
        <v>103405942</v>
      </c>
      <c r="Z257">
        <f t="shared" si="78"/>
        <v>3241241.6736247996</v>
      </c>
      <c r="AA257">
        <f t="shared" si="79"/>
        <v>835349120</v>
      </c>
      <c r="AB257">
        <f t="shared" si="80"/>
        <v>675669289</v>
      </c>
      <c r="AC257">
        <f t="shared" si="81"/>
        <v>23338282.0242998</v>
      </c>
      <c r="AD257">
        <f t="shared" si="82"/>
        <v>0.6200727986595429</v>
      </c>
      <c r="AE257">
        <f t="shared" si="83"/>
        <v>0.27590150162727989</v>
      </c>
      <c r="AF257">
        <f t="shared" si="84"/>
        <v>0.40196626224825649</v>
      </c>
      <c r="AG257">
        <f t="shared" si="85"/>
        <v>5.0319303622418374</v>
      </c>
      <c r="AH257">
        <f t="shared" si="86"/>
        <v>5.69091773454155</v>
      </c>
      <c r="AI257">
        <f t="shared" si="87"/>
        <v>5.623263128657606</v>
      </c>
    </row>
    <row r="258" spans="1:35" x14ac:dyDescent="0.25">
      <c r="A258" s="13" t="s">
        <v>75</v>
      </c>
      <c r="B258" s="8" t="str">
        <f>VLOOKUP(A258,Sheet5!$A$1:$B$67,2,FALSE)</f>
        <v>Public Sector Banks</v>
      </c>
      <c r="C258" s="9" t="s">
        <v>51</v>
      </c>
      <c r="D258" s="10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8599442</v>
      </c>
      <c r="J258" s="11">
        <v>4642119</v>
      </c>
      <c r="K258" s="11">
        <v>2999616</v>
      </c>
      <c r="L258" s="11">
        <v>189706.21301000001</v>
      </c>
      <c r="M258" s="11">
        <v>34692.210149999999</v>
      </c>
      <c r="N258" s="12">
        <f t="shared" si="66"/>
        <v>0</v>
      </c>
      <c r="O258" s="12">
        <f t="shared" si="67"/>
        <v>0</v>
      </c>
      <c r="P258" s="12">
        <f t="shared" si="68"/>
        <v>7641735</v>
      </c>
      <c r="Q258" s="12">
        <f t="shared" si="69"/>
        <v>224398.42316000001</v>
      </c>
      <c r="R258">
        <f t="shared" si="70"/>
        <v>0</v>
      </c>
      <c r="S258">
        <f t="shared" si="71"/>
        <v>0</v>
      </c>
      <c r="T258">
        <f t="shared" si="72"/>
        <v>0</v>
      </c>
      <c r="U258">
        <f t="shared" si="73"/>
        <v>2.9364852767074495E-2</v>
      </c>
      <c r="V258">
        <f t="shared" si="74"/>
        <v>2.6094533012723384E-2</v>
      </c>
      <c r="W258">
        <f t="shared" si="75"/>
        <v>0.88863149492722904</v>
      </c>
      <c r="X258">
        <f t="shared" si="76"/>
        <v>57179899</v>
      </c>
      <c r="Y258">
        <f t="shared" si="77"/>
        <v>103405942</v>
      </c>
      <c r="Z258">
        <f t="shared" si="78"/>
        <v>3241241.6736247996</v>
      </c>
      <c r="AA258">
        <f t="shared" si="79"/>
        <v>835349120</v>
      </c>
      <c r="AB258">
        <f t="shared" si="80"/>
        <v>675669289</v>
      </c>
      <c r="AC258">
        <f t="shared" si="81"/>
        <v>23338282.0242998</v>
      </c>
      <c r="AD258">
        <f t="shared" si="82"/>
        <v>0</v>
      </c>
      <c r="AE258">
        <f t="shared" si="83"/>
        <v>0</v>
      </c>
      <c r="AF258">
        <f t="shared" si="84"/>
        <v>0</v>
      </c>
      <c r="AG258">
        <f t="shared" si="85"/>
        <v>1.0294428753333695</v>
      </c>
      <c r="AH258">
        <f t="shared" si="86"/>
        <v>0.9615036056482501</v>
      </c>
      <c r="AI258">
        <f t="shared" si="87"/>
        <v>1.1309874704102467</v>
      </c>
    </row>
    <row r="259" spans="1:35" x14ac:dyDescent="0.25">
      <c r="A259" s="13" t="s">
        <v>77</v>
      </c>
      <c r="B259" s="8" t="str">
        <f>VLOOKUP(A259,Sheet5!$A$1:$B$67,2,FALSE)</f>
        <v>Public Sector Banks</v>
      </c>
      <c r="C259" s="9" t="s">
        <v>51</v>
      </c>
      <c r="D259" s="10">
        <v>456381</v>
      </c>
      <c r="E259" s="11">
        <v>7588</v>
      </c>
      <c r="F259" s="11">
        <v>563342</v>
      </c>
      <c r="G259" s="11">
        <v>364.09493149999997</v>
      </c>
      <c r="H259" s="11">
        <v>13579.4151035</v>
      </c>
      <c r="I259" s="11">
        <v>42278694</v>
      </c>
      <c r="J259" s="11">
        <v>25635961</v>
      </c>
      <c r="K259" s="11">
        <v>15858850</v>
      </c>
      <c r="L259" s="11">
        <v>1045561.62881</v>
      </c>
      <c r="M259" s="11">
        <v>194334.15719999999</v>
      </c>
      <c r="N259" s="12">
        <f t="shared" ref="N259:N322" si="88">E259+F259</f>
        <v>570930</v>
      </c>
      <c r="O259" s="12">
        <f t="shared" ref="O259:O322" si="89">G259+H259</f>
        <v>13943.510034999999</v>
      </c>
      <c r="P259" s="12">
        <f t="shared" ref="P259:P322" si="90">J259+K259</f>
        <v>41494811</v>
      </c>
      <c r="Q259" s="12">
        <f t="shared" ref="Q259:Q322" si="91">L259+M259</f>
        <v>1239895.7860099999</v>
      </c>
      <c r="R259">
        <f t="shared" ref="R259:R322" si="92">IFERROR(O259/N259,0)</f>
        <v>2.4422451149878267E-2</v>
      </c>
      <c r="S259">
        <f t="shared" ref="S259:S322" si="93">IFERROR(O259/D259,0)</f>
        <v>3.0552345595018196E-2</v>
      </c>
      <c r="T259">
        <f t="shared" ref="T259:T322" si="94">IFERROR(N259/D259,0)</f>
        <v>1.2509942350799004</v>
      </c>
      <c r="U259">
        <f t="shared" ref="U259:U322" si="95">IFERROR(Q259/P259,0)</f>
        <v>2.9880743064717174E-2</v>
      </c>
      <c r="V259">
        <f t="shared" ref="V259:V322" si="96">IFERROR(Q259/I259,0)</f>
        <v>2.932672863570478E-2</v>
      </c>
      <c r="W259">
        <f t="shared" ref="W259:W322" si="97">IFERROR(P259/I259,0)</f>
        <v>0.9814591481941235</v>
      </c>
      <c r="X259">
        <f t="shared" ref="X259:X322" si="98">SUMIF($C$2:$C$879,C259,$D$2:$D$879)</f>
        <v>57179899</v>
      </c>
      <c r="Y259">
        <f t="shared" ref="Y259:Y322" si="99">SUMIF($C$2:$C$879,C259,$N$2:$N$879)</f>
        <v>103405942</v>
      </c>
      <c r="Z259">
        <f t="shared" ref="Z259:Z322" si="100">SUMIF($C$2:$C$879,C259,$O$2:$O$879)</f>
        <v>3241241.6736247996</v>
      </c>
      <c r="AA259">
        <f t="shared" ref="AA259:AA322" si="101">SUMIF($C$2:$C$879,C259,$I$2:$I$879)</f>
        <v>835349120</v>
      </c>
      <c r="AB259">
        <f t="shared" ref="AB259:AB322" si="102">SUMIF($C$2:$C$879,C259,$P$2:$P$879)</f>
        <v>675669289</v>
      </c>
      <c r="AC259">
        <f t="shared" ref="AC259:AC322" si="103">SUMIF($C$2:$C$879,C259,$Q$2:$Q$879)</f>
        <v>23338282.0242998</v>
      </c>
      <c r="AD259">
        <f t="shared" ref="AD259:AD322" si="104">D259*100/X259</f>
        <v>0.79814936364263256</v>
      </c>
      <c r="AE259">
        <f t="shared" ref="AE259:AE322" si="105">O259*100/Z259</f>
        <v>0.43019038501397705</v>
      </c>
      <c r="AF259">
        <f t="shared" ref="AF259:AF322" si="106">N259*100/Y259</f>
        <v>0.55212494461875317</v>
      </c>
      <c r="AG259">
        <f t="shared" ref="AG259:AG322" si="107">I259*100/AA259</f>
        <v>5.0612005193708711</v>
      </c>
      <c r="AH259">
        <f t="shared" ref="AH259:AH322" si="108">Q259*100/AC259</f>
        <v>5.3127123269785734</v>
      </c>
      <c r="AI259">
        <f t="shared" ref="AI259:AI322" si="109">P259*100/AB259</f>
        <v>6.1412900771933705</v>
      </c>
    </row>
    <row r="260" spans="1:35" x14ac:dyDescent="0.25">
      <c r="A260" s="13" t="s">
        <v>80</v>
      </c>
      <c r="B260" s="8" t="str">
        <f>VLOOKUP(A260,Sheet5!$A$1:$B$67,2,FALSE)</f>
        <v>Public Sector Banks</v>
      </c>
      <c r="C260" s="9" t="s">
        <v>51</v>
      </c>
      <c r="D260" s="10">
        <v>36148</v>
      </c>
      <c r="E260" s="11">
        <v>357</v>
      </c>
      <c r="F260" s="11">
        <v>69982</v>
      </c>
      <c r="G260" s="11">
        <v>20.422999999999998</v>
      </c>
      <c r="H260" s="11">
        <v>1648.375785</v>
      </c>
      <c r="I260" s="11">
        <v>12639971</v>
      </c>
      <c r="J260" s="11">
        <v>5417788</v>
      </c>
      <c r="K260" s="11">
        <v>3398223</v>
      </c>
      <c r="L260" s="11">
        <v>244619.052088</v>
      </c>
      <c r="M260" s="11">
        <v>49435.933688099998</v>
      </c>
      <c r="N260" s="12">
        <f t="shared" si="88"/>
        <v>70339</v>
      </c>
      <c r="O260" s="12">
        <f t="shared" si="89"/>
        <v>1668.798785</v>
      </c>
      <c r="P260" s="12">
        <f t="shared" si="90"/>
        <v>8816011</v>
      </c>
      <c r="Q260" s="12">
        <f t="shared" si="91"/>
        <v>294054.98577610002</v>
      </c>
      <c r="R260">
        <f t="shared" si="92"/>
        <v>2.3725085443352903E-2</v>
      </c>
      <c r="S260">
        <f t="shared" si="93"/>
        <v>4.6165729362620339E-2</v>
      </c>
      <c r="T260">
        <f t="shared" si="94"/>
        <v>1.9458614584486003</v>
      </c>
      <c r="U260">
        <f t="shared" si="95"/>
        <v>3.3354652776193226E-2</v>
      </c>
      <c r="V260">
        <f t="shared" si="96"/>
        <v>2.3263897185847975E-2</v>
      </c>
      <c r="W260">
        <f t="shared" si="97"/>
        <v>0.69747082489350654</v>
      </c>
      <c r="X260">
        <f t="shared" si="98"/>
        <v>57179899</v>
      </c>
      <c r="Y260">
        <f t="shared" si="99"/>
        <v>103405942</v>
      </c>
      <c r="Z260">
        <f t="shared" si="100"/>
        <v>3241241.6736247996</v>
      </c>
      <c r="AA260">
        <f t="shared" si="101"/>
        <v>835349120</v>
      </c>
      <c r="AB260">
        <f t="shared" si="102"/>
        <v>675669289</v>
      </c>
      <c r="AC260">
        <f t="shared" si="103"/>
        <v>23338282.0242998</v>
      </c>
      <c r="AD260">
        <f t="shared" si="104"/>
        <v>6.3218020024834246E-2</v>
      </c>
      <c r="AE260">
        <f t="shared" si="105"/>
        <v>5.1486404070996687E-2</v>
      </c>
      <c r="AF260">
        <f t="shared" si="106"/>
        <v>6.8022203211494367E-2</v>
      </c>
      <c r="AG260">
        <f t="shared" si="107"/>
        <v>1.5131363279583032</v>
      </c>
      <c r="AH260">
        <f t="shared" si="108"/>
        <v>1.2599684307093821</v>
      </c>
      <c r="AI260">
        <f t="shared" si="109"/>
        <v>1.3047819611644358</v>
      </c>
    </row>
    <row r="261" spans="1:35" x14ac:dyDescent="0.25">
      <c r="A261" s="13" t="s">
        <v>82</v>
      </c>
      <c r="B261" s="8" t="str">
        <f>VLOOKUP(A261,Sheet5!$A$1:$B$67,2,FALSE)</f>
        <v>Public Sector Banks</v>
      </c>
      <c r="C261" s="9" t="s">
        <v>51</v>
      </c>
      <c r="D261" s="10">
        <v>10503381</v>
      </c>
      <c r="E261" s="11">
        <v>61992</v>
      </c>
      <c r="F261" s="11">
        <v>20198275</v>
      </c>
      <c r="G261" s="11">
        <v>2477.3472200000001</v>
      </c>
      <c r="H261" s="11">
        <v>632498.43984999997</v>
      </c>
      <c r="I261" s="11">
        <v>280629930</v>
      </c>
      <c r="J261" s="11">
        <v>142322921</v>
      </c>
      <c r="K261" s="11">
        <v>82365182</v>
      </c>
      <c r="L261" s="11">
        <v>7744425.7588400003</v>
      </c>
      <c r="M261" s="11">
        <v>1142556.0072699999</v>
      </c>
      <c r="N261" s="12">
        <f t="shared" si="88"/>
        <v>20260267</v>
      </c>
      <c r="O261" s="12">
        <f t="shared" si="89"/>
        <v>634975.78706999996</v>
      </c>
      <c r="P261" s="12">
        <f t="shared" si="90"/>
        <v>224688103</v>
      </c>
      <c r="Q261" s="12">
        <f t="shared" si="91"/>
        <v>8886981.7661099993</v>
      </c>
      <c r="R261">
        <f t="shared" si="92"/>
        <v>3.1340938748240579E-2</v>
      </c>
      <c r="S261">
        <f t="shared" si="93"/>
        <v>6.045441816020955E-2</v>
      </c>
      <c r="T261">
        <f t="shared" si="94"/>
        <v>1.928928123239555</v>
      </c>
      <c r="U261">
        <f t="shared" si="95"/>
        <v>3.9552524799722037E-2</v>
      </c>
      <c r="V261">
        <f t="shared" si="96"/>
        <v>3.1667975565222141E-2</v>
      </c>
      <c r="W261">
        <f t="shared" si="97"/>
        <v>0.80065623435105437</v>
      </c>
      <c r="X261">
        <f t="shared" si="98"/>
        <v>57179899</v>
      </c>
      <c r="Y261">
        <f t="shared" si="99"/>
        <v>103405942</v>
      </c>
      <c r="Z261">
        <f t="shared" si="100"/>
        <v>3241241.6736247996</v>
      </c>
      <c r="AA261">
        <f t="shared" si="101"/>
        <v>835349120</v>
      </c>
      <c r="AB261">
        <f t="shared" si="102"/>
        <v>675669289</v>
      </c>
      <c r="AC261">
        <f t="shared" si="103"/>
        <v>23338282.0242998</v>
      </c>
      <c r="AD261">
        <f t="shared" si="104"/>
        <v>18.369009361139305</v>
      </c>
      <c r="AE261">
        <f t="shared" si="105"/>
        <v>19.59051039720476</v>
      </c>
      <c r="AF261">
        <f t="shared" si="106"/>
        <v>19.592942734374006</v>
      </c>
      <c r="AG261">
        <f t="shared" si="107"/>
        <v>33.594328799915417</v>
      </c>
      <c r="AH261">
        <f t="shared" si="108"/>
        <v>38.078988662733963</v>
      </c>
      <c r="AI261">
        <f t="shared" si="109"/>
        <v>33.254153571570718</v>
      </c>
    </row>
    <row r="262" spans="1:35" x14ac:dyDescent="0.25">
      <c r="A262" s="13" t="s">
        <v>67</v>
      </c>
      <c r="B262" s="8" t="str">
        <f>VLOOKUP(A262,Sheet5!$A$1:$B$67,2,FALSE)</f>
        <v>Private Sector Banks</v>
      </c>
      <c r="C262" s="9" t="s">
        <v>51</v>
      </c>
      <c r="D262" s="10">
        <v>6829149</v>
      </c>
      <c r="E262" s="11">
        <v>18764</v>
      </c>
      <c r="F262" s="11">
        <v>8030432</v>
      </c>
      <c r="G262" s="11">
        <v>950.07507999999996</v>
      </c>
      <c r="H262" s="11">
        <v>255493.92105</v>
      </c>
      <c r="I262" s="11">
        <v>24733459</v>
      </c>
      <c r="J262" s="11">
        <v>16270594</v>
      </c>
      <c r="K262" s="11">
        <v>15233963</v>
      </c>
      <c r="L262" s="11">
        <v>855269.16141940001</v>
      </c>
      <c r="M262" s="11">
        <v>262042.72388999999</v>
      </c>
      <c r="N262" s="12">
        <f t="shared" si="88"/>
        <v>8049196</v>
      </c>
      <c r="O262" s="12">
        <f t="shared" si="89"/>
        <v>256443.99613000001</v>
      </c>
      <c r="P262" s="12">
        <f t="shared" si="90"/>
        <v>31504557</v>
      </c>
      <c r="Q262" s="12">
        <f t="shared" si="91"/>
        <v>1117311.8853094</v>
      </c>
      <c r="R262">
        <f t="shared" si="92"/>
        <v>3.1859579034974425E-2</v>
      </c>
      <c r="S262">
        <f t="shared" si="93"/>
        <v>3.7551383946960303E-2</v>
      </c>
      <c r="T262">
        <f t="shared" si="94"/>
        <v>1.1786528599683503</v>
      </c>
      <c r="U262">
        <f t="shared" si="95"/>
        <v>3.5465087965191829E-2</v>
      </c>
      <c r="V262">
        <f t="shared" si="96"/>
        <v>4.5174105462135322E-2</v>
      </c>
      <c r="W262">
        <f t="shared" si="97"/>
        <v>1.2737626791303229</v>
      </c>
      <c r="X262">
        <f t="shared" si="98"/>
        <v>57179899</v>
      </c>
      <c r="Y262">
        <f t="shared" si="99"/>
        <v>103405942</v>
      </c>
      <c r="Z262">
        <f t="shared" si="100"/>
        <v>3241241.6736247996</v>
      </c>
      <c r="AA262">
        <f t="shared" si="101"/>
        <v>835349120</v>
      </c>
      <c r="AB262">
        <f t="shared" si="102"/>
        <v>675669289</v>
      </c>
      <c r="AC262">
        <f t="shared" si="103"/>
        <v>23338282.0242998</v>
      </c>
      <c r="AD262">
        <f t="shared" si="104"/>
        <v>11.943268735049706</v>
      </c>
      <c r="AE262">
        <f t="shared" si="105"/>
        <v>7.9119060518313429</v>
      </c>
      <c r="AF262">
        <f t="shared" si="106"/>
        <v>7.7840749228898281</v>
      </c>
      <c r="AG262">
        <f t="shared" si="107"/>
        <v>2.9608529425397609</v>
      </c>
      <c r="AH262">
        <f t="shared" si="108"/>
        <v>4.7874641507290709</v>
      </c>
      <c r="AI262">
        <f t="shared" si="109"/>
        <v>4.6627185093209116</v>
      </c>
    </row>
    <row r="263" spans="1:35" x14ac:dyDescent="0.25">
      <c r="A263" s="13" t="s">
        <v>69</v>
      </c>
      <c r="B263" s="8" t="str">
        <f>VLOOKUP(A263,Sheet5!$A$1:$B$67,2,FALSE)</f>
        <v>Private Sector Banks</v>
      </c>
      <c r="C263" s="9" t="s">
        <v>51</v>
      </c>
      <c r="D263" s="10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3674886</v>
      </c>
      <c r="J263" s="11">
        <v>1601287</v>
      </c>
      <c r="K263" s="11">
        <v>760942</v>
      </c>
      <c r="L263" s="11">
        <v>58909.128369999999</v>
      </c>
      <c r="M263" s="11">
        <v>11137.1393143</v>
      </c>
      <c r="N263" s="12">
        <f t="shared" si="88"/>
        <v>0</v>
      </c>
      <c r="O263" s="12">
        <f t="shared" si="89"/>
        <v>0</v>
      </c>
      <c r="P263" s="12">
        <f t="shared" si="90"/>
        <v>2362229</v>
      </c>
      <c r="Q263" s="12">
        <f t="shared" si="91"/>
        <v>70046.267684299994</v>
      </c>
      <c r="R263">
        <f t="shared" si="92"/>
        <v>0</v>
      </c>
      <c r="S263">
        <f t="shared" si="93"/>
        <v>0</v>
      </c>
      <c r="T263">
        <f t="shared" si="94"/>
        <v>0</v>
      </c>
      <c r="U263">
        <f t="shared" si="95"/>
        <v>2.9652615256310879E-2</v>
      </c>
      <c r="V263">
        <f t="shared" si="96"/>
        <v>1.9060800167488186E-2</v>
      </c>
      <c r="W263">
        <f t="shared" si="97"/>
        <v>0.64280334138256257</v>
      </c>
      <c r="X263">
        <f t="shared" si="98"/>
        <v>57179899</v>
      </c>
      <c r="Y263">
        <f t="shared" si="99"/>
        <v>103405942</v>
      </c>
      <c r="Z263">
        <f t="shared" si="100"/>
        <v>3241241.6736247996</v>
      </c>
      <c r="AA263">
        <f t="shared" si="101"/>
        <v>835349120</v>
      </c>
      <c r="AB263">
        <f t="shared" si="102"/>
        <v>675669289</v>
      </c>
      <c r="AC263">
        <f t="shared" si="103"/>
        <v>23338282.0242998</v>
      </c>
      <c r="AD263">
        <f t="shared" si="104"/>
        <v>0</v>
      </c>
      <c r="AE263">
        <f t="shared" si="105"/>
        <v>0</v>
      </c>
      <c r="AF263">
        <f t="shared" si="106"/>
        <v>0</v>
      </c>
      <c r="AG263">
        <f t="shared" si="107"/>
        <v>0.43992217289939806</v>
      </c>
      <c r="AH263">
        <f t="shared" si="108"/>
        <v>0.30013463549445446</v>
      </c>
      <c r="AI263">
        <f t="shared" si="109"/>
        <v>0.34961319664182633</v>
      </c>
    </row>
    <row r="264" spans="1:35" x14ac:dyDescent="0.25">
      <c r="A264" s="13" t="s">
        <v>81</v>
      </c>
      <c r="B264" s="8" t="str">
        <f>VLOOKUP(A264,Sheet5!$A$1:$B$67,2,FALSE)</f>
        <v>Private Sector Banks</v>
      </c>
      <c r="C264" s="9" t="s">
        <v>51</v>
      </c>
      <c r="D264" s="10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699110</v>
      </c>
      <c r="J264" s="11">
        <v>336076</v>
      </c>
      <c r="K264" s="11">
        <v>194830</v>
      </c>
      <c r="L264" s="11">
        <v>13752.605310999999</v>
      </c>
      <c r="M264" s="11">
        <v>2521.4732419000002</v>
      </c>
      <c r="N264" s="12">
        <f t="shared" si="88"/>
        <v>0</v>
      </c>
      <c r="O264" s="12">
        <f t="shared" si="89"/>
        <v>0</v>
      </c>
      <c r="P264" s="12">
        <f t="shared" si="90"/>
        <v>530906</v>
      </c>
      <c r="Q264" s="12">
        <f t="shared" si="91"/>
        <v>16274.078552899999</v>
      </c>
      <c r="R264">
        <f t="shared" si="92"/>
        <v>0</v>
      </c>
      <c r="S264">
        <f t="shared" si="93"/>
        <v>0</v>
      </c>
      <c r="T264">
        <f t="shared" si="94"/>
        <v>0</v>
      </c>
      <c r="U264">
        <f t="shared" si="95"/>
        <v>3.0653408612635755E-2</v>
      </c>
      <c r="V264">
        <f t="shared" si="96"/>
        <v>2.3278280317689633E-2</v>
      </c>
      <c r="W264">
        <f t="shared" si="97"/>
        <v>0.75940266910786569</v>
      </c>
      <c r="X264">
        <f t="shared" si="98"/>
        <v>57179899</v>
      </c>
      <c r="Y264">
        <f t="shared" si="99"/>
        <v>103405942</v>
      </c>
      <c r="Z264">
        <f t="shared" si="100"/>
        <v>3241241.6736247996</v>
      </c>
      <c r="AA264">
        <f t="shared" si="101"/>
        <v>835349120</v>
      </c>
      <c r="AB264">
        <f t="shared" si="102"/>
        <v>675669289</v>
      </c>
      <c r="AC264">
        <f t="shared" si="103"/>
        <v>23338282.0242998</v>
      </c>
      <c r="AD264">
        <f t="shared" si="104"/>
        <v>0</v>
      </c>
      <c r="AE264">
        <f t="shared" si="105"/>
        <v>0</v>
      </c>
      <c r="AF264">
        <f t="shared" si="106"/>
        <v>0</v>
      </c>
      <c r="AG264">
        <f t="shared" si="107"/>
        <v>8.3690756746113523E-2</v>
      </c>
      <c r="AH264">
        <f t="shared" si="108"/>
        <v>6.973126186390001E-2</v>
      </c>
      <c r="AI264">
        <f t="shared" si="109"/>
        <v>7.8574830711300836E-2</v>
      </c>
    </row>
    <row r="265" spans="1:35" x14ac:dyDescent="0.25">
      <c r="A265" s="13" t="s">
        <v>84</v>
      </c>
      <c r="B265" s="8" t="str">
        <f>VLOOKUP(A265,Sheet5!$A$1:$B$67,2,FALSE)</f>
        <v>Private Sector Banks</v>
      </c>
      <c r="C265" s="9" t="s">
        <v>51</v>
      </c>
      <c r="D265" s="10">
        <v>6634</v>
      </c>
      <c r="E265" s="11">
        <v>100</v>
      </c>
      <c r="F265" s="11">
        <v>10500</v>
      </c>
      <c r="G265" s="11">
        <v>4.2850000000000001</v>
      </c>
      <c r="H265" s="11">
        <v>318.99179229999999</v>
      </c>
      <c r="I265" s="11">
        <v>2032400</v>
      </c>
      <c r="J265" s="11">
        <v>1664988</v>
      </c>
      <c r="K265" s="11">
        <v>980684</v>
      </c>
      <c r="L265" s="11">
        <v>72354.244470300007</v>
      </c>
      <c r="M265" s="11">
        <v>11901.4546128</v>
      </c>
      <c r="N265" s="12">
        <f t="shared" si="88"/>
        <v>10600</v>
      </c>
      <c r="O265" s="12">
        <f t="shared" si="89"/>
        <v>323.27679230000001</v>
      </c>
      <c r="P265" s="12">
        <f t="shared" si="90"/>
        <v>2645672</v>
      </c>
      <c r="Q265" s="12">
        <f t="shared" si="91"/>
        <v>84255.699083100015</v>
      </c>
      <c r="R265">
        <f t="shared" si="92"/>
        <v>3.0497810594339623E-2</v>
      </c>
      <c r="S265">
        <f t="shared" si="93"/>
        <v>4.8730297301778719E-2</v>
      </c>
      <c r="T265">
        <f t="shared" si="94"/>
        <v>1.5978293638830268</v>
      </c>
      <c r="U265">
        <f t="shared" si="95"/>
        <v>3.1846615560470089E-2</v>
      </c>
      <c r="V265">
        <f t="shared" si="96"/>
        <v>4.1456258159368244E-2</v>
      </c>
      <c r="W265">
        <f t="shared" si="97"/>
        <v>1.3017476874630978</v>
      </c>
      <c r="X265">
        <f t="shared" si="98"/>
        <v>57179899</v>
      </c>
      <c r="Y265">
        <f t="shared" si="99"/>
        <v>103405942</v>
      </c>
      <c r="Z265">
        <f t="shared" si="100"/>
        <v>3241241.6736247996</v>
      </c>
      <c r="AA265">
        <f t="shared" si="101"/>
        <v>835349120</v>
      </c>
      <c r="AB265">
        <f t="shared" si="102"/>
        <v>675669289</v>
      </c>
      <c r="AC265">
        <f t="shared" si="103"/>
        <v>23338282.0242998</v>
      </c>
      <c r="AD265">
        <f t="shared" si="104"/>
        <v>1.1601979220005268E-2</v>
      </c>
      <c r="AE265">
        <f t="shared" si="105"/>
        <v>9.9738564677427366E-3</v>
      </c>
      <c r="AF265">
        <f t="shared" si="106"/>
        <v>1.0250861599423369E-2</v>
      </c>
      <c r="AG265">
        <f t="shared" si="107"/>
        <v>0.24329947220151499</v>
      </c>
      <c r="AH265">
        <f t="shared" si="108"/>
        <v>0.36101928580421239</v>
      </c>
      <c r="AI265">
        <f t="shared" si="109"/>
        <v>0.39156315716459922</v>
      </c>
    </row>
    <row r="266" spans="1:35" x14ac:dyDescent="0.25">
      <c r="A266" s="13" t="s">
        <v>86</v>
      </c>
      <c r="B266" s="8" t="str">
        <f>VLOOKUP(A266,Sheet5!$A$1:$B$67,2,FALSE)</f>
        <v>Private Sector Banks</v>
      </c>
      <c r="C266" s="9" t="s">
        <v>51</v>
      </c>
      <c r="D266" s="10">
        <v>7467</v>
      </c>
      <c r="E266" s="11">
        <v>433</v>
      </c>
      <c r="F266" s="11">
        <v>14232</v>
      </c>
      <c r="G266" s="11">
        <v>26.519919999999999</v>
      </c>
      <c r="H266" s="11">
        <v>324.82173999999998</v>
      </c>
      <c r="I266" s="11">
        <v>757717</v>
      </c>
      <c r="J266" s="11">
        <v>285378</v>
      </c>
      <c r="K266" s="11">
        <v>310404</v>
      </c>
      <c r="L266" s="11">
        <v>15293.199479999999</v>
      </c>
      <c r="M266" s="11">
        <v>6601.1645600000002</v>
      </c>
      <c r="N266" s="12">
        <f t="shared" si="88"/>
        <v>14665</v>
      </c>
      <c r="O266" s="12">
        <f t="shared" si="89"/>
        <v>351.34165999999999</v>
      </c>
      <c r="P266" s="12">
        <f t="shared" si="90"/>
        <v>595782</v>
      </c>
      <c r="Q266" s="12">
        <f t="shared" si="91"/>
        <v>21894.36404</v>
      </c>
      <c r="R266">
        <f t="shared" si="92"/>
        <v>2.3957835663143537E-2</v>
      </c>
      <c r="S266">
        <f t="shared" si="93"/>
        <v>4.7052586045265833E-2</v>
      </c>
      <c r="T266">
        <f t="shared" si="94"/>
        <v>1.9639748225525646</v>
      </c>
      <c r="U266">
        <f t="shared" si="95"/>
        <v>3.6748951864943889E-2</v>
      </c>
      <c r="V266">
        <f t="shared" si="96"/>
        <v>2.8895173316686836E-2</v>
      </c>
      <c r="W266">
        <f t="shared" si="97"/>
        <v>0.78628564490436403</v>
      </c>
      <c r="X266">
        <f t="shared" si="98"/>
        <v>57179899</v>
      </c>
      <c r="Y266">
        <f t="shared" si="99"/>
        <v>103405942</v>
      </c>
      <c r="Z266">
        <f t="shared" si="100"/>
        <v>3241241.6736247996</v>
      </c>
      <c r="AA266">
        <f t="shared" si="101"/>
        <v>835349120</v>
      </c>
      <c r="AB266">
        <f t="shared" si="102"/>
        <v>675669289</v>
      </c>
      <c r="AC266">
        <f t="shared" si="103"/>
        <v>23338282.0242998</v>
      </c>
      <c r="AD266">
        <f t="shared" si="104"/>
        <v>1.3058784871235957E-2</v>
      </c>
      <c r="AE266">
        <f t="shared" si="105"/>
        <v>1.0839724259347859E-2</v>
      </c>
      <c r="AF266">
        <f t="shared" si="106"/>
        <v>1.4181970316560726E-2</v>
      </c>
      <c r="AG266">
        <f t="shared" si="107"/>
        <v>9.0706625751877254E-2</v>
      </c>
      <c r="AH266">
        <f t="shared" si="108"/>
        <v>9.3813092228483691E-2</v>
      </c>
      <c r="AI266">
        <f t="shared" si="109"/>
        <v>8.8176569469624072E-2</v>
      </c>
    </row>
    <row r="267" spans="1:35" x14ac:dyDescent="0.25">
      <c r="A267" s="13" t="s">
        <v>87</v>
      </c>
      <c r="B267" s="8" t="str">
        <f>VLOOKUP(A267,Sheet5!$A$1:$B$67,2,FALSE)</f>
        <v>Private Sector Banks</v>
      </c>
      <c r="C267" s="9" t="s">
        <v>51</v>
      </c>
      <c r="D267" s="10">
        <v>6091</v>
      </c>
      <c r="E267" s="11">
        <v>470</v>
      </c>
      <c r="F267" s="11">
        <v>15451</v>
      </c>
      <c r="G267" s="11">
        <v>5.2643300000000002</v>
      </c>
      <c r="H267" s="11">
        <v>305.88118020000002</v>
      </c>
      <c r="I267" s="11">
        <v>480979</v>
      </c>
      <c r="J267" s="11">
        <v>393463</v>
      </c>
      <c r="K267" s="11">
        <v>216407</v>
      </c>
      <c r="L267" s="11">
        <v>13058.2893145</v>
      </c>
      <c r="M267" s="11">
        <v>2845.3423348000001</v>
      </c>
      <c r="N267" s="12">
        <f t="shared" si="88"/>
        <v>15921</v>
      </c>
      <c r="O267" s="12">
        <f t="shared" si="89"/>
        <v>311.14551019999999</v>
      </c>
      <c r="P267" s="12">
        <f t="shared" si="90"/>
        <v>609870</v>
      </c>
      <c r="Q267" s="12">
        <f t="shared" si="91"/>
        <v>15903.631649299999</v>
      </c>
      <c r="R267">
        <f t="shared" si="92"/>
        <v>1.9543088386407888E-2</v>
      </c>
      <c r="S267">
        <f t="shared" si="93"/>
        <v>5.1082828796585121E-2</v>
      </c>
      <c r="T267">
        <f t="shared" si="94"/>
        <v>2.6138565096043345</v>
      </c>
      <c r="U267">
        <f t="shared" si="95"/>
        <v>2.6077084705429025E-2</v>
      </c>
      <c r="V267">
        <f t="shared" si="96"/>
        <v>3.3065126854394888E-2</v>
      </c>
      <c r="W267">
        <f t="shared" si="97"/>
        <v>1.2679763565561075</v>
      </c>
      <c r="X267">
        <f t="shared" si="98"/>
        <v>57179899</v>
      </c>
      <c r="Y267">
        <f t="shared" si="99"/>
        <v>103405942</v>
      </c>
      <c r="Z267">
        <f t="shared" si="100"/>
        <v>3241241.6736247996</v>
      </c>
      <c r="AA267">
        <f t="shared" si="101"/>
        <v>835349120</v>
      </c>
      <c r="AB267">
        <f t="shared" si="102"/>
        <v>675669289</v>
      </c>
      <c r="AC267">
        <f t="shared" si="103"/>
        <v>23338282.0242998</v>
      </c>
      <c r="AD267">
        <f t="shared" si="104"/>
        <v>1.0652344803896908E-2</v>
      </c>
      <c r="AE267">
        <f t="shared" si="105"/>
        <v>9.5995776165630538E-3</v>
      </c>
      <c r="AF267">
        <f t="shared" si="106"/>
        <v>1.539660070985089E-2</v>
      </c>
      <c r="AG267">
        <f t="shared" si="107"/>
        <v>5.757820155481818E-2</v>
      </c>
      <c r="AH267">
        <f t="shared" si="108"/>
        <v>6.8143968920853518E-2</v>
      </c>
      <c r="AI267">
        <f t="shared" si="109"/>
        <v>9.0261613178041017E-2</v>
      </c>
    </row>
    <row r="268" spans="1:35" x14ac:dyDescent="0.25">
      <c r="A268" s="13" t="s">
        <v>89</v>
      </c>
      <c r="B268" s="8" t="str">
        <f>VLOOKUP(A268,Sheet5!$A$1:$B$67,2,FALSE)</f>
        <v>Private Sector Banks</v>
      </c>
      <c r="C268" s="9" t="s">
        <v>51</v>
      </c>
      <c r="D268" s="10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7706663</v>
      </c>
      <c r="J268" s="11">
        <v>5704079</v>
      </c>
      <c r="K268" s="11">
        <v>3793015</v>
      </c>
      <c r="L268" s="11">
        <v>280686.36534999998</v>
      </c>
      <c r="M268" s="11">
        <v>52022.318500000001</v>
      </c>
      <c r="N268" s="12">
        <f t="shared" si="88"/>
        <v>0</v>
      </c>
      <c r="O268" s="12">
        <f t="shared" si="89"/>
        <v>0</v>
      </c>
      <c r="P268" s="12">
        <f t="shared" si="90"/>
        <v>9497094</v>
      </c>
      <c r="Q268" s="12">
        <f t="shared" si="91"/>
        <v>332708.68384999997</v>
      </c>
      <c r="R268">
        <f t="shared" si="92"/>
        <v>0</v>
      </c>
      <c r="S268">
        <f t="shared" si="93"/>
        <v>0</v>
      </c>
      <c r="T268">
        <f t="shared" si="94"/>
        <v>0</v>
      </c>
      <c r="U268">
        <f t="shared" si="95"/>
        <v>3.503268303441031E-2</v>
      </c>
      <c r="V268">
        <f t="shared" si="96"/>
        <v>4.3171562562162112E-2</v>
      </c>
      <c r="W268">
        <f t="shared" si="97"/>
        <v>1.2323224721257438</v>
      </c>
      <c r="X268">
        <f t="shared" si="98"/>
        <v>57179899</v>
      </c>
      <c r="Y268">
        <f t="shared" si="99"/>
        <v>103405942</v>
      </c>
      <c r="Z268">
        <f t="shared" si="100"/>
        <v>3241241.6736247996</v>
      </c>
      <c r="AA268">
        <f t="shared" si="101"/>
        <v>835349120</v>
      </c>
      <c r="AB268">
        <f t="shared" si="102"/>
        <v>675669289</v>
      </c>
      <c r="AC268">
        <f t="shared" si="103"/>
        <v>23338282.0242998</v>
      </c>
      <c r="AD268">
        <f t="shared" si="104"/>
        <v>0</v>
      </c>
      <c r="AE268">
        <f t="shared" si="105"/>
        <v>0</v>
      </c>
      <c r="AF268">
        <f t="shared" si="106"/>
        <v>0</v>
      </c>
      <c r="AG268">
        <f t="shared" si="107"/>
        <v>0.92256791986564846</v>
      </c>
      <c r="AH268">
        <f t="shared" si="108"/>
        <v>1.4255920101727453</v>
      </c>
      <c r="AI268">
        <f t="shared" si="109"/>
        <v>1.4055831979659505</v>
      </c>
    </row>
    <row r="269" spans="1:35" x14ac:dyDescent="0.25">
      <c r="A269" s="13" t="s">
        <v>90</v>
      </c>
      <c r="B269" s="8" t="str">
        <f>VLOOKUP(A269,Sheet5!$A$1:$B$67,2,FALSE)</f>
        <v>Private Sector Banks</v>
      </c>
      <c r="C269" s="9" t="s">
        <v>51</v>
      </c>
      <c r="D269" s="10">
        <v>14485661</v>
      </c>
      <c r="E269" s="11">
        <v>86492</v>
      </c>
      <c r="F269" s="11">
        <v>29797170</v>
      </c>
      <c r="G269" s="11">
        <v>5308.7017999999998</v>
      </c>
      <c r="H269" s="11">
        <v>1002950.68669</v>
      </c>
      <c r="I269" s="11">
        <v>32322118</v>
      </c>
      <c r="J269" s="11">
        <v>24819190</v>
      </c>
      <c r="K269" s="11">
        <v>26795567</v>
      </c>
      <c r="L269" s="11">
        <v>1327961.4331100001</v>
      </c>
      <c r="M269" s="11">
        <v>458287.93528999999</v>
      </c>
      <c r="N269" s="12">
        <f t="shared" si="88"/>
        <v>29883662</v>
      </c>
      <c r="O269" s="12">
        <f t="shared" si="89"/>
        <v>1008259.38849</v>
      </c>
      <c r="P269" s="12">
        <f t="shared" si="90"/>
        <v>51614757</v>
      </c>
      <c r="Q269" s="12">
        <f t="shared" si="91"/>
        <v>1786249.3684</v>
      </c>
      <c r="R269">
        <f t="shared" si="92"/>
        <v>3.3739485759476197E-2</v>
      </c>
      <c r="S269">
        <f t="shared" si="93"/>
        <v>6.9603961358062988E-2</v>
      </c>
      <c r="T269">
        <f t="shared" si="94"/>
        <v>2.0629822829624413</v>
      </c>
      <c r="U269">
        <f t="shared" si="95"/>
        <v>3.4607338525298105E-2</v>
      </c>
      <c r="V269">
        <f t="shared" si="96"/>
        <v>5.5263995026563546E-2</v>
      </c>
      <c r="W269">
        <f t="shared" si="97"/>
        <v>1.5968865963548553</v>
      </c>
      <c r="X269">
        <f t="shared" si="98"/>
        <v>57179899</v>
      </c>
      <c r="Y269">
        <f t="shared" si="99"/>
        <v>103405942</v>
      </c>
      <c r="Z269">
        <f t="shared" si="100"/>
        <v>3241241.6736247996</v>
      </c>
      <c r="AA269">
        <f t="shared" si="101"/>
        <v>835349120</v>
      </c>
      <c r="AB269">
        <f t="shared" si="102"/>
        <v>675669289</v>
      </c>
      <c r="AC269">
        <f t="shared" si="103"/>
        <v>23338282.0242998</v>
      </c>
      <c r="AD269">
        <f t="shared" si="104"/>
        <v>25.33348476183912</v>
      </c>
      <c r="AE269">
        <f t="shared" si="105"/>
        <v>31.107195637233264</v>
      </c>
      <c r="AF269">
        <f t="shared" si="106"/>
        <v>28.899366343957293</v>
      </c>
      <c r="AG269">
        <f t="shared" si="107"/>
        <v>3.8692945531564096</v>
      </c>
      <c r="AH269">
        <f t="shared" si="108"/>
        <v>7.6537311809847814</v>
      </c>
      <c r="AI269">
        <f t="shared" si="109"/>
        <v>7.6390562424985395</v>
      </c>
    </row>
    <row r="270" spans="1:35" x14ac:dyDescent="0.25">
      <c r="A270" s="13" t="s">
        <v>92</v>
      </c>
      <c r="B270" s="8" t="str">
        <f>VLOOKUP(A270,Sheet5!$A$1:$B$67,2,FALSE)</f>
        <v>Private Sector Banks</v>
      </c>
      <c r="C270" s="9" t="s">
        <v>51</v>
      </c>
      <c r="D270" s="10">
        <v>9091370</v>
      </c>
      <c r="E270" s="11">
        <v>8341</v>
      </c>
      <c r="F270" s="11">
        <v>16490491</v>
      </c>
      <c r="G270" s="11">
        <v>388.50063</v>
      </c>
      <c r="H270" s="11">
        <v>425549.80566000001</v>
      </c>
      <c r="I270" s="11">
        <v>46443663</v>
      </c>
      <c r="J270" s="11">
        <v>18342856</v>
      </c>
      <c r="K270" s="11">
        <v>19468240</v>
      </c>
      <c r="L270" s="11">
        <v>981564.02379000001</v>
      </c>
      <c r="M270" s="11">
        <v>323544.90710999997</v>
      </c>
      <c r="N270" s="12">
        <f t="shared" si="88"/>
        <v>16498832</v>
      </c>
      <c r="O270" s="12">
        <f t="shared" si="89"/>
        <v>425938.30629000004</v>
      </c>
      <c r="P270" s="12">
        <f t="shared" si="90"/>
        <v>37811096</v>
      </c>
      <c r="Q270" s="12">
        <f t="shared" si="91"/>
        <v>1305108.9309</v>
      </c>
      <c r="R270">
        <f t="shared" si="92"/>
        <v>2.5816270284466199E-2</v>
      </c>
      <c r="S270">
        <f t="shared" si="93"/>
        <v>4.6850838354395435E-2</v>
      </c>
      <c r="T270">
        <f t="shared" si="94"/>
        <v>1.8147795106788085</v>
      </c>
      <c r="U270">
        <f t="shared" si="95"/>
        <v>3.4516559131213757E-2</v>
      </c>
      <c r="V270">
        <f t="shared" si="96"/>
        <v>2.8100904334354505E-2</v>
      </c>
      <c r="W270">
        <f t="shared" si="97"/>
        <v>0.81412820517623685</v>
      </c>
      <c r="X270">
        <f t="shared" si="98"/>
        <v>57179899</v>
      </c>
      <c r="Y270">
        <f t="shared" si="99"/>
        <v>103405942</v>
      </c>
      <c r="Z270">
        <f t="shared" si="100"/>
        <v>3241241.6736247996</v>
      </c>
      <c r="AA270">
        <f t="shared" si="101"/>
        <v>835349120</v>
      </c>
      <c r="AB270">
        <f t="shared" si="102"/>
        <v>675669289</v>
      </c>
      <c r="AC270">
        <f t="shared" si="103"/>
        <v>23338282.0242998</v>
      </c>
      <c r="AD270">
        <f t="shared" si="104"/>
        <v>15.89959086846236</v>
      </c>
      <c r="AE270">
        <f t="shared" si="105"/>
        <v>13.141207882029283</v>
      </c>
      <c r="AF270">
        <f t="shared" si="106"/>
        <v>15.955400319258249</v>
      </c>
      <c r="AG270">
        <f t="shared" si="107"/>
        <v>5.5597907375541382</v>
      </c>
      <c r="AH270">
        <f t="shared" si="108"/>
        <v>5.5921379711716641</v>
      </c>
      <c r="AI270">
        <f t="shared" si="109"/>
        <v>5.5960951038578282</v>
      </c>
    </row>
    <row r="271" spans="1:35" x14ac:dyDescent="0.25">
      <c r="A271" s="13" t="s">
        <v>94</v>
      </c>
      <c r="B271" s="8" t="str">
        <f>VLOOKUP(A271,Sheet5!$A$1:$B$67,2,FALSE)</f>
        <v>Private Sector Banks</v>
      </c>
      <c r="C271" s="9" t="s">
        <v>51</v>
      </c>
      <c r="D271" s="10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2140992</v>
      </c>
      <c r="J271" s="11">
        <v>1618343</v>
      </c>
      <c r="K271" s="11">
        <v>985768</v>
      </c>
      <c r="L271" s="11">
        <v>64965.480989999996</v>
      </c>
      <c r="M271" s="11">
        <v>10632.543600200001</v>
      </c>
      <c r="N271" s="12">
        <f t="shared" si="88"/>
        <v>0</v>
      </c>
      <c r="O271" s="12">
        <f t="shared" si="89"/>
        <v>0</v>
      </c>
      <c r="P271" s="12">
        <f t="shared" si="90"/>
        <v>2604111</v>
      </c>
      <c r="Q271" s="12">
        <f t="shared" si="91"/>
        <v>75598.024590200002</v>
      </c>
      <c r="R271">
        <f t="shared" si="92"/>
        <v>0</v>
      </c>
      <c r="S271">
        <f t="shared" si="93"/>
        <v>0</v>
      </c>
      <c r="T271">
        <f t="shared" si="94"/>
        <v>0</v>
      </c>
      <c r="U271">
        <f t="shared" si="95"/>
        <v>2.9030261993517173E-2</v>
      </c>
      <c r="V271">
        <f t="shared" si="96"/>
        <v>3.5309811802286047E-2</v>
      </c>
      <c r="W271">
        <f t="shared" si="97"/>
        <v>1.2163104766388664</v>
      </c>
      <c r="X271">
        <f t="shared" si="98"/>
        <v>57179899</v>
      </c>
      <c r="Y271">
        <f t="shared" si="99"/>
        <v>103405942</v>
      </c>
      <c r="Z271">
        <f t="shared" si="100"/>
        <v>3241241.6736247996</v>
      </c>
      <c r="AA271">
        <f t="shared" si="101"/>
        <v>835349120</v>
      </c>
      <c r="AB271">
        <f t="shared" si="102"/>
        <v>675669289</v>
      </c>
      <c r="AC271">
        <f t="shared" si="103"/>
        <v>23338282.0242998</v>
      </c>
      <c r="AD271">
        <f t="shared" si="104"/>
        <v>0</v>
      </c>
      <c r="AE271">
        <f t="shared" si="105"/>
        <v>0</v>
      </c>
      <c r="AF271">
        <f t="shared" si="106"/>
        <v>0</v>
      </c>
      <c r="AG271">
        <f t="shared" si="107"/>
        <v>0.25629906690989274</v>
      </c>
      <c r="AH271">
        <f t="shared" si="108"/>
        <v>0.32392283421499235</v>
      </c>
      <c r="AI271">
        <f t="shared" si="109"/>
        <v>0.38541207102281066</v>
      </c>
    </row>
    <row r="272" spans="1:35" x14ac:dyDescent="0.25">
      <c r="A272" s="13" t="s">
        <v>95</v>
      </c>
      <c r="B272" s="8" t="str">
        <f>VLOOKUP(A272,Sheet5!$A$1:$B$67,2,FALSE)</f>
        <v>Private Sector Banks</v>
      </c>
      <c r="C272" s="9" t="s">
        <v>51</v>
      </c>
      <c r="D272" s="10">
        <v>1339774</v>
      </c>
      <c r="E272" s="11">
        <v>7950</v>
      </c>
      <c r="F272" s="11">
        <v>2001547</v>
      </c>
      <c r="G272" s="11">
        <v>427.09663</v>
      </c>
      <c r="H272" s="11">
        <v>102608.68885999999</v>
      </c>
      <c r="I272" s="11">
        <v>5607875</v>
      </c>
      <c r="J272" s="11">
        <v>2703608</v>
      </c>
      <c r="K272" s="11">
        <v>1773588</v>
      </c>
      <c r="L272" s="11">
        <v>111499.0001108</v>
      </c>
      <c r="M272" s="11">
        <v>30648.210739999999</v>
      </c>
      <c r="N272" s="12">
        <f t="shared" si="88"/>
        <v>2009497</v>
      </c>
      <c r="O272" s="12">
        <f t="shared" si="89"/>
        <v>103035.78548999999</v>
      </c>
      <c r="P272" s="12">
        <f t="shared" si="90"/>
        <v>4477196</v>
      </c>
      <c r="Q272" s="12">
        <f t="shared" si="91"/>
        <v>142147.21085080001</v>
      </c>
      <c r="R272">
        <f t="shared" si="92"/>
        <v>5.1274416179770355E-2</v>
      </c>
      <c r="S272">
        <f t="shared" si="93"/>
        <v>7.6905347834784074E-2</v>
      </c>
      <c r="T272">
        <f t="shared" si="94"/>
        <v>1.4998775912952482</v>
      </c>
      <c r="U272">
        <f t="shared" si="95"/>
        <v>3.1749159708621202E-2</v>
      </c>
      <c r="V272">
        <f t="shared" si="96"/>
        <v>2.5347785186153403E-2</v>
      </c>
      <c r="W272">
        <f t="shared" si="97"/>
        <v>0.79837656866460116</v>
      </c>
      <c r="X272">
        <f t="shared" si="98"/>
        <v>57179899</v>
      </c>
      <c r="Y272">
        <f t="shared" si="99"/>
        <v>103405942</v>
      </c>
      <c r="Z272">
        <f t="shared" si="100"/>
        <v>3241241.6736247996</v>
      </c>
      <c r="AA272">
        <f t="shared" si="101"/>
        <v>835349120</v>
      </c>
      <c r="AB272">
        <f t="shared" si="102"/>
        <v>675669289</v>
      </c>
      <c r="AC272">
        <f t="shared" si="103"/>
        <v>23338282.0242998</v>
      </c>
      <c r="AD272">
        <f t="shared" si="104"/>
        <v>2.3430856357406298</v>
      </c>
      <c r="AE272">
        <f t="shared" si="105"/>
        <v>3.1788985785429351</v>
      </c>
      <c r="AF272">
        <f t="shared" si="106"/>
        <v>1.9433090218355151</v>
      </c>
      <c r="AG272">
        <f t="shared" si="107"/>
        <v>0.67132111182447884</v>
      </c>
      <c r="AH272">
        <f t="shared" si="108"/>
        <v>0.60907315586809885</v>
      </c>
      <c r="AI272">
        <f t="shared" si="109"/>
        <v>0.66263127137631384</v>
      </c>
    </row>
    <row r="273" spans="1:35" x14ac:dyDescent="0.25">
      <c r="A273" s="13" t="s">
        <v>97</v>
      </c>
      <c r="B273" s="8" t="str">
        <f>VLOOKUP(A273,Sheet5!$A$1:$B$67,2,FALSE)</f>
        <v>Private Sector Banks</v>
      </c>
      <c r="C273" s="9" t="s">
        <v>51</v>
      </c>
      <c r="D273" s="10">
        <v>73322</v>
      </c>
      <c r="E273" s="11">
        <v>3468</v>
      </c>
      <c r="F273" s="11">
        <v>167913</v>
      </c>
      <c r="G273" s="11">
        <v>143.435</v>
      </c>
      <c r="H273" s="11">
        <v>4837.910406</v>
      </c>
      <c r="I273" s="11">
        <v>4230620</v>
      </c>
      <c r="J273" s="11">
        <v>4365205</v>
      </c>
      <c r="K273" s="11">
        <v>1906480</v>
      </c>
      <c r="L273" s="11">
        <v>242536.40552999999</v>
      </c>
      <c r="M273" s="11">
        <v>16470.416454599999</v>
      </c>
      <c r="N273" s="12">
        <f t="shared" si="88"/>
        <v>171381</v>
      </c>
      <c r="O273" s="12">
        <f t="shared" si="89"/>
        <v>4981.3454060000004</v>
      </c>
      <c r="P273" s="12">
        <f t="shared" si="90"/>
        <v>6271685</v>
      </c>
      <c r="Q273" s="12">
        <f t="shared" si="91"/>
        <v>259006.82198459998</v>
      </c>
      <c r="R273">
        <f t="shared" si="92"/>
        <v>2.9065913992799671E-2</v>
      </c>
      <c r="S273">
        <f t="shared" si="93"/>
        <v>6.7937936853877418E-2</v>
      </c>
      <c r="T273">
        <f t="shared" si="94"/>
        <v>2.3373748670249039</v>
      </c>
      <c r="U273">
        <f t="shared" si="95"/>
        <v>4.129780465450672E-2</v>
      </c>
      <c r="V273">
        <f t="shared" si="96"/>
        <v>6.1221953752546902E-2</v>
      </c>
      <c r="W273">
        <f t="shared" si="97"/>
        <v>1.4824505628016698</v>
      </c>
      <c r="X273">
        <f t="shared" si="98"/>
        <v>57179899</v>
      </c>
      <c r="Y273">
        <f t="shared" si="99"/>
        <v>103405942</v>
      </c>
      <c r="Z273">
        <f t="shared" si="100"/>
        <v>3241241.6736247996</v>
      </c>
      <c r="AA273">
        <f t="shared" si="101"/>
        <v>835349120</v>
      </c>
      <c r="AB273">
        <f t="shared" si="102"/>
        <v>675669289</v>
      </c>
      <c r="AC273">
        <f t="shared" si="103"/>
        <v>23338282.0242998</v>
      </c>
      <c r="AD273">
        <f t="shared" si="104"/>
        <v>0.12823037690220473</v>
      </c>
      <c r="AE273">
        <f t="shared" si="105"/>
        <v>0.15368633096800768</v>
      </c>
      <c r="AF273">
        <f t="shared" si="106"/>
        <v>0.16573612375196001</v>
      </c>
      <c r="AG273">
        <f t="shared" si="107"/>
        <v>0.50644932743808957</v>
      </c>
      <c r="AH273">
        <f t="shared" si="108"/>
        <v>1.1097938644966339</v>
      </c>
      <c r="AI273">
        <f t="shared" si="109"/>
        <v>0.92821815377789063</v>
      </c>
    </row>
    <row r="274" spans="1:35" x14ac:dyDescent="0.25">
      <c r="A274" s="13" t="s">
        <v>99</v>
      </c>
      <c r="B274" s="8" t="str">
        <f>VLOOKUP(A274,Sheet5!$A$1:$B$67,2,FALSE)</f>
        <v>Private Sector Banks</v>
      </c>
      <c r="C274" s="9" t="s">
        <v>51</v>
      </c>
      <c r="D274" s="10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4722741</v>
      </c>
      <c r="J274" s="11">
        <v>3279424</v>
      </c>
      <c r="K274" s="11">
        <v>2185935</v>
      </c>
      <c r="L274" s="11">
        <v>130166.51671</v>
      </c>
      <c r="M274" s="11">
        <v>25956.203109999999</v>
      </c>
      <c r="N274" s="12">
        <f t="shared" si="88"/>
        <v>0</v>
      </c>
      <c r="O274" s="12">
        <f t="shared" si="89"/>
        <v>0</v>
      </c>
      <c r="P274" s="12">
        <f t="shared" si="90"/>
        <v>5465359</v>
      </c>
      <c r="Q274" s="12">
        <f t="shared" si="91"/>
        <v>156122.71982</v>
      </c>
      <c r="R274">
        <f t="shared" si="92"/>
        <v>0</v>
      </c>
      <c r="S274">
        <f t="shared" si="93"/>
        <v>0</v>
      </c>
      <c r="T274">
        <f t="shared" si="94"/>
        <v>0</v>
      </c>
      <c r="U274">
        <f t="shared" si="95"/>
        <v>2.8565867277886046E-2</v>
      </c>
      <c r="V274">
        <f t="shared" si="96"/>
        <v>3.3057650169679008E-2</v>
      </c>
      <c r="W274">
        <f t="shared" si="97"/>
        <v>1.1572430078210938</v>
      </c>
      <c r="X274">
        <f t="shared" si="98"/>
        <v>57179899</v>
      </c>
      <c r="Y274">
        <f t="shared" si="99"/>
        <v>103405942</v>
      </c>
      <c r="Z274">
        <f t="shared" si="100"/>
        <v>3241241.6736247996</v>
      </c>
      <c r="AA274">
        <f t="shared" si="101"/>
        <v>835349120</v>
      </c>
      <c r="AB274">
        <f t="shared" si="102"/>
        <v>675669289</v>
      </c>
      <c r="AC274">
        <f t="shared" si="103"/>
        <v>23338282.0242998</v>
      </c>
      <c r="AD274">
        <f t="shared" si="104"/>
        <v>0</v>
      </c>
      <c r="AE274">
        <f t="shared" si="105"/>
        <v>0</v>
      </c>
      <c r="AF274">
        <f t="shared" si="106"/>
        <v>0</v>
      </c>
      <c r="AG274">
        <f t="shared" si="107"/>
        <v>0.56536134257255222</v>
      </c>
      <c r="AH274">
        <f t="shared" si="108"/>
        <v>0.66895549405669685</v>
      </c>
      <c r="AI274">
        <f t="shared" si="109"/>
        <v>0.80888077776759804</v>
      </c>
    </row>
    <row r="275" spans="1:35" x14ac:dyDescent="0.25">
      <c r="A275" s="13" t="s">
        <v>100</v>
      </c>
      <c r="B275" s="8" t="str">
        <f>VLOOKUP(A275,Sheet5!$A$1:$B$67,2,FALSE)</f>
        <v>Private Sector Banks</v>
      </c>
      <c r="C275" s="9" t="s">
        <v>51</v>
      </c>
      <c r="D275" s="10">
        <v>2850</v>
      </c>
      <c r="E275" s="11">
        <v>129</v>
      </c>
      <c r="F275" s="11">
        <v>7035</v>
      </c>
      <c r="G275" s="11">
        <v>4.9870000000000001</v>
      </c>
      <c r="H275" s="11">
        <v>451.73410999999999</v>
      </c>
      <c r="I275" s="11">
        <v>3976509</v>
      </c>
      <c r="J275" s="11">
        <v>3558909</v>
      </c>
      <c r="K275" s="11">
        <v>1910358</v>
      </c>
      <c r="L275" s="11">
        <v>157574.11611</v>
      </c>
      <c r="M275" s="11">
        <v>28376.264169999999</v>
      </c>
      <c r="N275" s="12">
        <f t="shared" si="88"/>
        <v>7164</v>
      </c>
      <c r="O275" s="12">
        <f t="shared" si="89"/>
        <v>456.72111000000001</v>
      </c>
      <c r="P275" s="12">
        <f t="shared" si="90"/>
        <v>5469267</v>
      </c>
      <c r="Q275" s="12">
        <f t="shared" si="91"/>
        <v>185950.38028000001</v>
      </c>
      <c r="R275">
        <f t="shared" si="92"/>
        <v>6.3752248743718598E-2</v>
      </c>
      <c r="S275">
        <f t="shared" si="93"/>
        <v>0.16025302105263159</v>
      </c>
      <c r="T275">
        <f t="shared" si="94"/>
        <v>2.513684210526316</v>
      </c>
      <c r="U275">
        <f t="shared" si="95"/>
        <v>3.3999141069543694E-2</v>
      </c>
      <c r="V275">
        <f t="shared" si="96"/>
        <v>4.6762217885084632E-2</v>
      </c>
      <c r="W275">
        <f t="shared" si="97"/>
        <v>1.3753940956753776</v>
      </c>
      <c r="X275">
        <f t="shared" si="98"/>
        <v>57179899</v>
      </c>
      <c r="Y275">
        <f t="shared" si="99"/>
        <v>103405942</v>
      </c>
      <c r="Z275">
        <f t="shared" si="100"/>
        <v>3241241.6736247996</v>
      </c>
      <c r="AA275">
        <f t="shared" si="101"/>
        <v>835349120</v>
      </c>
      <c r="AB275">
        <f t="shared" si="102"/>
        <v>675669289</v>
      </c>
      <c r="AC275">
        <f t="shared" si="103"/>
        <v>23338282.0242998</v>
      </c>
      <c r="AD275">
        <f t="shared" si="104"/>
        <v>4.9842690348228845E-3</v>
      </c>
      <c r="AE275">
        <f t="shared" si="105"/>
        <v>1.4090930451638679E-2</v>
      </c>
      <c r="AF275">
        <f t="shared" si="106"/>
        <v>6.9280351413461326E-3</v>
      </c>
      <c r="AG275">
        <f t="shared" si="107"/>
        <v>0.47602959107684223</v>
      </c>
      <c r="AH275">
        <f t="shared" si="108"/>
        <v>0.79676121869805427</v>
      </c>
      <c r="AI275">
        <f t="shared" si="109"/>
        <v>0.80945916723469724</v>
      </c>
    </row>
    <row r="276" spans="1:35" x14ac:dyDescent="0.25">
      <c r="A276" s="13" t="s">
        <v>102</v>
      </c>
      <c r="B276" s="8" t="str">
        <f>VLOOKUP(A276,Sheet5!$A$1:$B$67,2,FALSE)</f>
        <v>Private Sector Banks</v>
      </c>
      <c r="C276" s="9" t="s">
        <v>51</v>
      </c>
      <c r="D276" s="10">
        <v>2321597</v>
      </c>
      <c r="E276" s="11">
        <v>640</v>
      </c>
      <c r="F276" s="11">
        <v>3144602</v>
      </c>
      <c r="G276" s="11">
        <v>43.208355999999995</v>
      </c>
      <c r="H276" s="11">
        <v>95454.978485300002</v>
      </c>
      <c r="I276" s="11">
        <v>15126300</v>
      </c>
      <c r="J276" s="11">
        <v>5058885</v>
      </c>
      <c r="K276" s="11">
        <v>6262209</v>
      </c>
      <c r="L276" s="11">
        <v>202287.12862900001</v>
      </c>
      <c r="M276" s="11">
        <v>88056.083357799929</v>
      </c>
      <c r="N276" s="12">
        <f t="shared" si="88"/>
        <v>3145242</v>
      </c>
      <c r="O276" s="12">
        <f t="shared" si="89"/>
        <v>95498.186841300005</v>
      </c>
      <c r="P276" s="12">
        <f t="shared" si="90"/>
        <v>11321094</v>
      </c>
      <c r="Q276" s="12">
        <f t="shared" si="91"/>
        <v>290343.21198679996</v>
      </c>
      <c r="R276">
        <f t="shared" si="92"/>
        <v>3.0362746917820635E-2</v>
      </c>
      <c r="S276">
        <f t="shared" si="93"/>
        <v>4.1134696005077541E-2</v>
      </c>
      <c r="T276">
        <f t="shared" si="94"/>
        <v>1.3547751827728929</v>
      </c>
      <c r="U276">
        <f t="shared" si="95"/>
        <v>2.5646215108433863E-2</v>
      </c>
      <c r="V276">
        <f t="shared" si="96"/>
        <v>1.9194595637188207E-2</v>
      </c>
      <c r="W276">
        <f t="shared" si="97"/>
        <v>0.74843775411039049</v>
      </c>
      <c r="X276">
        <f t="shared" si="98"/>
        <v>57179899</v>
      </c>
      <c r="Y276">
        <f t="shared" si="99"/>
        <v>103405942</v>
      </c>
      <c r="Z276">
        <f t="shared" si="100"/>
        <v>3241241.6736247996</v>
      </c>
      <c r="AA276">
        <f t="shared" si="101"/>
        <v>835349120</v>
      </c>
      <c r="AB276">
        <f t="shared" si="102"/>
        <v>675669289</v>
      </c>
      <c r="AC276">
        <f t="shared" si="103"/>
        <v>23338282.0242998</v>
      </c>
      <c r="AD276">
        <f t="shared" si="104"/>
        <v>4.0601628205044573</v>
      </c>
      <c r="AE276">
        <f t="shared" si="105"/>
        <v>2.9463457667598378</v>
      </c>
      <c r="AF276">
        <f t="shared" si="106"/>
        <v>3.0416453244050521</v>
      </c>
      <c r="AG276">
        <f t="shared" si="107"/>
        <v>1.8107758346594056</v>
      </c>
      <c r="AH276">
        <f t="shared" si="108"/>
        <v>1.2440642018315438</v>
      </c>
      <c r="AI276">
        <f t="shared" si="109"/>
        <v>1.6755377496519603</v>
      </c>
    </row>
    <row r="277" spans="1:35" x14ac:dyDescent="0.25">
      <c r="A277" s="13" t="s">
        <v>103</v>
      </c>
      <c r="B277" s="8" t="str">
        <f>VLOOKUP(A277,Sheet5!$A$1:$B$67,2,FALSE)</f>
        <v>Private Sector Banks</v>
      </c>
      <c r="C277" s="9" t="s">
        <v>51</v>
      </c>
      <c r="D277" s="10">
        <v>2608889</v>
      </c>
      <c r="E277" s="11">
        <v>756</v>
      </c>
      <c r="F277" s="11">
        <v>4349162</v>
      </c>
      <c r="G277" s="11">
        <v>25.523746899999999</v>
      </c>
      <c r="H277" s="11">
        <v>155609.49251499999</v>
      </c>
      <c r="I277" s="11">
        <v>968077</v>
      </c>
      <c r="J277" s="11">
        <v>424836</v>
      </c>
      <c r="K277" s="11">
        <v>364868</v>
      </c>
      <c r="L277" s="11">
        <v>16687.433922</v>
      </c>
      <c r="M277" s="11">
        <v>4911.9965929999998</v>
      </c>
      <c r="N277" s="12">
        <f t="shared" si="88"/>
        <v>4349918</v>
      </c>
      <c r="O277" s="12">
        <f t="shared" si="89"/>
        <v>155635.01626189999</v>
      </c>
      <c r="P277" s="12">
        <f t="shared" si="90"/>
        <v>789704</v>
      </c>
      <c r="Q277" s="12">
        <f t="shared" si="91"/>
        <v>21599.430515</v>
      </c>
      <c r="R277">
        <f t="shared" si="92"/>
        <v>3.5778839109587811E-2</v>
      </c>
      <c r="S277">
        <f t="shared" si="93"/>
        <v>5.9655668087795224E-2</v>
      </c>
      <c r="T277">
        <f t="shared" si="94"/>
        <v>1.6673449886139273</v>
      </c>
      <c r="U277">
        <f t="shared" si="95"/>
        <v>2.7351299366598119E-2</v>
      </c>
      <c r="V277">
        <f t="shared" si="96"/>
        <v>2.2311686482583512E-2</v>
      </c>
      <c r="W277">
        <f t="shared" si="97"/>
        <v>0.81574502854628295</v>
      </c>
      <c r="X277">
        <f t="shared" si="98"/>
        <v>57179899</v>
      </c>
      <c r="Y277">
        <f t="shared" si="99"/>
        <v>103405942</v>
      </c>
      <c r="Z277">
        <f t="shared" si="100"/>
        <v>3241241.6736247996</v>
      </c>
      <c r="AA277">
        <f t="shared" si="101"/>
        <v>835349120</v>
      </c>
      <c r="AB277">
        <f t="shared" si="102"/>
        <v>675669289</v>
      </c>
      <c r="AC277">
        <f t="shared" si="103"/>
        <v>23338282.0242998</v>
      </c>
      <c r="AD277">
        <f t="shared" si="104"/>
        <v>4.5625981256105401</v>
      </c>
      <c r="AE277">
        <f t="shared" si="105"/>
        <v>4.8017097129276278</v>
      </c>
      <c r="AF277">
        <f t="shared" si="106"/>
        <v>4.2066422063057072</v>
      </c>
      <c r="AG277">
        <f t="shared" si="107"/>
        <v>0.11588891121355344</v>
      </c>
      <c r="AH277">
        <f t="shared" si="108"/>
        <v>9.2549359428044833E-2</v>
      </c>
      <c r="AI277">
        <f t="shared" si="109"/>
        <v>0.11687729675693459</v>
      </c>
    </row>
    <row r="278" spans="1:35" x14ac:dyDescent="0.25">
      <c r="A278" s="13" t="s">
        <v>104</v>
      </c>
      <c r="B278" s="8" t="str">
        <f>VLOOKUP(A278,Sheet5!$A$1:$B$67,2,FALSE)</f>
        <v>Private Sector Banks</v>
      </c>
      <c r="C278" s="9" t="s">
        <v>51</v>
      </c>
      <c r="D278" s="10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3231612</v>
      </c>
      <c r="J278" s="11">
        <v>2142960</v>
      </c>
      <c r="K278" s="11">
        <v>1544453</v>
      </c>
      <c r="L278" s="11">
        <v>92108.170491199984</v>
      </c>
      <c r="M278" s="11">
        <v>21921.99192</v>
      </c>
      <c r="N278" s="12">
        <f t="shared" si="88"/>
        <v>0</v>
      </c>
      <c r="O278" s="12">
        <f t="shared" si="89"/>
        <v>0</v>
      </c>
      <c r="P278" s="12">
        <f t="shared" si="90"/>
        <v>3687413</v>
      </c>
      <c r="Q278" s="12">
        <f t="shared" si="91"/>
        <v>114030.16241119998</v>
      </c>
      <c r="R278">
        <f t="shared" si="92"/>
        <v>0</v>
      </c>
      <c r="S278">
        <f t="shared" si="93"/>
        <v>0</v>
      </c>
      <c r="T278">
        <f t="shared" si="94"/>
        <v>0</v>
      </c>
      <c r="U278">
        <f t="shared" si="95"/>
        <v>3.0924163474826384E-2</v>
      </c>
      <c r="V278">
        <f t="shared" si="96"/>
        <v>3.5285845705239363E-2</v>
      </c>
      <c r="W278">
        <f t="shared" si="97"/>
        <v>1.141044469447446</v>
      </c>
      <c r="X278">
        <f t="shared" si="98"/>
        <v>57179899</v>
      </c>
      <c r="Y278">
        <f t="shared" si="99"/>
        <v>103405942</v>
      </c>
      <c r="Z278">
        <f t="shared" si="100"/>
        <v>3241241.6736247996</v>
      </c>
      <c r="AA278">
        <f t="shared" si="101"/>
        <v>835349120</v>
      </c>
      <c r="AB278">
        <f t="shared" si="102"/>
        <v>675669289</v>
      </c>
      <c r="AC278">
        <f t="shared" si="103"/>
        <v>23338282.0242998</v>
      </c>
      <c r="AD278">
        <f t="shared" si="104"/>
        <v>0</v>
      </c>
      <c r="AE278">
        <f t="shared" si="105"/>
        <v>0</v>
      </c>
      <c r="AF278">
        <f t="shared" si="106"/>
        <v>0</v>
      </c>
      <c r="AG278">
        <f t="shared" si="107"/>
        <v>0.38685765300141811</v>
      </c>
      <c r="AH278">
        <f t="shared" si="108"/>
        <v>0.48859707108034717</v>
      </c>
      <c r="AI278">
        <f t="shared" si="109"/>
        <v>0.54574228250886214</v>
      </c>
    </row>
    <row r="279" spans="1:35" x14ac:dyDescent="0.25">
      <c r="A279" s="13" t="s">
        <v>105</v>
      </c>
      <c r="B279" s="8" t="str">
        <f>VLOOKUP(A279,Sheet5!$A$1:$B$67,2,FALSE)</f>
        <v>Private Sector Banks</v>
      </c>
      <c r="C279" s="9" t="s">
        <v>51</v>
      </c>
      <c r="D279" s="10">
        <v>28959</v>
      </c>
      <c r="E279" s="11">
        <v>1725</v>
      </c>
      <c r="F279" s="11">
        <v>37585</v>
      </c>
      <c r="G279" s="11">
        <v>65.626999999999995</v>
      </c>
      <c r="H279" s="11">
        <v>1363.3560500000001</v>
      </c>
      <c r="I279" s="11">
        <v>1784446</v>
      </c>
      <c r="J279" s="11">
        <v>4330652</v>
      </c>
      <c r="K279" s="11">
        <v>606855</v>
      </c>
      <c r="L279" s="11">
        <v>174984.67066999999</v>
      </c>
      <c r="M279" s="11">
        <v>7629.572126</v>
      </c>
      <c r="N279" s="12">
        <f t="shared" si="88"/>
        <v>39310</v>
      </c>
      <c r="O279" s="12">
        <f t="shared" si="89"/>
        <v>1428.98305</v>
      </c>
      <c r="P279" s="12">
        <f t="shared" si="90"/>
        <v>4937507</v>
      </c>
      <c r="Q279" s="12">
        <f t="shared" si="91"/>
        <v>182614.24279600001</v>
      </c>
      <c r="R279">
        <f t="shared" si="92"/>
        <v>3.6351642075807683E-2</v>
      </c>
      <c r="S279">
        <f t="shared" si="93"/>
        <v>4.9345041265237061E-2</v>
      </c>
      <c r="T279">
        <f t="shared" si="94"/>
        <v>1.3574363755654546</v>
      </c>
      <c r="U279">
        <f t="shared" si="95"/>
        <v>3.6985110663336783E-2</v>
      </c>
      <c r="V279">
        <f t="shared" si="96"/>
        <v>0.10233665955484224</v>
      </c>
      <c r="W279">
        <f t="shared" si="97"/>
        <v>2.7669691321564227</v>
      </c>
      <c r="X279">
        <f t="shared" si="98"/>
        <v>57179899</v>
      </c>
      <c r="Y279">
        <f t="shared" si="99"/>
        <v>103405942</v>
      </c>
      <c r="Z279">
        <f t="shared" si="100"/>
        <v>3241241.6736247996</v>
      </c>
      <c r="AA279">
        <f t="shared" si="101"/>
        <v>835349120</v>
      </c>
      <c r="AB279">
        <f t="shared" si="102"/>
        <v>675669289</v>
      </c>
      <c r="AC279">
        <f t="shared" si="103"/>
        <v>23338282.0242998</v>
      </c>
      <c r="AD279">
        <f t="shared" si="104"/>
        <v>5.0645419992784525E-2</v>
      </c>
      <c r="AE279">
        <f t="shared" si="105"/>
        <v>4.4087519348778324E-2</v>
      </c>
      <c r="AF279">
        <f t="shared" si="106"/>
        <v>3.8015223535220057E-2</v>
      </c>
      <c r="AG279">
        <f t="shared" si="107"/>
        <v>0.21361679294041752</v>
      </c>
      <c r="AH279">
        <f t="shared" si="108"/>
        <v>0.78246651834039116</v>
      </c>
      <c r="AI279">
        <f t="shared" si="109"/>
        <v>0.73075794332869259</v>
      </c>
    </row>
    <row r="280" spans="1:35" x14ac:dyDescent="0.25">
      <c r="A280" s="13" t="s">
        <v>107</v>
      </c>
      <c r="B280" s="8" t="str">
        <f>VLOOKUP(A280,Sheet5!$A$1:$B$67,2,FALSE)</f>
        <v>Private Sector Banks</v>
      </c>
      <c r="C280" s="9" t="s">
        <v>51</v>
      </c>
      <c r="D280" s="10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1402418</v>
      </c>
      <c r="J280" s="11">
        <v>589287</v>
      </c>
      <c r="K280" s="11">
        <v>239990</v>
      </c>
      <c r="L280" s="11">
        <v>25429.695927600002</v>
      </c>
      <c r="M280" s="11">
        <v>3316.6245088999999</v>
      </c>
      <c r="N280" s="12">
        <f t="shared" si="88"/>
        <v>0</v>
      </c>
      <c r="O280" s="12">
        <f t="shared" si="89"/>
        <v>0</v>
      </c>
      <c r="P280" s="12">
        <f t="shared" si="90"/>
        <v>829277</v>
      </c>
      <c r="Q280" s="12">
        <f t="shared" si="91"/>
        <v>28746.320436500002</v>
      </c>
      <c r="R280">
        <f t="shared" si="92"/>
        <v>0</v>
      </c>
      <c r="S280">
        <f t="shared" si="93"/>
        <v>0</v>
      </c>
      <c r="T280">
        <f t="shared" si="94"/>
        <v>0</v>
      </c>
      <c r="U280">
        <f t="shared" si="95"/>
        <v>3.4664316551043864E-2</v>
      </c>
      <c r="V280">
        <f t="shared" si="96"/>
        <v>2.0497683598256728E-2</v>
      </c>
      <c r="W280">
        <f t="shared" si="97"/>
        <v>0.59131942117114866</v>
      </c>
      <c r="X280">
        <f t="shared" si="98"/>
        <v>57179899</v>
      </c>
      <c r="Y280">
        <f t="shared" si="99"/>
        <v>103405942</v>
      </c>
      <c r="Z280">
        <f t="shared" si="100"/>
        <v>3241241.6736247996</v>
      </c>
      <c r="AA280">
        <f t="shared" si="101"/>
        <v>835349120</v>
      </c>
      <c r="AB280">
        <f t="shared" si="102"/>
        <v>675669289</v>
      </c>
      <c r="AC280">
        <f t="shared" si="103"/>
        <v>23338282.0242998</v>
      </c>
      <c r="AD280">
        <f t="shared" si="104"/>
        <v>0</v>
      </c>
      <c r="AE280">
        <f t="shared" si="105"/>
        <v>0</v>
      </c>
      <c r="AF280">
        <f t="shared" si="106"/>
        <v>0</v>
      </c>
      <c r="AG280">
        <f t="shared" si="107"/>
        <v>0.16788405786553051</v>
      </c>
      <c r="AH280">
        <f t="shared" si="108"/>
        <v>0.12317239292322099</v>
      </c>
      <c r="AI280">
        <f t="shared" si="109"/>
        <v>0.12273415611760918</v>
      </c>
    </row>
    <row r="281" spans="1:35" x14ac:dyDescent="0.25">
      <c r="A281" s="13" t="s">
        <v>108</v>
      </c>
      <c r="B281" s="8" t="str">
        <f>VLOOKUP(A281,Sheet5!$A$1:$B$67,2,FALSE)</f>
        <v>Private Sector Banks</v>
      </c>
      <c r="C281" s="9" t="s">
        <v>51</v>
      </c>
      <c r="D281" s="10">
        <v>858269</v>
      </c>
      <c r="E281" s="11">
        <v>5154</v>
      </c>
      <c r="F281" s="11">
        <v>955180</v>
      </c>
      <c r="G281" s="11">
        <v>220.78036850000001</v>
      </c>
      <c r="H281" s="11">
        <v>28353.991862300001</v>
      </c>
      <c r="I281" s="11">
        <v>2903959</v>
      </c>
      <c r="J281" s="11">
        <v>1153743</v>
      </c>
      <c r="K281" s="11">
        <v>1208038</v>
      </c>
      <c r="L281" s="11">
        <v>50391.647255599994</v>
      </c>
      <c r="M281" s="11">
        <v>19452.281188000001</v>
      </c>
      <c r="N281" s="12">
        <f t="shared" si="88"/>
        <v>960334</v>
      </c>
      <c r="O281" s="12">
        <f t="shared" si="89"/>
        <v>28574.772230800001</v>
      </c>
      <c r="P281" s="12">
        <f t="shared" si="90"/>
        <v>2361781</v>
      </c>
      <c r="Q281" s="12">
        <f t="shared" si="91"/>
        <v>69843.928443599987</v>
      </c>
      <c r="R281">
        <f t="shared" si="92"/>
        <v>2.9755035467660212E-2</v>
      </c>
      <c r="S281">
        <f t="shared" si="93"/>
        <v>3.3293492169471348E-2</v>
      </c>
      <c r="T281">
        <f t="shared" si="94"/>
        <v>1.1189195928083153</v>
      </c>
      <c r="U281">
        <f t="shared" si="95"/>
        <v>2.9572567669737367E-2</v>
      </c>
      <c r="V281">
        <f t="shared" si="96"/>
        <v>2.4051279113651392E-2</v>
      </c>
      <c r="W281">
        <f t="shared" si="97"/>
        <v>0.81329695081783182</v>
      </c>
      <c r="X281">
        <f t="shared" si="98"/>
        <v>57179899</v>
      </c>
      <c r="Y281">
        <f t="shared" si="99"/>
        <v>103405942</v>
      </c>
      <c r="Z281">
        <f t="shared" si="100"/>
        <v>3241241.6736247996</v>
      </c>
      <c r="AA281">
        <f t="shared" si="101"/>
        <v>835349120</v>
      </c>
      <c r="AB281">
        <f t="shared" si="102"/>
        <v>675669289</v>
      </c>
      <c r="AC281">
        <f t="shared" si="103"/>
        <v>23338282.0242998</v>
      </c>
      <c r="AD281">
        <f t="shared" si="104"/>
        <v>1.5009977544731234</v>
      </c>
      <c r="AE281">
        <f t="shared" si="105"/>
        <v>0.88159955684031988</v>
      </c>
      <c r="AF281">
        <f t="shared" si="106"/>
        <v>0.92870291728496612</v>
      </c>
      <c r="AG281">
        <f t="shared" si="107"/>
        <v>0.34763417240446726</v>
      </c>
      <c r="AH281">
        <f t="shared" si="108"/>
        <v>0.29926765119591298</v>
      </c>
      <c r="AI281">
        <f t="shared" si="109"/>
        <v>0.34954689201509648</v>
      </c>
    </row>
    <row r="282" spans="1:35" x14ac:dyDescent="0.25">
      <c r="A282" s="13" t="s">
        <v>62</v>
      </c>
      <c r="B282" s="8" t="str">
        <f>VLOOKUP(A282,Sheet5!$A$1:$B$67,2,FALSE)</f>
        <v>Foreign Banks</v>
      </c>
      <c r="C282" s="9" t="s">
        <v>51</v>
      </c>
      <c r="D282" s="10">
        <v>1658151</v>
      </c>
      <c r="E282" s="11">
        <v>1165</v>
      </c>
      <c r="F282" s="11">
        <v>3494396</v>
      </c>
      <c r="G282" s="11">
        <v>92.162999999999997</v>
      </c>
      <c r="H282" s="11">
        <v>142565.95201000001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2">
        <f t="shared" si="88"/>
        <v>3495561</v>
      </c>
      <c r="O282" s="12">
        <f t="shared" si="89"/>
        <v>142658.11501000001</v>
      </c>
      <c r="P282" s="12">
        <f t="shared" si="90"/>
        <v>0</v>
      </c>
      <c r="Q282" s="12">
        <f t="shared" si="91"/>
        <v>0</v>
      </c>
      <c r="R282">
        <f t="shared" si="92"/>
        <v>4.0811221720919763E-2</v>
      </c>
      <c r="S282">
        <f t="shared" si="93"/>
        <v>8.6034453442418696E-2</v>
      </c>
      <c r="T282">
        <f t="shared" si="94"/>
        <v>2.1081077658186738</v>
      </c>
      <c r="U282">
        <f t="shared" si="95"/>
        <v>0</v>
      </c>
      <c r="V282">
        <f t="shared" si="96"/>
        <v>0</v>
      </c>
      <c r="W282">
        <f t="shared" si="97"/>
        <v>0</v>
      </c>
      <c r="X282">
        <f t="shared" si="98"/>
        <v>57179899</v>
      </c>
      <c r="Y282">
        <f t="shared" si="99"/>
        <v>103405942</v>
      </c>
      <c r="Z282">
        <f t="shared" si="100"/>
        <v>3241241.6736247996</v>
      </c>
      <c r="AA282">
        <f t="shared" si="101"/>
        <v>835349120</v>
      </c>
      <c r="AB282">
        <f t="shared" si="102"/>
        <v>675669289</v>
      </c>
      <c r="AC282">
        <f t="shared" si="103"/>
        <v>23338282.0242998</v>
      </c>
      <c r="AD282">
        <f t="shared" si="104"/>
        <v>2.8998844506528423</v>
      </c>
      <c r="AE282">
        <f t="shared" si="105"/>
        <v>4.4013415035004222</v>
      </c>
      <c r="AF282">
        <f t="shared" si="106"/>
        <v>3.3804256625794289</v>
      </c>
      <c r="AG282">
        <f t="shared" si="107"/>
        <v>0</v>
      </c>
      <c r="AH282">
        <f t="shared" si="108"/>
        <v>0</v>
      </c>
      <c r="AI282">
        <f t="shared" si="109"/>
        <v>0</v>
      </c>
    </row>
    <row r="283" spans="1:35" x14ac:dyDescent="0.25">
      <c r="A283" s="13" t="s">
        <v>71</v>
      </c>
      <c r="B283" s="8" t="str">
        <f>VLOOKUP(A283,Sheet5!$A$1:$B$67,2,FALSE)</f>
        <v>Foreign Banks</v>
      </c>
      <c r="C283" s="9" t="s">
        <v>51</v>
      </c>
      <c r="D283" s="10">
        <v>27450</v>
      </c>
      <c r="E283" s="11">
        <v>0</v>
      </c>
      <c r="F283" s="11">
        <v>5589</v>
      </c>
      <c r="G283" s="11">
        <v>0</v>
      </c>
      <c r="H283" s="11">
        <v>429.05128139999999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2">
        <f t="shared" si="88"/>
        <v>5589</v>
      </c>
      <c r="O283" s="12">
        <f t="shared" si="89"/>
        <v>429.05128139999999</v>
      </c>
      <c r="P283" s="12">
        <f t="shared" si="90"/>
        <v>0</v>
      </c>
      <c r="Q283" s="12">
        <f t="shared" si="91"/>
        <v>0</v>
      </c>
      <c r="R283">
        <f t="shared" si="92"/>
        <v>7.6767092753623187E-2</v>
      </c>
      <c r="S283">
        <f t="shared" si="93"/>
        <v>1.5630283475409835E-2</v>
      </c>
      <c r="T283">
        <f t="shared" si="94"/>
        <v>0.20360655737704919</v>
      </c>
      <c r="U283">
        <f t="shared" si="95"/>
        <v>0</v>
      </c>
      <c r="V283">
        <f t="shared" si="96"/>
        <v>0</v>
      </c>
      <c r="W283">
        <f t="shared" si="97"/>
        <v>0</v>
      </c>
      <c r="X283">
        <f t="shared" si="98"/>
        <v>57179899</v>
      </c>
      <c r="Y283">
        <f t="shared" si="99"/>
        <v>103405942</v>
      </c>
      <c r="Z283">
        <f t="shared" si="100"/>
        <v>3241241.6736247996</v>
      </c>
      <c r="AA283">
        <f t="shared" si="101"/>
        <v>835349120</v>
      </c>
      <c r="AB283">
        <f t="shared" si="102"/>
        <v>675669289</v>
      </c>
      <c r="AC283">
        <f t="shared" si="103"/>
        <v>23338282.0242998</v>
      </c>
      <c r="AD283">
        <f t="shared" si="104"/>
        <v>4.8006380703820413E-2</v>
      </c>
      <c r="AE283">
        <f t="shared" si="105"/>
        <v>1.3237250554050053E-2</v>
      </c>
      <c r="AF283">
        <f t="shared" si="106"/>
        <v>5.4049118376582267E-3</v>
      </c>
      <c r="AG283">
        <f t="shared" si="107"/>
        <v>0</v>
      </c>
      <c r="AH283">
        <f t="shared" si="108"/>
        <v>0</v>
      </c>
      <c r="AI283">
        <f t="shared" si="109"/>
        <v>0</v>
      </c>
    </row>
    <row r="284" spans="1:35" x14ac:dyDescent="0.25">
      <c r="A284" s="13" t="s">
        <v>76</v>
      </c>
      <c r="B284" s="8" t="str">
        <f>VLOOKUP(A284,Sheet5!$A$1:$B$67,2,FALSE)</f>
        <v>Foreign Banks</v>
      </c>
      <c r="C284" s="9" t="s">
        <v>51</v>
      </c>
      <c r="D284" s="10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2207</v>
      </c>
      <c r="J284" s="11">
        <v>32</v>
      </c>
      <c r="K284" s="11">
        <v>84</v>
      </c>
      <c r="L284" s="11">
        <v>1.1539999999999999</v>
      </c>
      <c r="M284" s="11">
        <v>5.4992344999999991</v>
      </c>
      <c r="N284" s="12">
        <f t="shared" si="88"/>
        <v>0</v>
      </c>
      <c r="O284" s="12">
        <f t="shared" si="89"/>
        <v>0</v>
      </c>
      <c r="P284" s="12">
        <f t="shared" si="90"/>
        <v>116</v>
      </c>
      <c r="Q284" s="12">
        <f t="shared" si="91"/>
        <v>6.6532344999999991</v>
      </c>
      <c r="R284">
        <f t="shared" si="92"/>
        <v>0</v>
      </c>
      <c r="S284">
        <f t="shared" si="93"/>
        <v>0</v>
      </c>
      <c r="T284">
        <f t="shared" si="94"/>
        <v>0</v>
      </c>
      <c r="U284">
        <f t="shared" si="95"/>
        <v>5.73554698275862E-2</v>
      </c>
      <c r="V284">
        <f t="shared" si="96"/>
        <v>3.014605573176257E-3</v>
      </c>
      <c r="W284">
        <f t="shared" si="97"/>
        <v>5.2560036248300863E-2</v>
      </c>
      <c r="X284">
        <f t="shared" si="98"/>
        <v>57179899</v>
      </c>
      <c r="Y284">
        <f t="shared" si="99"/>
        <v>103405942</v>
      </c>
      <c r="Z284">
        <f t="shared" si="100"/>
        <v>3241241.6736247996</v>
      </c>
      <c r="AA284">
        <f t="shared" si="101"/>
        <v>835349120</v>
      </c>
      <c r="AB284">
        <f t="shared" si="102"/>
        <v>675669289</v>
      </c>
      <c r="AC284">
        <f t="shared" si="103"/>
        <v>23338282.0242998</v>
      </c>
      <c r="AD284">
        <f t="shared" si="104"/>
        <v>0</v>
      </c>
      <c r="AE284">
        <f t="shared" si="105"/>
        <v>0</v>
      </c>
      <c r="AF284">
        <f t="shared" si="106"/>
        <v>0</v>
      </c>
      <c r="AG284">
        <f t="shared" si="107"/>
        <v>2.6420091278721883E-4</v>
      </c>
      <c r="AH284">
        <f t="shared" si="108"/>
        <v>2.850781601264676E-5</v>
      </c>
      <c r="AI284">
        <f t="shared" si="109"/>
        <v>1.7168162278276939E-5</v>
      </c>
    </row>
    <row r="285" spans="1:35" x14ac:dyDescent="0.25">
      <c r="A285" s="13" t="s">
        <v>83</v>
      </c>
      <c r="B285" s="8" t="str">
        <f>VLOOKUP(A285,Sheet5!$A$1:$B$67,2,FALSE)</f>
        <v>Foreign Banks</v>
      </c>
      <c r="C285" s="9" t="s">
        <v>51</v>
      </c>
      <c r="D285" s="10">
        <v>2751483</v>
      </c>
      <c r="E285" s="11">
        <v>9725</v>
      </c>
      <c r="F285" s="11">
        <v>8150602</v>
      </c>
      <c r="G285" s="11">
        <v>558.16899999999998</v>
      </c>
      <c r="H285" s="11">
        <v>212215.79928539996</v>
      </c>
      <c r="I285" s="11">
        <v>1683725</v>
      </c>
      <c r="J285" s="11">
        <v>904371</v>
      </c>
      <c r="K285" s="11">
        <v>2160152</v>
      </c>
      <c r="L285" s="11">
        <v>44473.667150000001</v>
      </c>
      <c r="M285" s="11">
        <v>36954.6798987</v>
      </c>
      <c r="N285" s="12">
        <f t="shared" si="88"/>
        <v>8160327</v>
      </c>
      <c r="O285" s="12">
        <f t="shared" si="89"/>
        <v>212773.96828539995</v>
      </c>
      <c r="P285" s="12">
        <f t="shared" si="90"/>
        <v>3064523</v>
      </c>
      <c r="Q285" s="12">
        <f t="shared" si="91"/>
        <v>81428.347048700001</v>
      </c>
      <c r="R285">
        <f t="shared" si="92"/>
        <v>2.6074196326372701E-2</v>
      </c>
      <c r="S285">
        <f t="shared" si="93"/>
        <v>7.7330649793365958E-2</v>
      </c>
      <c r="T285">
        <f t="shared" si="94"/>
        <v>2.9657922654801063</v>
      </c>
      <c r="U285">
        <f t="shared" si="95"/>
        <v>2.6571295777091573E-2</v>
      </c>
      <c r="V285">
        <f t="shared" si="96"/>
        <v>4.8362022924586856E-2</v>
      </c>
      <c r="W285">
        <f t="shared" si="97"/>
        <v>1.8200852276945463</v>
      </c>
      <c r="X285">
        <f t="shared" si="98"/>
        <v>57179899</v>
      </c>
      <c r="Y285">
        <f t="shared" si="99"/>
        <v>103405942</v>
      </c>
      <c r="Z285">
        <f t="shared" si="100"/>
        <v>3241241.6736247996</v>
      </c>
      <c r="AA285">
        <f t="shared" si="101"/>
        <v>835349120</v>
      </c>
      <c r="AB285">
        <f t="shared" si="102"/>
        <v>675669289</v>
      </c>
      <c r="AC285">
        <f t="shared" si="103"/>
        <v>23338282.0242998</v>
      </c>
      <c r="AD285">
        <f t="shared" si="104"/>
        <v>4.8119759707865173</v>
      </c>
      <c r="AE285">
        <f t="shared" si="105"/>
        <v>6.5645820247475415</v>
      </c>
      <c r="AF285">
        <f t="shared" si="106"/>
        <v>7.8915455361356317</v>
      </c>
      <c r="AG285">
        <f t="shared" si="107"/>
        <v>0.20155943900437701</v>
      </c>
      <c r="AH285">
        <f t="shared" si="108"/>
        <v>0.34890463215722939</v>
      </c>
      <c r="AI285">
        <f t="shared" si="109"/>
        <v>0.45355369111648347</v>
      </c>
    </row>
    <row r="286" spans="1:35" x14ac:dyDescent="0.25">
      <c r="A286" s="13" t="s">
        <v>85</v>
      </c>
      <c r="B286" s="8" t="str">
        <f>VLOOKUP(A286,Sheet5!$A$1:$B$67,2,FALSE)</f>
        <v>Foreign Banks</v>
      </c>
      <c r="C286" s="9" t="s">
        <v>51</v>
      </c>
      <c r="D286" s="10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1429796</v>
      </c>
      <c r="J286" s="11">
        <v>513970</v>
      </c>
      <c r="K286" s="11">
        <v>651208</v>
      </c>
      <c r="L286" s="11">
        <v>14780.66539</v>
      </c>
      <c r="M286" s="11">
        <v>6115.5074000000004</v>
      </c>
      <c r="N286" s="12">
        <f t="shared" si="88"/>
        <v>0</v>
      </c>
      <c r="O286" s="12">
        <f t="shared" si="89"/>
        <v>0</v>
      </c>
      <c r="P286" s="12">
        <f t="shared" si="90"/>
        <v>1165178</v>
      </c>
      <c r="Q286" s="12">
        <f t="shared" si="91"/>
        <v>20896.172790000001</v>
      </c>
      <c r="R286">
        <f t="shared" si="92"/>
        <v>0</v>
      </c>
      <c r="S286">
        <f t="shared" si="93"/>
        <v>0</v>
      </c>
      <c r="T286">
        <f t="shared" si="94"/>
        <v>0</v>
      </c>
      <c r="U286">
        <f t="shared" si="95"/>
        <v>1.7933888890796085E-2</v>
      </c>
      <c r="V286">
        <f t="shared" si="96"/>
        <v>1.4614793152309841E-2</v>
      </c>
      <c r="W286">
        <f t="shared" si="97"/>
        <v>0.81492604539388835</v>
      </c>
      <c r="X286">
        <f t="shared" si="98"/>
        <v>57179899</v>
      </c>
      <c r="Y286">
        <f t="shared" si="99"/>
        <v>103405942</v>
      </c>
      <c r="Z286">
        <f t="shared" si="100"/>
        <v>3241241.6736247996</v>
      </c>
      <c r="AA286">
        <f t="shared" si="101"/>
        <v>835349120</v>
      </c>
      <c r="AB286">
        <f t="shared" si="102"/>
        <v>675669289</v>
      </c>
      <c r="AC286">
        <f t="shared" si="103"/>
        <v>23338282.0242998</v>
      </c>
      <c r="AD286">
        <f t="shared" si="104"/>
        <v>0</v>
      </c>
      <c r="AE286">
        <f t="shared" si="105"/>
        <v>0</v>
      </c>
      <c r="AF286">
        <f t="shared" si="106"/>
        <v>0</v>
      </c>
      <c r="AG286">
        <f t="shared" si="107"/>
        <v>0.17116148994087646</v>
      </c>
      <c r="AH286">
        <f t="shared" si="108"/>
        <v>8.9536036835286006E-2</v>
      </c>
      <c r="AI286">
        <f t="shared" si="109"/>
        <v>0.17244797402653594</v>
      </c>
    </row>
    <row r="287" spans="1:35" x14ac:dyDescent="0.25">
      <c r="A287" s="13" t="s">
        <v>88</v>
      </c>
      <c r="B287" s="8" t="str">
        <f>VLOOKUP(A287,Sheet5!$A$1:$B$67,2,FALSE)</f>
        <v>Foreign Banks</v>
      </c>
      <c r="C287" s="9" t="s">
        <v>51</v>
      </c>
      <c r="D287" s="10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126463</v>
      </c>
      <c r="J287" s="11">
        <v>40193</v>
      </c>
      <c r="K287" s="11">
        <v>91876</v>
      </c>
      <c r="L287" s="11">
        <v>2227.1476699999998</v>
      </c>
      <c r="M287" s="11">
        <v>1596.9726800000001</v>
      </c>
      <c r="N287" s="12">
        <f t="shared" si="88"/>
        <v>0</v>
      </c>
      <c r="O287" s="12">
        <f t="shared" si="89"/>
        <v>0</v>
      </c>
      <c r="P287" s="12">
        <f t="shared" si="90"/>
        <v>132069</v>
      </c>
      <c r="Q287" s="12">
        <f t="shared" si="91"/>
        <v>3824.1203500000001</v>
      </c>
      <c r="R287">
        <f t="shared" si="92"/>
        <v>0</v>
      </c>
      <c r="S287">
        <f t="shared" si="93"/>
        <v>0</v>
      </c>
      <c r="T287">
        <f t="shared" si="94"/>
        <v>0</v>
      </c>
      <c r="U287">
        <f t="shared" si="95"/>
        <v>2.895547289674337E-2</v>
      </c>
      <c r="V287">
        <f t="shared" si="96"/>
        <v>3.0239045017119635E-2</v>
      </c>
      <c r="W287">
        <f t="shared" si="97"/>
        <v>1.0443291713781897</v>
      </c>
      <c r="X287">
        <f t="shared" si="98"/>
        <v>57179899</v>
      </c>
      <c r="Y287">
        <f t="shared" si="99"/>
        <v>103405942</v>
      </c>
      <c r="Z287">
        <f t="shared" si="100"/>
        <v>3241241.6736247996</v>
      </c>
      <c r="AA287">
        <f t="shared" si="101"/>
        <v>835349120</v>
      </c>
      <c r="AB287">
        <f t="shared" si="102"/>
        <v>675669289</v>
      </c>
      <c r="AC287">
        <f t="shared" si="103"/>
        <v>23338282.0242998</v>
      </c>
      <c r="AD287">
        <f t="shared" si="104"/>
        <v>0</v>
      </c>
      <c r="AE287">
        <f t="shared" si="105"/>
        <v>0</v>
      </c>
      <c r="AF287">
        <f t="shared" si="106"/>
        <v>0</v>
      </c>
      <c r="AG287">
        <f t="shared" si="107"/>
        <v>1.5138939752519282E-2</v>
      </c>
      <c r="AH287">
        <f t="shared" si="108"/>
        <v>1.6385612042987267E-2</v>
      </c>
      <c r="AI287">
        <f t="shared" si="109"/>
        <v>1.9546396758015148E-2</v>
      </c>
    </row>
    <row r="288" spans="1:35" x14ac:dyDescent="0.25">
      <c r="A288" s="13" t="s">
        <v>101</v>
      </c>
      <c r="B288" s="8" t="str">
        <f>VLOOKUP(A288,Sheet5!$A$1:$B$67,2,FALSE)</f>
        <v>Foreign Banks</v>
      </c>
      <c r="C288" s="9" t="s">
        <v>51</v>
      </c>
      <c r="D288" s="10">
        <v>870316</v>
      </c>
      <c r="E288" s="11">
        <v>1234</v>
      </c>
      <c r="F288" s="11">
        <v>1173276</v>
      </c>
      <c r="G288" s="11">
        <v>92.961757300000002</v>
      </c>
      <c r="H288" s="11">
        <v>44730.369972600005</v>
      </c>
      <c r="I288" s="11">
        <v>481119</v>
      </c>
      <c r="J288" s="11">
        <v>213428</v>
      </c>
      <c r="K288" s="11">
        <v>223600</v>
      </c>
      <c r="L288" s="11">
        <v>11360.163753699999</v>
      </c>
      <c r="M288" s="11">
        <v>6988.9877358000003</v>
      </c>
      <c r="N288" s="12">
        <f t="shared" si="88"/>
        <v>1174510</v>
      </c>
      <c r="O288" s="12">
        <f t="shared" si="89"/>
        <v>44823.331729900005</v>
      </c>
      <c r="P288" s="12">
        <f t="shared" si="90"/>
        <v>437028</v>
      </c>
      <c r="Q288" s="12">
        <f t="shared" si="91"/>
        <v>18349.1514895</v>
      </c>
      <c r="R288">
        <f t="shared" si="92"/>
        <v>3.8163431328724323E-2</v>
      </c>
      <c r="S288">
        <f t="shared" si="93"/>
        <v>5.1502364348006938E-2</v>
      </c>
      <c r="T288">
        <f t="shared" si="94"/>
        <v>1.3495213232894718</v>
      </c>
      <c r="U288">
        <f t="shared" si="95"/>
        <v>4.1986214818043696E-2</v>
      </c>
      <c r="V288">
        <f t="shared" si="96"/>
        <v>3.8138488584944681E-2</v>
      </c>
      <c r="W288">
        <f t="shared" si="97"/>
        <v>0.90835739183029562</v>
      </c>
      <c r="X288">
        <f t="shared" si="98"/>
        <v>57179899</v>
      </c>
      <c r="Y288">
        <f t="shared" si="99"/>
        <v>103405942</v>
      </c>
      <c r="Z288">
        <f t="shared" si="100"/>
        <v>3241241.6736247996</v>
      </c>
      <c r="AA288">
        <f t="shared" si="101"/>
        <v>835349120</v>
      </c>
      <c r="AB288">
        <f t="shared" si="102"/>
        <v>675669289</v>
      </c>
      <c r="AC288">
        <f t="shared" si="103"/>
        <v>23338282.0242998</v>
      </c>
      <c r="AD288">
        <f t="shared" si="104"/>
        <v>1.5220663471266362</v>
      </c>
      <c r="AE288">
        <f t="shared" si="105"/>
        <v>1.3829061897680845</v>
      </c>
      <c r="AF288">
        <f t="shared" si="106"/>
        <v>1.1358244770885604</v>
      </c>
      <c r="AG288">
        <f t="shared" si="107"/>
        <v>5.7594961014623441E-2</v>
      </c>
      <c r="AH288">
        <f t="shared" si="108"/>
        <v>7.8622545868607119E-2</v>
      </c>
      <c r="AI288">
        <f t="shared" si="109"/>
        <v>6.4680755380610466E-2</v>
      </c>
    </row>
    <row r="289" spans="1:35" x14ac:dyDescent="0.25">
      <c r="A289" s="13" t="s">
        <v>112</v>
      </c>
      <c r="B289" s="8" t="str">
        <f>VLOOKUP(A289,Sheet5!$A$1:$B$67,2,FALSE)</f>
        <v>Foreign Banks</v>
      </c>
      <c r="C289" s="9" t="s">
        <v>51</v>
      </c>
      <c r="D289" s="10">
        <v>1426222</v>
      </c>
      <c r="E289" s="11">
        <v>2034</v>
      </c>
      <c r="F289" s="11">
        <v>2141876</v>
      </c>
      <c r="G289" s="11">
        <v>130.66318000000001</v>
      </c>
      <c r="H289" s="11">
        <v>54815.119469999998</v>
      </c>
      <c r="I289" s="11">
        <v>986772</v>
      </c>
      <c r="J289" s="11">
        <v>810071</v>
      </c>
      <c r="K289" s="11">
        <v>1299943</v>
      </c>
      <c r="L289" s="11">
        <v>34801.883880000001</v>
      </c>
      <c r="M289" s="11">
        <v>20273.355100000001</v>
      </c>
      <c r="N289" s="12">
        <f t="shared" si="88"/>
        <v>2143910</v>
      </c>
      <c r="O289" s="12">
        <f t="shared" si="89"/>
        <v>54945.782650000001</v>
      </c>
      <c r="P289" s="12">
        <f t="shared" si="90"/>
        <v>2110014</v>
      </c>
      <c r="Q289" s="12">
        <f t="shared" si="91"/>
        <v>55075.238980000002</v>
      </c>
      <c r="R289">
        <f t="shared" si="92"/>
        <v>2.5628772966215935E-2</v>
      </c>
      <c r="S289">
        <f t="shared" si="93"/>
        <v>3.8525406738922831E-2</v>
      </c>
      <c r="T289">
        <f t="shared" si="94"/>
        <v>1.5032091778138326</v>
      </c>
      <c r="U289">
        <f t="shared" si="95"/>
        <v>2.6101835807724499E-2</v>
      </c>
      <c r="V289">
        <f t="shared" si="96"/>
        <v>5.5813540493650005E-2</v>
      </c>
      <c r="W289">
        <f t="shared" si="97"/>
        <v>2.1382994247911373</v>
      </c>
      <c r="X289">
        <f t="shared" si="98"/>
        <v>57179899</v>
      </c>
      <c r="Y289">
        <f t="shared" si="99"/>
        <v>103405942</v>
      </c>
      <c r="Z289">
        <f t="shared" si="100"/>
        <v>3241241.6736247996</v>
      </c>
      <c r="AA289">
        <f t="shared" si="101"/>
        <v>835349120</v>
      </c>
      <c r="AB289">
        <f t="shared" si="102"/>
        <v>675669289</v>
      </c>
      <c r="AC289">
        <f t="shared" si="103"/>
        <v>23338282.0242998</v>
      </c>
      <c r="AD289">
        <f t="shared" si="104"/>
        <v>2.4942716320642679</v>
      </c>
      <c r="AE289">
        <f t="shared" si="105"/>
        <v>1.6952078302927689</v>
      </c>
      <c r="AF289">
        <f t="shared" si="106"/>
        <v>2.0732947822282783</v>
      </c>
      <c r="AG289">
        <f t="shared" si="107"/>
        <v>0.11812689764969167</v>
      </c>
      <c r="AH289">
        <f t="shared" si="108"/>
        <v>0.23598668883448964</v>
      </c>
      <c r="AI289">
        <f t="shared" si="109"/>
        <v>0.31228502380548484</v>
      </c>
    </row>
    <row r="290" spans="1:35" x14ac:dyDescent="0.25">
      <c r="A290" s="13" t="s">
        <v>57</v>
      </c>
      <c r="B290" s="8" t="str">
        <f>VLOOKUP(A290,Sheet5!$A$1:$B$67,2,FALSE)</f>
        <v>Payment Banks</v>
      </c>
      <c r="C290" s="9" t="s">
        <v>51</v>
      </c>
      <c r="D290" s="10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2">
        <f t="shared" si="88"/>
        <v>0</v>
      </c>
      <c r="O290" s="12">
        <f t="shared" si="89"/>
        <v>0</v>
      </c>
      <c r="P290" s="12">
        <f t="shared" si="90"/>
        <v>0</v>
      </c>
      <c r="Q290" s="12">
        <f t="shared" si="91"/>
        <v>0</v>
      </c>
      <c r="R290">
        <f t="shared" si="92"/>
        <v>0</v>
      </c>
      <c r="S290">
        <f t="shared" si="93"/>
        <v>0</v>
      </c>
      <c r="T290">
        <f t="shared" si="94"/>
        <v>0</v>
      </c>
      <c r="U290">
        <f t="shared" si="95"/>
        <v>0</v>
      </c>
      <c r="V290">
        <f t="shared" si="96"/>
        <v>0</v>
      </c>
      <c r="W290">
        <f t="shared" si="97"/>
        <v>0</v>
      </c>
      <c r="X290">
        <f t="shared" si="98"/>
        <v>57179899</v>
      </c>
      <c r="Y290">
        <f t="shared" si="99"/>
        <v>103405942</v>
      </c>
      <c r="Z290">
        <f t="shared" si="100"/>
        <v>3241241.6736247996</v>
      </c>
      <c r="AA290">
        <f t="shared" si="101"/>
        <v>835349120</v>
      </c>
      <c r="AB290">
        <f t="shared" si="102"/>
        <v>675669289</v>
      </c>
      <c r="AC290">
        <f t="shared" si="103"/>
        <v>23338282.0242998</v>
      </c>
      <c r="AD290">
        <f t="shared" si="104"/>
        <v>0</v>
      </c>
      <c r="AE290">
        <f t="shared" si="105"/>
        <v>0</v>
      </c>
      <c r="AF290">
        <f t="shared" si="106"/>
        <v>0</v>
      </c>
      <c r="AG290">
        <f t="shared" si="107"/>
        <v>0</v>
      </c>
      <c r="AH290">
        <f t="shared" si="108"/>
        <v>0</v>
      </c>
      <c r="AI290">
        <f t="shared" si="109"/>
        <v>0</v>
      </c>
    </row>
    <row r="291" spans="1:35" x14ac:dyDescent="0.25">
      <c r="A291" s="13" t="s">
        <v>59</v>
      </c>
      <c r="B291" s="8" t="str">
        <f>VLOOKUP(A291,Sheet5!$A$1:$B$67,2,FALSE)</f>
        <v>Payment Banks</v>
      </c>
      <c r="C291" s="9" t="s">
        <v>51</v>
      </c>
      <c r="D291" s="10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1272938</v>
      </c>
      <c r="J291" s="11">
        <v>0</v>
      </c>
      <c r="K291" s="11">
        <v>240799</v>
      </c>
      <c r="L291" s="11">
        <v>0</v>
      </c>
      <c r="M291" s="11">
        <v>1483.75621</v>
      </c>
      <c r="N291" s="12">
        <f t="shared" si="88"/>
        <v>0</v>
      </c>
      <c r="O291" s="12">
        <f t="shared" si="89"/>
        <v>0</v>
      </c>
      <c r="P291" s="12">
        <f t="shared" si="90"/>
        <v>240799</v>
      </c>
      <c r="Q291" s="12">
        <f t="shared" si="91"/>
        <v>1483.75621</v>
      </c>
      <c r="R291">
        <f t="shared" si="92"/>
        <v>0</v>
      </c>
      <c r="S291">
        <f t="shared" si="93"/>
        <v>0</v>
      </c>
      <c r="T291">
        <f t="shared" si="94"/>
        <v>0</v>
      </c>
      <c r="U291">
        <f t="shared" si="95"/>
        <v>6.1618038696173985E-3</v>
      </c>
      <c r="V291">
        <f t="shared" si="96"/>
        <v>1.1656154580977234E-3</v>
      </c>
      <c r="W291">
        <f t="shared" si="97"/>
        <v>0.18916789348734975</v>
      </c>
      <c r="X291">
        <f t="shared" si="98"/>
        <v>57179899</v>
      </c>
      <c r="Y291">
        <f t="shared" si="99"/>
        <v>103405942</v>
      </c>
      <c r="Z291">
        <f t="shared" si="100"/>
        <v>3241241.6736247996</v>
      </c>
      <c r="AA291">
        <f t="shared" si="101"/>
        <v>835349120</v>
      </c>
      <c r="AB291">
        <f t="shared" si="102"/>
        <v>675669289</v>
      </c>
      <c r="AC291">
        <f t="shared" si="103"/>
        <v>23338282.0242998</v>
      </c>
      <c r="AD291">
        <f t="shared" si="104"/>
        <v>0</v>
      </c>
      <c r="AE291">
        <f t="shared" si="105"/>
        <v>0</v>
      </c>
      <c r="AF291">
        <f t="shared" si="106"/>
        <v>0</v>
      </c>
      <c r="AG291">
        <f t="shared" si="107"/>
        <v>0.15238395175420788</v>
      </c>
      <c r="AH291">
        <f t="shared" si="108"/>
        <v>6.3576068215094594E-3</v>
      </c>
      <c r="AI291">
        <f t="shared" si="109"/>
        <v>3.5638588865920764E-2</v>
      </c>
    </row>
    <row r="292" spans="1:35" x14ac:dyDescent="0.25">
      <c r="A292" s="13" t="s">
        <v>98</v>
      </c>
      <c r="B292" s="8" t="str">
        <f>VLOOKUP(A292,Sheet5!$A$1:$B$67,2,FALSE)</f>
        <v>Payment Banks</v>
      </c>
      <c r="C292" s="9" t="s">
        <v>51</v>
      </c>
      <c r="D292" s="10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1262143</v>
      </c>
      <c r="J292" s="11">
        <v>222105</v>
      </c>
      <c r="K292" s="11">
        <v>138773</v>
      </c>
      <c r="L292" s="11">
        <v>6562.62345</v>
      </c>
      <c r="M292" s="11">
        <v>1291.2685100000001</v>
      </c>
      <c r="N292" s="12">
        <f t="shared" si="88"/>
        <v>0</v>
      </c>
      <c r="O292" s="12">
        <f t="shared" si="89"/>
        <v>0</v>
      </c>
      <c r="P292" s="12">
        <f t="shared" si="90"/>
        <v>360878</v>
      </c>
      <c r="Q292" s="12">
        <f t="shared" si="91"/>
        <v>7853.8919599999999</v>
      </c>
      <c r="R292">
        <f t="shared" si="92"/>
        <v>0</v>
      </c>
      <c r="S292">
        <f t="shared" si="93"/>
        <v>0</v>
      </c>
      <c r="T292">
        <f t="shared" si="94"/>
        <v>0</v>
      </c>
      <c r="U292">
        <f t="shared" si="95"/>
        <v>2.176328831350207E-2</v>
      </c>
      <c r="V292">
        <f t="shared" si="96"/>
        <v>6.2226641196758215E-3</v>
      </c>
      <c r="W292">
        <f t="shared" si="97"/>
        <v>0.28592481200624653</v>
      </c>
      <c r="X292">
        <f t="shared" si="98"/>
        <v>57179899</v>
      </c>
      <c r="Y292">
        <f t="shared" si="99"/>
        <v>103405942</v>
      </c>
      <c r="Z292">
        <f t="shared" si="100"/>
        <v>3241241.6736247996</v>
      </c>
      <c r="AA292">
        <f t="shared" si="101"/>
        <v>835349120</v>
      </c>
      <c r="AB292">
        <f t="shared" si="102"/>
        <v>675669289</v>
      </c>
      <c r="AC292">
        <f t="shared" si="103"/>
        <v>23338282.0242998</v>
      </c>
      <c r="AD292">
        <f t="shared" si="104"/>
        <v>0</v>
      </c>
      <c r="AE292">
        <f t="shared" si="105"/>
        <v>0</v>
      </c>
      <c r="AF292">
        <f t="shared" si="106"/>
        <v>0</v>
      </c>
      <c r="AG292">
        <f t="shared" si="107"/>
        <v>0.15109167769279508</v>
      </c>
      <c r="AH292">
        <f t="shared" si="108"/>
        <v>3.3652399743145336E-2</v>
      </c>
      <c r="AI292">
        <f t="shared" si="109"/>
        <v>5.3410448850517461E-2</v>
      </c>
    </row>
    <row r="293" spans="1:35" x14ac:dyDescent="0.25">
      <c r="A293" s="13" t="s">
        <v>106</v>
      </c>
      <c r="B293" s="8" t="str">
        <f>VLOOKUP(A293,Sheet5!$A$1:$B$67,2,FALSE)</f>
        <v>Payment Banks</v>
      </c>
      <c r="C293" s="9" t="s">
        <v>51</v>
      </c>
      <c r="D293" s="10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30</v>
      </c>
      <c r="J293" s="11">
        <v>0</v>
      </c>
      <c r="K293" s="11">
        <v>0</v>
      </c>
      <c r="L293" s="11">
        <v>0</v>
      </c>
      <c r="M293" s="11">
        <v>0</v>
      </c>
      <c r="N293" s="12">
        <f t="shared" si="88"/>
        <v>0</v>
      </c>
      <c r="O293" s="12">
        <f t="shared" si="89"/>
        <v>0</v>
      </c>
      <c r="P293" s="12">
        <f t="shared" si="90"/>
        <v>0</v>
      </c>
      <c r="Q293" s="12">
        <f t="shared" si="91"/>
        <v>0</v>
      </c>
      <c r="R293">
        <f t="shared" si="92"/>
        <v>0</v>
      </c>
      <c r="S293">
        <f t="shared" si="93"/>
        <v>0</v>
      </c>
      <c r="T293">
        <f t="shared" si="94"/>
        <v>0</v>
      </c>
      <c r="U293">
        <f t="shared" si="95"/>
        <v>0</v>
      </c>
      <c r="V293">
        <f t="shared" si="96"/>
        <v>0</v>
      </c>
      <c r="W293">
        <f t="shared" si="97"/>
        <v>0</v>
      </c>
      <c r="X293">
        <f t="shared" si="98"/>
        <v>57179899</v>
      </c>
      <c r="Y293">
        <f t="shared" si="99"/>
        <v>103405942</v>
      </c>
      <c r="Z293">
        <f t="shared" si="100"/>
        <v>3241241.6736247996</v>
      </c>
      <c r="AA293">
        <f t="shared" si="101"/>
        <v>835349120</v>
      </c>
      <c r="AB293">
        <f t="shared" si="102"/>
        <v>675669289</v>
      </c>
      <c r="AC293">
        <f t="shared" si="103"/>
        <v>23338282.0242998</v>
      </c>
      <c r="AD293">
        <f t="shared" si="104"/>
        <v>0</v>
      </c>
      <c r="AE293">
        <f t="shared" si="105"/>
        <v>0</v>
      </c>
      <c r="AF293">
        <f t="shared" si="106"/>
        <v>0</v>
      </c>
      <c r="AG293">
        <f t="shared" si="107"/>
        <v>3.5913128154130334E-6</v>
      </c>
      <c r="AH293">
        <f t="shared" si="108"/>
        <v>0</v>
      </c>
      <c r="AI293">
        <f t="shared" si="109"/>
        <v>0</v>
      </c>
    </row>
    <row r="294" spans="1:35" x14ac:dyDescent="0.25">
      <c r="A294" s="13" t="s">
        <v>110</v>
      </c>
      <c r="B294" s="8" t="str">
        <f>VLOOKUP(A294,Sheet5!$A$1:$B$67,2,FALSE)</f>
        <v>Payment Banks</v>
      </c>
      <c r="C294" s="9" t="s">
        <v>51</v>
      </c>
      <c r="D294" s="10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2">
        <f t="shared" si="88"/>
        <v>0</v>
      </c>
      <c r="O294" s="12">
        <f t="shared" si="89"/>
        <v>0</v>
      </c>
      <c r="P294" s="12">
        <f t="shared" si="90"/>
        <v>0</v>
      </c>
      <c r="Q294" s="12">
        <f t="shared" si="91"/>
        <v>0</v>
      </c>
      <c r="R294">
        <f t="shared" si="92"/>
        <v>0</v>
      </c>
      <c r="S294">
        <f t="shared" si="93"/>
        <v>0</v>
      </c>
      <c r="T294">
        <f t="shared" si="94"/>
        <v>0</v>
      </c>
      <c r="U294">
        <f t="shared" si="95"/>
        <v>0</v>
      </c>
      <c r="V294">
        <f t="shared" si="96"/>
        <v>0</v>
      </c>
      <c r="W294">
        <f t="shared" si="97"/>
        <v>0</v>
      </c>
      <c r="X294">
        <f t="shared" si="98"/>
        <v>57179899</v>
      </c>
      <c r="Y294">
        <f t="shared" si="99"/>
        <v>103405942</v>
      </c>
      <c r="Z294">
        <f t="shared" si="100"/>
        <v>3241241.6736247996</v>
      </c>
      <c r="AA294">
        <f t="shared" si="101"/>
        <v>835349120</v>
      </c>
      <c r="AB294">
        <f t="shared" si="102"/>
        <v>675669289</v>
      </c>
      <c r="AC294">
        <f t="shared" si="103"/>
        <v>23338282.0242998</v>
      </c>
      <c r="AD294">
        <f t="shared" si="104"/>
        <v>0</v>
      </c>
      <c r="AE294">
        <f t="shared" si="105"/>
        <v>0</v>
      </c>
      <c r="AF294">
        <f t="shared" si="106"/>
        <v>0</v>
      </c>
      <c r="AG294">
        <f t="shared" si="107"/>
        <v>0</v>
      </c>
      <c r="AH294">
        <f t="shared" si="108"/>
        <v>0</v>
      </c>
      <c r="AI294">
        <f t="shared" si="109"/>
        <v>0</v>
      </c>
    </row>
    <row r="295" spans="1:35" x14ac:dyDescent="0.25">
      <c r="A295" s="13" t="s">
        <v>114</v>
      </c>
      <c r="B295" s="8" t="str">
        <f>VLOOKUP(A295,Sheet5!$A$1:$B$67,2,FALSE)</f>
        <v>Payment Banks</v>
      </c>
      <c r="C295" s="9" t="s">
        <v>51</v>
      </c>
      <c r="D295" s="10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31357</v>
      </c>
      <c r="J295" s="11">
        <v>13</v>
      </c>
      <c r="K295" s="11">
        <v>3291</v>
      </c>
      <c r="L295" s="11">
        <v>0.15</v>
      </c>
      <c r="M295" s="11">
        <v>12.960599999999999</v>
      </c>
      <c r="N295" s="12">
        <f t="shared" si="88"/>
        <v>0</v>
      </c>
      <c r="O295" s="12">
        <f t="shared" si="89"/>
        <v>0</v>
      </c>
      <c r="P295" s="12">
        <f t="shared" si="90"/>
        <v>3304</v>
      </c>
      <c r="Q295" s="12">
        <f t="shared" si="91"/>
        <v>13.1106</v>
      </c>
      <c r="R295">
        <f t="shared" si="92"/>
        <v>0</v>
      </c>
      <c r="S295">
        <f t="shared" si="93"/>
        <v>0</v>
      </c>
      <c r="T295">
        <f t="shared" si="94"/>
        <v>0</v>
      </c>
      <c r="U295">
        <f t="shared" si="95"/>
        <v>3.9680992736077485E-3</v>
      </c>
      <c r="V295">
        <f t="shared" si="96"/>
        <v>4.1810759957904134E-4</v>
      </c>
      <c r="W295">
        <f t="shared" si="97"/>
        <v>0.10536722262971586</v>
      </c>
      <c r="X295">
        <f t="shared" si="98"/>
        <v>57179899</v>
      </c>
      <c r="Y295">
        <f t="shared" si="99"/>
        <v>103405942</v>
      </c>
      <c r="Z295">
        <f t="shared" si="100"/>
        <v>3241241.6736247996</v>
      </c>
      <c r="AA295">
        <f t="shared" si="101"/>
        <v>835349120</v>
      </c>
      <c r="AB295">
        <f t="shared" si="102"/>
        <v>675669289</v>
      </c>
      <c r="AC295">
        <f t="shared" si="103"/>
        <v>23338282.0242998</v>
      </c>
      <c r="AD295">
        <f t="shared" si="104"/>
        <v>0</v>
      </c>
      <c r="AE295">
        <f t="shared" si="105"/>
        <v>0</v>
      </c>
      <c r="AF295">
        <f t="shared" si="106"/>
        <v>0</v>
      </c>
      <c r="AG295">
        <f t="shared" si="107"/>
        <v>3.7537598650968832E-3</v>
      </c>
      <c r="AH295">
        <f t="shared" si="108"/>
        <v>5.6176371449917576E-5</v>
      </c>
      <c r="AI295">
        <f t="shared" si="109"/>
        <v>4.889966221329915E-4</v>
      </c>
    </row>
    <row r="296" spans="1:35" x14ac:dyDescent="0.25">
      <c r="A296" s="13" t="s">
        <v>115</v>
      </c>
      <c r="B296" s="8" t="str">
        <f>VLOOKUP(A296,Sheet5!$A$1:$B$67,2,FALSE)</f>
        <v>Payment Banks</v>
      </c>
      <c r="C296" s="9" t="s">
        <v>51</v>
      </c>
      <c r="D296" s="10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58146754</v>
      </c>
      <c r="J296" s="11">
        <v>1420843</v>
      </c>
      <c r="K296" s="11">
        <v>1610885</v>
      </c>
      <c r="L296" s="11">
        <v>44702.256569999998</v>
      </c>
      <c r="M296" s="11">
        <v>13564.487719999999</v>
      </c>
      <c r="N296" s="12">
        <f t="shared" si="88"/>
        <v>0</v>
      </c>
      <c r="O296" s="12">
        <f t="shared" si="89"/>
        <v>0</v>
      </c>
      <c r="P296" s="12">
        <f t="shared" si="90"/>
        <v>3031728</v>
      </c>
      <c r="Q296" s="12">
        <f t="shared" si="91"/>
        <v>58266.744289999995</v>
      </c>
      <c r="R296">
        <f t="shared" si="92"/>
        <v>0</v>
      </c>
      <c r="S296">
        <f t="shared" si="93"/>
        <v>0</v>
      </c>
      <c r="T296">
        <f t="shared" si="94"/>
        <v>0</v>
      </c>
      <c r="U296">
        <f t="shared" si="95"/>
        <v>1.9218988078745849E-2</v>
      </c>
      <c r="V296">
        <f t="shared" si="96"/>
        <v>1.0020635767561503E-3</v>
      </c>
      <c r="W296">
        <f t="shared" si="97"/>
        <v>5.2139247532201026E-2</v>
      </c>
      <c r="X296">
        <f t="shared" si="98"/>
        <v>57179899</v>
      </c>
      <c r="Y296">
        <f t="shared" si="99"/>
        <v>103405942</v>
      </c>
      <c r="Z296">
        <f t="shared" si="100"/>
        <v>3241241.6736247996</v>
      </c>
      <c r="AA296">
        <f t="shared" si="101"/>
        <v>835349120</v>
      </c>
      <c r="AB296">
        <f t="shared" si="102"/>
        <v>675669289</v>
      </c>
      <c r="AC296">
        <f t="shared" si="103"/>
        <v>23338282.0242998</v>
      </c>
      <c r="AD296">
        <f t="shared" si="104"/>
        <v>0</v>
      </c>
      <c r="AE296">
        <f t="shared" si="105"/>
        <v>0</v>
      </c>
      <c r="AF296">
        <f t="shared" si="106"/>
        <v>0</v>
      </c>
      <c r="AG296">
        <f t="shared" si="107"/>
        <v>6.9607727604956358</v>
      </c>
      <c r="AH296">
        <f t="shared" si="108"/>
        <v>0.2496616684524281</v>
      </c>
      <c r="AI296">
        <f t="shared" si="109"/>
        <v>0.44869998523789645</v>
      </c>
    </row>
    <row r="297" spans="1:35" x14ac:dyDescent="0.25">
      <c r="A297" s="13" t="s">
        <v>65</v>
      </c>
      <c r="B297" s="8" t="str">
        <f>VLOOKUP(A297,Sheet5!$A$1:$B$67,2,FALSE)</f>
        <v>Small Finance Banks</v>
      </c>
      <c r="C297" s="9" t="s">
        <v>51</v>
      </c>
      <c r="D297" s="10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1310582</v>
      </c>
      <c r="J297" s="11">
        <v>349960</v>
      </c>
      <c r="K297" s="11">
        <v>213667</v>
      </c>
      <c r="L297" s="11">
        <v>20603.311140000002</v>
      </c>
      <c r="M297" s="11">
        <v>4285.1092900000003</v>
      </c>
      <c r="N297" s="12">
        <f t="shared" si="88"/>
        <v>0</v>
      </c>
      <c r="O297" s="12">
        <f t="shared" si="89"/>
        <v>0</v>
      </c>
      <c r="P297" s="12">
        <f t="shared" si="90"/>
        <v>563627</v>
      </c>
      <c r="Q297" s="12">
        <f t="shared" si="91"/>
        <v>24888.420430000002</v>
      </c>
      <c r="R297">
        <f t="shared" si="92"/>
        <v>0</v>
      </c>
      <c r="S297">
        <f t="shared" si="93"/>
        <v>0</v>
      </c>
      <c r="T297">
        <f t="shared" si="94"/>
        <v>0</v>
      </c>
      <c r="U297">
        <f t="shared" si="95"/>
        <v>4.4157608542529016E-2</v>
      </c>
      <c r="V297">
        <f t="shared" si="96"/>
        <v>1.8990357284015807E-2</v>
      </c>
      <c r="W297">
        <f t="shared" si="97"/>
        <v>0.43005855413854305</v>
      </c>
      <c r="X297">
        <f t="shared" si="98"/>
        <v>57179899</v>
      </c>
      <c r="Y297">
        <f t="shared" si="99"/>
        <v>103405942</v>
      </c>
      <c r="Z297">
        <f t="shared" si="100"/>
        <v>3241241.6736247996</v>
      </c>
      <c r="AA297">
        <f t="shared" si="101"/>
        <v>835349120</v>
      </c>
      <c r="AB297">
        <f t="shared" si="102"/>
        <v>675669289</v>
      </c>
      <c r="AC297">
        <f t="shared" si="103"/>
        <v>23338282.0242998</v>
      </c>
      <c r="AD297">
        <f t="shared" si="104"/>
        <v>0</v>
      </c>
      <c r="AE297">
        <f t="shared" si="105"/>
        <v>0</v>
      </c>
      <c r="AF297">
        <f t="shared" si="106"/>
        <v>0</v>
      </c>
      <c r="AG297">
        <f t="shared" si="107"/>
        <v>0.15689033107498815</v>
      </c>
      <c r="AH297">
        <f t="shared" si="108"/>
        <v>0.10664204162108504</v>
      </c>
      <c r="AI297">
        <f t="shared" si="109"/>
        <v>8.3417584486365493E-2</v>
      </c>
    </row>
    <row r="298" spans="1:35" x14ac:dyDescent="0.25">
      <c r="A298" s="13" t="s">
        <v>79</v>
      </c>
      <c r="B298" s="8" t="str">
        <f>VLOOKUP(A298,Sheet5!$A$1:$B$67,2,FALSE)</f>
        <v>Small Finance Banks</v>
      </c>
      <c r="C298" s="9" t="s">
        <v>51</v>
      </c>
      <c r="D298" s="10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127941</v>
      </c>
      <c r="J298" s="11">
        <v>63236</v>
      </c>
      <c r="K298" s="11">
        <v>55091</v>
      </c>
      <c r="L298" s="11">
        <v>3113.8962200000001</v>
      </c>
      <c r="M298" s="11">
        <v>900.97026870000002</v>
      </c>
      <c r="N298" s="12">
        <f t="shared" si="88"/>
        <v>0</v>
      </c>
      <c r="O298" s="12">
        <f t="shared" si="89"/>
        <v>0</v>
      </c>
      <c r="P298" s="12">
        <f t="shared" si="90"/>
        <v>118327</v>
      </c>
      <c r="Q298" s="12">
        <f t="shared" si="91"/>
        <v>4014.8664887</v>
      </c>
      <c r="R298">
        <f t="shared" si="92"/>
        <v>0</v>
      </c>
      <c r="S298">
        <f t="shared" si="93"/>
        <v>0</v>
      </c>
      <c r="T298">
        <f t="shared" si="94"/>
        <v>0</v>
      </c>
      <c r="U298">
        <f t="shared" si="95"/>
        <v>3.3930265186305743E-2</v>
      </c>
      <c r="V298">
        <f t="shared" si="96"/>
        <v>3.1380608942403139E-2</v>
      </c>
      <c r="W298">
        <f t="shared" si="97"/>
        <v>0.92485598830711035</v>
      </c>
      <c r="X298">
        <f t="shared" si="98"/>
        <v>57179899</v>
      </c>
      <c r="Y298">
        <f t="shared" si="99"/>
        <v>103405942</v>
      </c>
      <c r="Z298">
        <f t="shared" si="100"/>
        <v>3241241.6736247996</v>
      </c>
      <c r="AA298">
        <f t="shared" si="101"/>
        <v>835349120</v>
      </c>
      <c r="AB298">
        <f t="shared" si="102"/>
        <v>675669289</v>
      </c>
      <c r="AC298">
        <f t="shared" si="103"/>
        <v>23338282.0242998</v>
      </c>
      <c r="AD298">
        <f t="shared" si="104"/>
        <v>0</v>
      </c>
      <c r="AE298">
        <f t="shared" si="105"/>
        <v>0</v>
      </c>
      <c r="AF298">
        <f t="shared" si="106"/>
        <v>0</v>
      </c>
      <c r="AG298">
        <f t="shared" si="107"/>
        <v>1.5315871763891964E-2</v>
      </c>
      <c r="AH298">
        <f t="shared" si="108"/>
        <v>1.720292215390886E-2</v>
      </c>
      <c r="AI298">
        <f t="shared" si="109"/>
        <v>1.7512561533635132E-2</v>
      </c>
    </row>
    <row r="299" spans="1:35" x14ac:dyDescent="0.25">
      <c r="A299" s="13" t="s">
        <v>96</v>
      </c>
      <c r="B299" s="8" t="str">
        <f>VLOOKUP(A299,Sheet5!$A$1:$B$67,2,FALSE)</f>
        <v>Small Finance Banks</v>
      </c>
      <c r="C299" s="9" t="s">
        <v>51</v>
      </c>
      <c r="D299" s="10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2283278</v>
      </c>
      <c r="J299" s="11">
        <v>304136</v>
      </c>
      <c r="K299" s="11">
        <v>38976</v>
      </c>
      <c r="L299" s="11">
        <v>8698.0435600000019</v>
      </c>
      <c r="M299" s="11">
        <v>346.10000630000002</v>
      </c>
      <c r="N299" s="12">
        <f t="shared" si="88"/>
        <v>0</v>
      </c>
      <c r="O299" s="12">
        <f t="shared" si="89"/>
        <v>0</v>
      </c>
      <c r="P299" s="12">
        <f t="shared" si="90"/>
        <v>343112</v>
      </c>
      <c r="Q299" s="12">
        <f t="shared" si="91"/>
        <v>9044.1435663000011</v>
      </c>
      <c r="R299">
        <f t="shared" si="92"/>
        <v>0</v>
      </c>
      <c r="S299">
        <f t="shared" si="93"/>
        <v>0</v>
      </c>
      <c r="T299">
        <f t="shared" si="94"/>
        <v>0</v>
      </c>
      <c r="U299">
        <f t="shared" si="95"/>
        <v>2.6359158427277395E-2</v>
      </c>
      <c r="V299">
        <f t="shared" si="96"/>
        <v>3.9610347782004646E-3</v>
      </c>
      <c r="W299">
        <f t="shared" si="97"/>
        <v>0.15027167081713222</v>
      </c>
      <c r="X299">
        <f t="shared" si="98"/>
        <v>57179899</v>
      </c>
      <c r="Y299">
        <f t="shared" si="99"/>
        <v>103405942</v>
      </c>
      <c r="Z299">
        <f t="shared" si="100"/>
        <v>3241241.6736247996</v>
      </c>
      <c r="AA299">
        <f t="shared" si="101"/>
        <v>835349120</v>
      </c>
      <c r="AB299">
        <f t="shared" si="102"/>
        <v>675669289</v>
      </c>
      <c r="AC299">
        <f t="shared" si="103"/>
        <v>23338282.0242998</v>
      </c>
      <c r="AD299">
        <f t="shared" si="104"/>
        <v>0</v>
      </c>
      <c r="AE299">
        <f t="shared" si="105"/>
        <v>0</v>
      </c>
      <c r="AF299">
        <f t="shared" si="106"/>
        <v>0</v>
      </c>
      <c r="AG299">
        <f t="shared" si="107"/>
        <v>0.27333218475168802</v>
      </c>
      <c r="AH299">
        <f t="shared" si="108"/>
        <v>3.8752396414111566E-2</v>
      </c>
      <c r="AI299">
        <f t="shared" si="109"/>
        <v>5.0781055996759979E-2</v>
      </c>
    </row>
    <row r="300" spans="1:35" x14ac:dyDescent="0.25">
      <c r="A300" s="13" t="s">
        <v>91</v>
      </c>
      <c r="B300" s="8" t="str">
        <f>VLOOKUP(A300,Sheet5!$A$1:$B$67,2,FALSE)</f>
        <v>Small Finance Banks</v>
      </c>
      <c r="C300" s="9" t="s">
        <v>51</v>
      </c>
      <c r="D300" s="10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709108</v>
      </c>
      <c r="J300" s="11">
        <v>574165</v>
      </c>
      <c r="K300" s="11">
        <v>99813</v>
      </c>
      <c r="L300" s="11">
        <v>11926.144</v>
      </c>
      <c r="M300" s="11">
        <v>1859.1076499999999</v>
      </c>
      <c r="N300" s="12">
        <f t="shared" si="88"/>
        <v>0</v>
      </c>
      <c r="O300" s="12">
        <f t="shared" si="89"/>
        <v>0</v>
      </c>
      <c r="P300" s="12">
        <f t="shared" si="90"/>
        <v>673978</v>
      </c>
      <c r="Q300" s="12">
        <f t="shared" si="91"/>
        <v>13785.25165</v>
      </c>
      <c r="R300">
        <f t="shared" si="92"/>
        <v>0</v>
      </c>
      <c r="S300">
        <f t="shared" si="93"/>
        <v>0</v>
      </c>
      <c r="T300">
        <f t="shared" si="94"/>
        <v>0</v>
      </c>
      <c r="U300">
        <f t="shared" si="95"/>
        <v>2.0453563246871559E-2</v>
      </c>
      <c r="V300">
        <f t="shared" si="96"/>
        <v>1.9440270946033608E-2</v>
      </c>
      <c r="W300">
        <f t="shared" si="97"/>
        <v>0.9504588863755592</v>
      </c>
      <c r="X300">
        <f t="shared" si="98"/>
        <v>57179899</v>
      </c>
      <c r="Y300">
        <f t="shared" si="99"/>
        <v>103405942</v>
      </c>
      <c r="Z300">
        <f t="shared" si="100"/>
        <v>3241241.6736247996</v>
      </c>
      <c r="AA300">
        <f t="shared" si="101"/>
        <v>835349120</v>
      </c>
      <c r="AB300">
        <f t="shared" si="102"/>
        <v>675669289</v>
      </c>
      <c r="AC300">
        <f t="shared" si="103"/>
        <v>23338282.0242998</v>
      </c>
      <c r="AD300">
        <f t="shared" si="104"/>
        <v>0</v>
      </c>
      <c r="AE300">
        <f t="shared" si="105"/>
        <v>0</v>
      </c>
      <c r="AF300">
        <f t="shared" si="106"/>
        <v>0</v>
      </c>
      <c r="AG300">
        <f t="shared" si="107"/>
        <v>8.4887621597063506E-2</v>
      </c>
      <c r="AH300">
        <f t="shared" si="108"/>
        <v>5.9067122574175804E-2</v>
      </c>
      <c r="AI300">
        <f t="shared" si="109"/>
        <v>9.9749686861970138E-2</v>
      </c>
    </row>
    <row r="301" spans="1:35" x14ac:dyDescent="0.25">
      <c r="A301" s="13" t="s">
        <v>93</v>
      </c>
      <c r="B301" s="8" t="str">
        <f>VLOOKUP(A301,Sheet5!$A$1:$B$67,2,FALSE)</f>
        <v>Small Finance Banks</v>
      </c>
      <c r="C301" s="9" t="s">
        <v>51</v>
      </c>
      <c r="D301" s="10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3113989</v>
      </c>
      <c r="J301" s="11">
        <v>261694</v>
      </c>
      <c r="K301" s="11">
        <v>122113</v>
      </c>
      <c r="L301" s="11">
        <v>9617.76728</v>
      </c>
      <c r="M301" s="11">
        <v>1072.1952844</v>
      </c>
      <c r="N301" s="12">
        <f t="shared" si="88"/>
        <v>0</v>
      </c>
      <c r="O301" s="12">
        <f t="shared" si="89"/>
        <v>0</v>
      </c>
      <c r="P301" s="12">
        <f t="shared" si="90"/>
        <v>383807</v>
      </c>
      <c r="Q301" s="12">
        <f t="shared" si="91"/>
        <v>10689.962564400001</v>
      </c>
      <c r="R301">
        <f t="shared" si="92"/>
        <v>0</v>
      </c>
      <c r="S301">
        <f t="shared" si="93"/>
        <v>0</v>
      </c>
      <c r="T301">
        <f t="shared" si="94"/>
        <v>0</v>
      </c>
      <c r="U301">
        <f t="shared" si="95"/>
        <v>2.7852442931994469E-2</v>
      </c>
      <c r="V301">
        <f t="shared" si="96"/>
        <v>3.4328838555306397E-3</v>
      </c>
      <c r="W301">
        <f t="shared" si="97"/>
        <v>0.12325252272888568</v>
      </c>
      <c r="X301">
        <f t="shared" si="98"/>
        <v>57179899</v>
      </c>
      <c r="Y301">
        <f t="shared" si="99"/>
        <v>103405942</v>
      </c>
      <c r="Z301">
        <f t="shared" si="100"/>
        <v>3241241.6736247996</v>
      </c>
      <c r="AA301">
        <f t="shared" si="101"/>
        <v>835349120</v>
      </c>
      <c r="AB301">
        <f t="shared" si="102"/>
        <v>675669289</v>
      </c>
      <c r="AC301">
        <f t="shared" si="103"/>
        <v>23338282.0242998</v>
      </c>
      <c r="AD301">
        <f t="shared" si="104"/>
        <v>0</v>
      </c>
      <c r="AE301">
        <f t="shared" si="105"/>
        <v>0</v>
      </c>
      <c r="AF301">
        <f t="shared" si="106"/>
        <v>0</v>
      </c>
      <c r="AG301">
        <f t="shared" si="107"/>
        <v>0.37277695342517392</v>
      </c>
      <c r="AH301">
        <f t="shared" si="108"/>
        <v>4.5804410767123396E-2</v>
      </c>
      <c r="AI301">
        <f t="shared" si="109"/>
        <v>5.6803972927057217E-2</v>
      </c>
    </row>
    <row r="302" spans="1:35" x14ac:dyDescent="0.25">
      <c r="A302" s="13" t="s">
        <v>109</v>
      </c>
      <c r="B302" s="8" t="str">
        <f>VLOOKUP(A302,Sheet5!$A$1:$B$67,2,FALSE)</f>
        <v>Small Finance Banks</v>
      </c>
      <c r="C302" s="9" t="s">
        <v>51</v>
      </c>
      <c r="D302" s="10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1381552</v>
      </c>
      <c r="J302" s="11">
        <v>97395</v>
      </c>
      <c r="K302" s="11">
        <v>49900</v>
      </c>
      <c r="L302" s="11">
        <v>3072.7505000000001</v>
      </c>
      <c r="M302" s="11">
        <v>498.89704</v>
      </c>
      <c r="N302" s="12">
        <f t="shared" si="88"/>
        <v>0</v>
      </c>
      <c r="O302" s="12">
        <f t="shared" si="89"/>
        <v>0</v>
      </c>
      <c r="P302" s="12">
        <f t="shared" si="90"/>
        <v>147295</v>
      </c>
      <c r="Q302" s="12">
        <f t="shared" si="91"/>
        <v>3571.6475399999999</v>
      </c>
      <c r="R302">
        <f t="shared" si="92"/>
        <v>0</v>
      </c>
      <c r="S302">
        <f t="shared" si="93"/>
        <v>0</v>
      </c>
      <c r="T302">
        <f t="shared" si="94"/>
        <v>0</v>
      </c>
      <c r="U302">
        <f t="shared" si="95"/>
        <v>2.4248260565531754E-2</v>
      </c>
      <c r="V302">
        <f t="shared" si="96"/>
        <v>2.5852429296906666E-3</v>
      </c>
      <c r="W302">
        <f t="shared" si="97"/>
        <v>0.10661560332148193</v>
      </c>
      <c r="X302">
        <f t="shared" si="98"/>
        <v>57179899</v>
      </c>
      <c r="Y302">
        <f t="shared" si="99"/>
        <v>103405942</v>
      </c>
      <c r="Z302">
        <f t="shared" si="100"/>
        <v>3241241.6736247996</v>
      </c>
      <c r="AA302">
        <f t="shared" si="101"/>
        <v>835349120</v>
      </c>
      <c r="AB302">
        <f t="shared" si="102"/>
        <v>675669289</v>
      </c>
      <c r="AC302">
        <f t="shared" si="103"/>
        <v>23338282.0242998</v>
      </c>
      <c r="AD302">
        <f t="shared" si="104"/>
        <v>0</v>
      </c>
      <c r="AE302">
        <f t="shared" si="105"/>
        <v>0</v>
      </c>
      <c r="AF302">
        <f t="shared" si="106"/>
        <v>0</v>
      </c>
      <c r="AG302">
        <f t="shared" si="107"/>
        <v>0.16538618009198358</v>
      </c>
      <c r="AH302">
        <f t="shared" si="108"/>
        <v>1.5303815149209371E-2</v>
      </c>
      <c r="AI302">
        <f t="shared" si="109"/>
        <v>2.1799866058437947E-2</v>
      </c>
    </row>
    <row r="303" spans="1:35" x14ac:dyDescent="0.25">
      <c r="A303" s="13" t="s">
        <v>113</v>
      </c>
      <c r="B303" s="8" t="str">
        <f>VLOOKUP(A303,Sheet5!$A$1:$B$67,2,FALSE)</f>
        <v>Small Finance Banks</v>
      </c>
      <c r="C303" s="9" t="s">
        <v>51</v>
      </c>
      <c r="D303" s="10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167972</v>
      </c>
      <c r="J303" s="11">
        <v>19373</v>
      </c>
      <c r="K303" s="11">
        <v>17398</v>
      </c>
      <c r="L303" s="11">
        <v>774.06825000000003</v>
      </c>
      <c r="M303" s="11">
        <v>120.60393500000001</v>
      </c>
      <c r="N303" s="12">
        <f t="shared" si="88"/>
        <v>0</v>
      </c>
      <c r="O303" s="12">
        <f t="shared" si="89"/>
        <v>0</v>
      </c>
      <c r="P303" s="12">
        <f t="shared" si="90"/>
        <v>36771</v>
      </c>
      <c r="Q303" s="12">
        <f t="shared" si="91"/>
        <v>894.67218500000001</v>
      </c>
      <c r="R303">
        <f t="shared" si="92"/>
        <v>0</v>
      </c>
      <c r="S303">
        <f t="shared" si="93"/>
        <v>0</v>
      </c>
      <c r="T303">
        <f t="shared" si="94"/>
        <v>0</v>
      </c>
      <c r="U303">
        <f t="shared" si="95"/>
        <v>2.4330917978842022E-2</v>
      </c>
      <c r="V303">
        <f t="shared" si="96"/>
        <v>5.3263173921844114E-3</v>
      </c>
      <c r="W303">
        <f t="shared" si="97"/>
        <v>0.21891148524754125</v>
      </c>
      <c r="X303">
        <f t="shared" si="98"/>
        <v>57179899</v>
      </c>
      <c r="Y303">
        <f t="shared" si="99"/>
        <v>103405942</v>
      </c>
      <c r="Z303">
        <f t="shared" si="100"/>
        <v>3241241.6736247996</v>
      </c>
      <c r="AA303">
        <f t="shared" si="101"/>
        <v>835349120</v>
      </c>
      <c r="AB303">
        <f t="shared" si="102"/>
        <v>675669289</v>
      </c>
      <c r="AC303">
        <f t="shared" si="103"/>
        <v>23338282.0242998</v>
      </c>
      <c r="AD303">
        <f t="shared" si="104"/>
        <v>0</v>
      </c>
      <c r="AE303">
        <f t="shared" si="105"/>
        <v>0</v>
      </c>
      <c r="AF303">
        <f t="shared" si="106"/>
        <v>0</v>
      </c>
      <c r="AG303">
        <f t="shared" si="107"/>
        <v>2.0107999874351936E-2</v>
      </c>
      <c r="AH303">
        <f t="shared" si="108"/>
        <v>3.833496330485972E-3</v>
      </c>
      <c r="AI303">
        <f t="shared" si="109"/>
        <v>5.4421594408148389E-3</v>
      </c>
    </row>
    <row r="304" spans="1:35" x14ac:dyDescent="0.25">
      <c r="A304" s="13" t="s">
        <v>117</v>
      </c>
      <c r="B304" s="8" t="str">
        <f>VLOOKUP(A304,Sheet5!$A$1:$B$67,2,FALSE)</f>
        <v>Small Finance Banks</v>
      </c>
      <c r="C304" s="9" t="s">
        <v>51</v>
      </c>
      <c r="D304" s="10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56026</v>
      </c>
      <c r="J304" s="11">
        <v>25233</v>
      </c>
      <c r="K304" s="11">
        <v>22710</v>
      </c>
      <c r="L304" s="11">
        <v>780.34742000000006</v>
      </c>
      <c r="M304" s="11">
        <v>331.24774000000002</v>
      </c>
      <c r="N304" s="12">
        <f t="shared" si="88"/>
        <v>0</v>
      </c>
      <c r="O304" s="12">
        <f t="shared" si="89"/>
        <v>0</v>
      </c>
      <c r="P304" s="12">
        <f t="shared" si="90"/>
        <v>47943</v>
      </c>
      <c r="Q304" s="12">
        <f t="shared" si="91"/>
        <v>1111.5951600000001</v>
      </c>
      <c r="R304">
        <f t="shared" si="92"/>
        <v>0</v>
      </c>
      <c r="S304">
        <f t="shared" si="93"/>
        <v>0</v>
      </c>
      <c r="T304">
        <f t="shared" si="94"/>
        <v>0</v>
      </c>
      <c r="U304">
        <f t="shared" si="95"/>
        <v>2.3185765596646018E-2</v>
      </c>
      <c r="V304">
        <f t="shared" si="96"/>
        <v>1.9840701817013532E-2</v>
      </c>
      <c r="W304">
        <f t="shared" si="97"/>
        <v>0.85572769785456748</v>
      </c>
      <c r="X304">
        <f t="shared" si="98"/>
        <v>57179899</v>
      </c>
      <c r="Y304">
        <f t="shared" si="99"/>
        <v>103405942</v>
      </c>
      <c r="Z304">
        <f t="shared" si="100"/>
        <v>3241241.6736247996</v>
      </c>
      <c r="AA304">
        <f t="shared" si="101"/>
        <v>835349120</v>
      </c>
      <c r="AB304">
        <f t="shared" si="102"/>
        <v>675669289</v>
      </c>
      <c r="AC304">
        <f t="shared" si="103"/>
        <v>23338282.0242998</v>
      </c>
      <c r="AD304">
        <f t="shared" si="104"/>
        <v>0</v>
      </c>
      <c r="AE304">
        <f t="shared" si="105"/>
        <v>0</v>
      </c>
      <c r="AF304">
        <f t="shared" si="106"/>
        <v>0</v>
      </c>
      <c r="AG304">
        <f t="shared" si="107"/>
        <v>6.7068963932110206E-3</v>
      </c>
      <c r="AH304">
        <f t="shared" si="108"/>
        <v>4.7629690944800823E-3</v>
      </c>
      <c r="AI304">
        <f t="shared" si="109"/>
        <v>7.0956310698916496E-3</v>
      </c>
    </row>
    <row r="305" spans="1:35" x14ac:dyDescent="0.25">
      <c r="A305" s="13" t="s">
        <v>118</v>
      </c>
      <c r="B305" s="8" t="str">
        <f>VLOOKUP(A305,Sheet5!$A$1:$B$67,2,FALSE)</f>
        <v>Small Finance Banks</v>
      </c>
      <c r="C305" s="9" t="s">
        <v>51</v>
      </c>
      <c r="D305" s="10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5371092</v>
      </c>
      <c r="J305" s="11">
        <v>929175</v>
      </c>
      <c r="K305" s="11">
        <v>316036</v>
      </c>
      <c r="L305" s="11">
        <v>25827.75088</v>
      </c>
      <c r="M305" s="11">
        <v>3024.7346499999999</v>
      </c>
      <c r="N305" s="12">
        <f t="shared" si="88"/>
        <v>0</v>
      </c>
      <c r="O305" s="12">
        <f t="shared" si="89"/>
        <v>0</v>
      </c>
      <c r="P305" s="12">
        <f t="shared" si="90"/>
        <v>1245211</v>
      </c>
      <c r="Q305" s="12">
        <f t="shared" si="91"/>
        <v>28852.485529999998</v>
      </c>
      <c r="R305">
        <f t="shared" si="92"/>
        <v>0</v>
      </c>
      <c r="S305">
        <f t="shared" si="93"/>
        <v>0</v>
      </c>
      <c r="T305">
        <f t="shared" si="94"/>
        <v>0</v>
      </c>
      <c r="U305">
        <f t="shared" si="95"/>
        <v>2.3170760240633914E-2</v>
      </c>
      <c r="V305">
        <f t="shared" si="96"/>
        <v>5.371809965273356E-3</v>
      </c>
      <c r="W305">
        <f t="shared" si="97"/>
        <v>0.23183572353629392</v>
      </c>
      <c r="X305">
        <f t="shared" si="98"/>
        <v>57179899</v>
      </c>
      <c r="Y305">
        <f t="shared" si="99"/>
        <v>103405942</v>
      </c>
      <c r="Z305">
        <f t="shared" si="100"/>
        <v>3241241.6736247996</v>
      </c>
      <c r="AA305">
        <f t="shared" si="101"/>
        <v>835349120</v>
      </c>
      <c r="AB305">
        <f t="shared" si="102"/>
        <v>675669289</v>
      </c>
      <c r="AC305">
        <f t="shared" si="103"/>
        <v>23338282.0242998</v>
      </c>
      <c r="AD305">
        <f t="shared" si="104"/>
        <v>0</v>
      </c>
      <c r="AE305">
        <f t="shared" si="105"/>
        <v>0</v>
      </c>
      <c r="AF305">
        <f t="shared" si="106"/>
        <v>0</v>
      </c>
      <c r="AG305">
        <f t="shared" si="107"/>
        <v>0.64297571774541407</v>
      </c>
      <c r="AH305">
        <f t="shared" si="108"/>
        <v>0.1236272897034958</v>
      </c>
      <c r="AI305">
        <f t="shared" si="109"/>
        <v>0.18429296998875436</v>
      </c>
    </row>
    <row r="306" spans="1:35" x14ac:dyDescent="0.25">
      <c r="A306" s="13" t="s">
        <v>119</v>
      </c>
      <c r="B306" s="8" t="str">
        <f>VLOOKUP(A306,Sheet5!$A$1:$B$67,2,FALSE)</f>
        <v>Small Finance Banks</v>
      </c>
      <c r="C306" s="9" t="s">
        <v>51</v>
      </c>
      <c r="D306" s="10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399125</v>
      </c>
      <c r="J306" s="11">
        <v>90081</v>
      </c>
      <c r="K306" s="11">
        <v>30717</v>
      </c>
      <c r="L306" s="11">
        <v>2791.1672100000001</v>
      </c>
      <c r="M306" s="11">
        <v>300.63396</v>
      </c>
      <c r="N306" s="12">
        <f t="shared" si="88"/>
        <v>0</v>
      </c>
      <c r="O306" s="12">
        <f t="shared" si="89"/>
        <v>0</v>
      </c>
      <c r="P306" s="12">
        <f t="shared" si="90"/>
        <v>120798</v>
      </c>
      <c r="Q306" s="12">
        <f t="shared" si="91"/>
        <v>3091.8011700000002</v>
      </c>
      <c r="R306">
        <f t="shared" si="92"/>
        <v>0</v>
      </c>
      <c r="S306">
        <f t="shared" si="93"/>
        <v>0</v>
      </c>
      <c r="T306">
        <f t="shared" si="94"/>
        <v>0</v>
      </c>
      <c r="U306">
        <f t="shared" si="95"/>
        <v>2.559480430139572E-2</v>
      </c>
      <c r="V306">
        <f t="shared" si="96"/>
        <v>7.7464482806138433E-3</v>
      </c>
      <c r="W306">
        <f t="shared" si="97"/>
        <v>0.30265706232383338</v>
      </c>
      <c r="X306">
        <f t="shared" si="98"/>
        <v>57179899</v>
      </c>
      <c r="Y306">
        <f t="shared" si="99"/>
        <v>103405942</v>
      </c>
      <c r="Z306">
        <f t="shared" si="100"/>
        <v>3241241.6736247996</v>
      </c>
      <c r="AA306">
        <f t="shared" si="101"/>
        <v>835349120</v>
      </c>
      <c r="AB306">
        <f t="shared" si="102"/>
        <v>675669289</v>
      </c>
      <c r="AC306">
        <f t="shared" si="103"/>
        <v>23338282.0242998</v>
      </c>
      <c r="AD306">
        <f t="shared" si="104"/>
        <v>0</v>
      </c>
      <c r="AE306">
        <f t="shared" si="105"/>
        <v>0</v>
      </c>
      <c r="AF306">
        <f t="shared" si="106"/>
        <v>0</v>
      </c>
      <c r="AG306">
        <f t="shared" si="107"/>
        <v>4.7779424248390899E-2</v>
      </c>
      <c r="AH306">
        <f t="shared" si="108"/>
        <v>1.3247766766983188E-2</v>
      </c>
      <c r="AI306">
        <f t="shared" si="109"/>
        <v>1.7878272990442222E-2</v>
      </c>
    </row>
    <row r="307" spans="1:35" x14ac:dyDescent="0.25">
      <c r="A307" s="13" t="s">
        <v>56</v>
      </c>
      <c r="B307" s="8" t="str">
        <f>VLOOKUP(A307,Sheet5!$A$1:$B$67,2,FALSE)</f>
        <v>Public Sector Banks</v>
      </c>
      <c r="C307" s="9" t="s">
        <v>48</v>
      </c>
      <c r="D307" s="19">
        <v>450146</v>
      </c>
      <c r="E307" s="20">
        <v>6055</v>
      </c>
      <c r="F307" s="20">
        <v>787148</v>
      </c>
      <c r="G307" s="20">
        <v>261.61099999999999</v>
      </c>
      <c r="H307" s="20">
        <v>19352.028600000001</v>
      </c>
      <c r="I307" s="20">
        <v>57863557</v>
      </c>
      <c r="J307" s="20">
        <v>24743567</v>
      </c>
      <c r="K307" s="20">
        <v>14155266</v>
      </c>
      <c r="L307" s="20">
        <v>1080246.1579199999</v>
      </c>
      <c r="M307" s="20">
        <v>203917.51989</v>
      </c>
      <c r="N307" s="12">
        <f t="shared" si="88"/>
        <v>793203</v>
      </c>
      <c r="O307" s="12">
        <f t="shared" si="89"/>
        <v>19613.639600000002</v>
      </c>
      <c r="P307" s="12">
        <f t="shared" si="90"/>
        <v>38898833</v>
      </c>
      <c r="Q307" s="12">
        <f t="shared" si="91"/>
        <v>1284163.6778099998</v>
      </c>
      <c r="R307">
        <f t="shared" si="92"/>
        <v>2.4727137441487239E-2</v>
      </c>
      <c r="S307">
        <f t="shared" si="93"/>
        <v>4.3571729172312987E-2</v>
      </c>
      <c r="T307">
        <f t="shared" si="94"/>
        <v>1.7621016292491769</v>
      </c>
      <c r="U307">
        <f t="shared" si="95"/>
        <v>3.3012910125350028E-2</v>
      </c>
      <c r="V307">
        <f t="shared" si="96"/>
        <v>2.2192961241736312E-2</v>
      </c>
      <c r="W307">
        <f t="shared" si="97"/>
        <v>0.67225098173622477</v>
      </c>
      <c r="X307">
        <f t="shared" si="98"/>
        <v>57289033</v>
      </c>
      <c r="Y307">
        <f t="shared" si="99"/>
        <v>125494454</v>
      </c>
      <c r="Z307">
        <f t="shared" si="100"/>
        <v>4298174.7036610981</v>
      </c>
      <c r="AA307">
        <f t="shared" si="101"/>
        <v>845414384</v>
      </c>
      <c r="AB307">
        <f t="shared" si="102"/>
        <v>772860128</v>
      </c>
      <c r="AC307">
        <f t="shared" si="103"/>
        <v>27655813.200051602</v>
      </c>
      <c r="AD307">
        <f t="shared" si="104"/>
        <v>0.78574550211032534</v>
      </c>
      <c r="AE307">
        <f t="shared" si="105"/>
        <v>0.45632485769583775</v>
      </c>
      <c r="AF307">
        <f t="shared" si="106"/>
        <v>0.63206219455721924</v>
      </c>
      <c r="AG307">
        <f t="shared" si="107"/>
        <v>6.8444017626272133</v>
      </c>
      <c r="AH307">
        <f t="shared" si="108"/>
        <v>4.6433770307922231</v>
      </c>
      <c r="AI307">
        <f t="shared" si="109"/>
        <v>5.0331012806498405</v>
      </c>
    </row>
    <row r="308" spans="1:35" x14ac:dyDescent="0.25">
      <c r="A308" s="13" t="s">
        <v>58</v>
      </c>
      <c r="B308" s="8" t="str">
        <f>VLOOKUP(A308,Sheet5!$A$1:$B$67,2,FALSE)</f>
        <v>Public Sector Banks</v>
      </c>
      <c r="C308" s="9" t="s">
        <v>48</v>
      </c>
      <c r="D308" s="19">
        <v>163933</v>
      </c>
      <c r="E308" s="20">
        <v>7973</v>
      </c>
      <c r="F308" s="20">
        <v>325631</v>
      </c>
      <c r="G308" s="20">
        <v>439.5345921</v>
      </c>
      <c r="H308" s="20">
        <v>7203.6254976999999</v>
      </c>
      <c r="I308" s="20">
        <v>39420291</v>
      </c>
      <c r="J308" s="20">
        <v>15787875</v>
      </c>
      <c r="K308" s="20">
        <v>8391002</v>
      </c>
      <c r="L308" s="20">
        <v>607853.71273919998</v>
      </c>
      <c r="M308" s="20">
        <v>105431.39525320001</v>
      </c>
      <c r="N308" s="12">
        <f t="shared" si="88"/>
        <v>333604</v>
      </c>
      <c r="O308" s="12">
        <f t="shared" si="89"/>
        <v>7643.1600897999997</v>
      </c>
      <c r="P308" s="12">
        <f t="shared" si="90"/>
        <v>24178877</v>
      </c>
      <c r="Q308" s="12">
        <f t="shared" si="91"/>
        <v>713285.10799239995</v>
      </c>
      <c r="R308">
        <f t="shared" si="92"/>
        <v>2.2910876637570292E-2</v>
      </c>
      <c r="S308">
        <f t="shared" si="93"/>
        <v>4.6623682173814913E-2</v>
      </c>
      <c r="T308">
        <f t="shared" si="94"/>
        <v>2.0350021045183091</v>
      </c>
      <c r="U308">
        <f t="shared" si="95"/>
        <v>2.9500340648260875E-2</v>
      </c>
      <c r="V308">
        <f t="shared" si="96"/>
        <v>1.8094364346331181E-2</v>
      </c>
      <c r="W308">
        <f t="shared" si="97"/>
        <v>0.61336120020017104</v>
      </c>
      <c r="X308">
        <f t="shared" si="98"/>
        <v>57289033</v>
      </c>
      <c r="Y308">
        <f t="shared" si="99"/>
        <v>125494454</v>
      </c>
      <c r="Z308">
        <f t="shared" si="100"/>
        <v>4298174.7036610981</v>
      </c>
      <c r="AA308">
        <f t="shared" si="101"/>
        <v>845414384</v>
      </c>
      <c r="AB308">
        <f t="shared" si="102"/>
        <v>772860128</v>
      </c>
      <c r="AC308">
        <f t="shared" si="103"/>
        <v>27655813.200051602</v>
      </c>
      <c r="AD308">
        <f t="shared" si="104"/>
        <v>0.28615075419408809</v>
      </c>
      <c r="AE308">
        <f t="shared" si="105"/>
        <v>0.1778233928762763</v>
      </c>
      <c r="AF308">
        <f t="shared" si="106"/>
        <v>0.26583166774844091</v>
      </c>
      <c r="AG308">
        <f t="shared" si="107"/>
        <v>4.6628365622887253</v>
      </c>
      <c r="AH308">
        <f t="shared" si="108"/>
        <v>2.5791507298402965</v>
      </c>
      <c r="AI308">
        <f t="shared" si="109"/>
        <v>3.1284932582264098</v>
      </c>
    </row>
    <row r="309" spans="1:35" x14ac:dyDescent="0.25">
      <c r="A309" s="13" t="s">
        <v>60</v>
      </c>
      <c r="B309" s="8" t="str">
        <f>VLOOKUP(A309,Sheet5!$A$1:$B$67,2,FALSE)</f>
        <v>Public Sector Banks</v>
      </c>
      <c r="C309" s="9" t="s">
        <v>48</v>
      </c>
      <c r="D309" s="19">
        <v>0</v>
      </c>
      <c r="E309" s="20">
        <v>0</v>
      </c>
      <c r="F309" s="20">
        <v>0</v>
      </c>
      <c r="G309" s="20">
        <v>0</v>
      </c>
      <c r="H309" s="20">
        <v>0</v>
      </c>
      <c r="I309" s="20">
        <v>7769901</v>
      </c>
      <c r="J309" s="20">
        <v>5577979</v>
      </c>
      <c r="K309" s="20">
        <v>3814282</v>
      </c>
      <c r="L309" s="20">
        <v>110193.15722969999</v>
      </c>
      <c r="M309" s="20">
        <v>45432.330999999998</v>
      </c>
      <c r="N309" s="12">
        <f t="shared" si="88"/>
        <v>0</v>
      </c>
      <c r="O309" s="12">
        <f t="shared" si="89"/>
        <v>0</v>
      </c>
      <c r="P309" s="12">
        <f t="shared" si="90"/>
        <v>9392261</v>
      </c>
      <c r="Q309" s="12">
        <f t="shared" si="91"/>
        <v>155625.48822969999</v>
      </c>
      <c r="R309">
        <f t="shared" si="92"/>
        <v>0</v>
      </c>
      <c r="S309">
        <f t="shared" si="93"/>
        <v>0</v>
      </c>
      <c r="T309">
        <f t="shared" si="94"/>
        <v>0</v>
      </c>
      <c r="U309">
        <f t="shared" si="95"/>
        <v>1.6569544674035357E-2</v>
      </c>
      <c r="V309">
        <f t="shared" si="96"/>
        <v>2.0029275563446688E-2</v>
      </c>
      <c r="W309">
        <f t="shared" si="97"/>
        <v>1.2088006011917012</v>
      </c>
      <c r="X309">
        <f t="shared" si="98"/>
        <v>57289033</v>
      </c>
      <c r="Y309">
        <f t="shared" si="99"/>
        <v>125494454</v>
      </c>
      <c r="Z309">
        <f t="shared" si="100"/>
        <v>4298174.7036610981</v>
      </c>
      <c r="AA309">
        <f t="shared" si="101"/>
        <v>845414384</v>
      </c>
      <c r="AB309">
        <f t="shared" si="102"/>
        <v>772860128</v>
      </c>
      <c r="AC309">
        <f t="shared" si="103"/>
        <v>27655813.200051602</v>
      </c>
      <c r="AD309">
        <f t="shared" si="104"/>
        <v>0</v>
      </c>
      <c r="AE309">
        <f t="shared" si="105"/>
        <v>0</v>
      </c>
      <c r="AF309">
        <f t="shared" si="106"/>
        <v>0</v>
      </c>
      <c r="AG309">
        <f t="shared" si="107"/>
        <v>0.91906420650633269</v>
      </c>
      <c r="AH309">
        <f t="shared" si="108"/>
        <v>0.56272251733827017</v>
      </c>
      <c r="AI309">
        <f t="shared" si="109"/>
        <v>1.2152601304850856</v>
      </c>
    </row>
    <row r="310" spans="1:35" x14ac:dyDescent="0.25">
      <c r="A310" s="13" t="s">
        <v>61</v>
      </c>
      <c r="B310" s="8" t="str">
        <f>VLOOKUP(A310,Sheet5!$A$1:$B$67,2,FALSE)</f>
        <v>Public Sector Banks</v>
      </c>
      <c r="C310" s="9" t="s">
        <v>48</v>
      </c>
      <c r="D310" s="19">
        <v>577594</v>
      </c>
      <c r="E310" s="20">
        <v>39840</v>
      </c>
      <c r="F310" s="20">
        <v>770660</v>
      </c>
      <c r="G310" s="20">
        <v>1887.0795619</v>
      </c>
      <c r="H310" s="20">
        <v>18580.100313700001</v>
      </c>
      <c r="I310" s="20">
        <v>35086827</v>
      </c>
      <c r="J310" s="20">
        <v>27464468</v>
      </c>
      <c r="K310" s="20">
        <v>17363973</v>
      </c>
      <c r="L310" s="20">
        <v>1185687.1701263001</v>
      </c>
      <c r="M310" s="20">
        <v>215342.36316850001</v>
      </c>
      <c r="N310" s="12">
        <f t="shared" si="88"/>
        <v>810500</v>
      </c>
      <c r="O310" s="12">
        <f t="shared" si="89"/>
        <v>20467.179875599999</v>
      </c>
      <c r="P310" s="12">
        <f t="shared" si="90"/>
        <v>44828441</v>
      </c>
      <c r="Q310" s="12">
        <f t="shared" si="91"/>
        <v>1401029.5332948002</v>
      </c>
      <c r="R310">
        <f t="shared" si="92"/>
        <v>2.5252535318445402E-2</v>
      </c>
      <c r="S310">
        <f t="shared" si="93"/>
        <v>3.5435236300238572E-2</v>
      </c>
      <c r="T310">
        <f t="shared" si="94"/>
        <v>1.4032347981454101</v>
      </c>
      <c r="U310">
        <f t="shared" si="95"/>
        <v>3.1253139793436052E-2</v>
      </c>
      <c r="V310">
        <f t="shared" si="96"/>
        <v>3.9930357147849253E-2</v>
      </c>
      <c r="W310">
        <f t="shared" si="97"/>
        <v>1.2776430596018271</v>
      </c>
      <c r="X310">
        <f t="shared" si="98"/>
        <v>57289033</v>
      </c>
      <c r="Y310">
        <f t="shared" si="99"/>
        <v>125494454</v>
      </c>
      <c r="Z310">
        <f t="shared" si="100"/>
        <v>4298174.7036610981</v>
      </c>
      <c r="AA310">
        <f t="shared" si="101"/>
        <v>845414384</v>
      </c>
      <c r="AB310">
        <f t="shared" si="102"/>
        <v>772860128</v>
      </c>
      <c r="AC310">
        <f t="shared" si="103"/>
        <v>27655813.200051602</v>
      </c>
      <c r="AD310">
        <f t="shared" si="104"/>
        <v>1.0082104196103292</v>
      </c>
      <c r="AE310">
        <f t="shared" si="105"/>
        <v>0.4761830611065313</v>
      </c>
      <c r="AF310">
        <f t="shared" si="106"/>
        <v>0.64584527376803436</v>
      </c>
      <c r="AG310">
        <f t="shared" si="107"/>
        <v>4.1502519550223314</v>
      </c>
      <c r="AH310">
        <f t="shared" si="108"/>
        <v>5.065949510000979</v>
      </c>
      <c r="AI310">
        <f t="shared" si="109"/>
        <v>5.8003304059696559</v>
      </c>
    </row>
    <row r="311" spans="1:35" x14ac:dyDescent="0.25">
      <c r="A311" s="13" t="s">
        <v>63</v>
      </c>
      <c r="B311" s="8" t="str">
        <f>VLOOKUP(A311,Sheet5!$A$1:$B$67,2,FALSE)</f>
        <v>Public Sector Banks</v>
      </c>
      <c r="C311" s="9" t="s">
        <v>48</v>
      </c>
      <c r="D311" s="19">
        <v>69082</v>
      </c>
      <c r="E311" s="20">
        <v>866</v>
      </c>
      <c r="F311" s="20">
        <v>86270</v>
      </c>
      <c r="G311" s="20">
        <v>40.379484300000001</v>
      </c>
      <c r="H311" s="20">
        <v>1894.8460836000002</v>
      </c>
      <c r="I311" s="20">
        <v>24646217</v>
      </c>
      <c r="J311" s="20">
        <v>9683258</v>
      </c>
      <c r="K311" s="20">
        <v>4962168</v>
      </c>
      <c r="L311" s="20">
        <v>435114.97438000003</v>
      </c>
      <c r="M311" s="20">
        <v>75172.57594770001</v>
      </c>
      <c r="N311" s="12">
        <f t="shared" si="88"/>
        <v>87136</v>
      </c>
      <c r="O311" s="12">
        <f t="shared" si="89"/>
        <v>1935.2255679000002</v>
      </c>
      <c r="P311" s="12">
        <f t="shared" si="90"/>
        <v>14645426</v>
      </c>
      <c r="Q311" s="12">
        <f t="shared" si="91"/>
        <v>510287.55032770004</v>
      </c>
      <c r="R311">
        <f t="shared" si="92"/>
        <v>2.2209254130325012E-2</v>
      </c>
      <c r="S311">
        <f t="shared" si="93"/>
        <v>2.8013456007353582E-2</v>
      </c>
      <c r="T311">
        <f t="shared" si="94"/>
        <v>1.2613415940476536</v>
      </c>
      <c r="U311">
        <f t="shared" si="95"/>
        <v>3.4842793260346269E-2</v>
      </c>
      <c r="V311">
        <f t="shared" si="96"/>
        <v>2.0704497989598163E-2</v>
      </c>
      <c r="W311">
        <f t="shared" si="97"/>
        <v>0.59422612403355857</v>
      </c>
      <c r="X311">
        <f t="shared" si="98"/>
        <v>57289033</v>
      </c>
      <c r="Y311">
        <f t="shared" si="99"/>
        <v>125494454</v>
      </c>
      <c r="Z311">
        <f t="shared" si="100"/>
        <v>4298174.7036610981</v>
      </c>
      <c r="AA311">
        <f t="shared" si="101"/>
        <v>845414384</v>
      </c>
      <c r="AB311">
        <f t="shared" si="102"/>
        <v>772860128</v>
      </c>
      <c r="AC311">
        <f t="shared" si="103"/>
        <v>27655813.200051602</v>
      </c>
      <c r="AD311">
        <f t="shared" si="104"/>
        <v>0.12058503413733655</v>
      </c>
      <c r="AE311">
        <f t="shared" si="105"/>
        <v>4.5024358043232036E-2</v>
      </c>
      <c r="AF311">
        <f t="shared" si="106"/>
        <v>6.9434144077793275E-2</v>
      </c>
      <c r="AG311">
        <f t="shared" si="107"/>
        <v>2.9152824303022506</v>
      </c>
      <c r="AH311">
        <f t="shared" si="108"/>
        <v>1.8451366685060915</v>
      </c>
      <c r="AI311">
        <f t="shared" si="109"/>
        <v>1.8949646215932101</v>
      </c>
    </row>
    <row r="312" spans="1:35" x14ac:dyDescent="0.25">
      <c r="A312" s="13" t="s">
        <v>66</v>
      </c>
      <c r="B312" s="8" t="str">
        <f>VLOOKUP(A312,Sheet5!$A$1:$B$67,2,FALSE)</f>
        <v>Public Sector Banks</v>
      </c>
      <c r="C312" s="9" t="s">
        <v>48</v>
      </c>
      <c r="D312" s="19">
        <v>103445</v>
      </c>
      <c r="E312" s="20">
        <v>2450</v>
      </c>
      <c r="F312" s="20">
        <v>126665</v>
      </c>
      <c r="G312" s="20">
        <v>147.06899999999999</v>
      </c>
      <c r="H312" s="20">
        <v>3006.9038297000002</v>
      </c>
      <c r="I312" s="20">
        <v>21824035</v>
      </c>
      <c r="J312" s="20">
        <v>17884773</v>
      </c>
      <c r="K312" s="20">
        <v>9204848</v>
      </c>
      <c r="L312" s="20">
        <v>784872.30579000001</v>
      </c>
      <c r="M312" s="20">
        <v>116334.720021</v>
      </c>
      <c r="N312" s="12">
        <f t="shared" si="88"/>
        <v>129115</v>
      </c>
      <c r="O312" s="12">
        <f t="shared" si="89"/>
        <v>3153.9728297000001</v>
      </c>
      <c r="P312" s="12">
        <f t="shared" si="90"/>
        <v>27089621</v>
      </c>
      <c r="Q312" s="12">
        <f t="shared" si="91"/>
        <v>901207.02581100003</v>
      </c>
      <c r="R312">
        <f t="shared" si="92"/>
        <v>2.4427625215505559E-2</v>
      </c>
      <c r="S312">
        <f t="shared" si="93"/>
        <v>3.0489369517134712E-2</v>
      </c>
      <c r="T312">
        <f t="shared" si="94"/>
        <v>1.2481511914543961</v>
      </c>
      <c r="U312">
        <f t="shared" si="95"/>
        <v>3.3267612928619412E-2</v>
      </c>
      <c r="V312">
        <f t="shared" si="96"/>
        <v>4.129424397509443E-2</v>
      </c>
      <c r="W312">
        <f t="shared" si="97"/>
        <v>1.241274631386909</v>
      </c>
      <c r="X312">
        <f t="shared" si="98"/>
        <v>57289033</v>
      </c>
      <c r="Y312">
        <f t="shared" si="99"/>
        <v>125494454</v>
      </c>
      <c r="Z312">
        <f t="shared" si="100"/>
        <v>4298174.7036610981</v>
      </c>
      <c r="AA312">
        <f t="shared" si="101"/>
        <v>845414384</v>
      </c>
      <c r="AB312">
        <f t="shared" si="102"/>
        <v>772860128</v>
      </c>
      <c r="AC312">
        <f t="shared" si="103"/>
        <v>27655813.200051602</v>
      </c>
      <c r="AD312">
        <f t="shared" si="104"/>
        <v>0.18056684601396572</v>
      </c>
      <c r="AE312">
        <f t="shared" si="105"/>
        <v>7.3379353961892477E-2</v>
      </c>
      <c r="AF312">
        <f t="shared" si="106"/>
        <v>0.10288502470396023</v>
      </c>
      <c r="AG312">
        <f t="shared" si="107"/>
        <v>2.5814600996900001</v>
      </c>
      <c r="AH312">
        <f t="shared" si="108"/>
        <v>3.258653142079071</v>
      </c>
      <c r="AI312">
        <f t="shared" si="109"/>
        <v>3.5051130235042995</v>
      </c>
    </row>
    <row r="313" spans="1:35" x14ac:dyDescent="0.25">
      <c r="A313" s="13" t="s">
        <v>68</v>
      </c>
      <c r="B313" s="8" t="str">
        <f>VLOOKUP(A313,Sheet5!$A$1:$B$67,2,FALSE)</f>
        <v>Public Sector Banks</v>
      </c>
      <c r="C313" s="9" t="s">
        <v>48</v>
      </c>
      <c r="D313" s="19">
        <v>60237</v>
      </c>
      <c r="E313" s="20">
        <v>471</v>
      </c>
      <c r="F313" s="20">
        <v>62640</v>
      </c>
      <c r="G313" s="20">
        <v>20.184560000000001</v>
      </c>
      <c r="H313" s="20">
        <v>1140.58178</v>
      </c>
      <c r="I313" s="20">
        <v>18084291</v>
      </c>
      <c r="J313" s="20">
        <v>10796804</v>
      </c>
      <c r="K313" s="20">
        <v>4320875</v>
      </c>
      <c r="L313" s="20">
        <v>443393.10800000001</v>
      </c>
      <c r="M313" s="20">
        <v>58941.019249999998</v>
      </c>
      <c r="N313" s="12">
        <f t="shared" si="88"/>
        <v>63111</v>
      </c>
      <c r="O313" s="12">
        <f t="shared" si="89"/>
        <v>1160.7663399999999</v>
      </c>
      <c r="P313" s="12">
        <f t="shared" si="90"/>
        <v>15117679</v>
      </c>
      <c r="Q313" s="12">
        <f t="shared" si="91"/>
        <v>502334.12725000002</v>
      </c>
      <c r="R313">
        <f t="shared" si="92"/>
        <v>1.8392456782494335E-2</v>
      </c>
      <c r="S313">
        <f t="shared" si="93"/>
        <v>1.9269989209289969E-2</v>
      </c>
      <c r="T313">
        <f t="shared" si="94"/>
        <v>1.0477115394192937</v>
      </c>
      <c r="U313">
        <f t="shared" si="95"/>
        <v>3.3228257277456416E-2</v>
      </c>
      <c r="V313">
        <f t="shared" si="96"/>
        <v>2.7777374697741816E-2</v>
      </c>
      <c r="W313">
        <f t="shared" si="97"/>
        <v>0.83595641100886953</v>
      </c>
      <c r="X313">
        <f t="shared" si="98"/>
        <v>57289033</v>
      </c>
      <c r="Y313">
        <f t="shared" si="99"/>
        <v>125494454</v>
      </c>
      <c r="Z313">
        <f t="shared" si="100"/>
        <v>4298174.7036610981</v>
      </c>
      <c r="AA313">
        <f t="shared" si="101"/>
        <v>845414384</v>
      </c>
      <c r="AB313">
        <f t="shared" si="102"/>
        <v>772860128</v>
      </c>
      <c r="AC313">
        <f t="shared" si="103"/>
        <v>27655813.200051602</v>
      </c>
      <c r="AD313">
        <f t="shared" si="104"/>
        <v>0.10514577894865149</v>
      </c>
      <c r="AE313">
        <f t="shared" si="105"/>
        <v>2.7006029769131596E-2</v>
      </c>
      <c r="AF313">
        <f t="shared" si="106"/>
        <v>5.0289871773935124E-2</v>
      </c>
      <c r="AG313">
        <f t="shared" si="107"/>
        <v>2.1391037746999109</v>
      </c>
      <c r="AH313">
        <f t="shared" si="108"/>
        <v>1.8163780743538676</v>
      </c>
      <c r="AI313">
        <f t="shared" si="109"/>
        <v>1.95606920997741</v>
      </c>
    </row>
    <row r="314" spans="1:35" x14ac:dyDescent="0.25">
      <c r="A314" s="13" t="s">
        <v>72</v>
      </c>
      <c r="B314" s="8" t="str">
        <f>VLOOKUP(A314,Sheet5!$A$1:$B$67,2,FALSE)</f>
        <v>Public Sector Banks</v>
      </c>
      <c r="C314" s="9" t="s">
        <v>48</v>
      </c>
      <c r="D314" s="19">
        <v>0</v>
      </c>
      <c r="E314" s="20">
        <v>0</v>
      </c>
      <c r="F314" s="20">
        <v>0</v>
      </c>
      <c r="G314" s="20">
        <v>0</v>
      </c>
      <c r="H314" s="20">
        <v>0</v>
      </c>
      <c r="I314" s="20">
        <v>2783588</v>
      </c>
      <c r="J314" s="20">
        <v>1177292</v>
      </c>
      <c r="K314" s="20">
        <v>667395</v>
      </c>
      <c r="L314" s="20">
        <v>51076.04</v>
      </c>
      <c r="M314" s="20">
        <v>10646.8492123</v>
      </c>
      <c r="N314" s="12">
        <f t="shared" si="88"/>
        <v>0</v>
      </c>
      <c r="O314" s="12">
        <f t="shared" si="89"/>
        <v>0</v>
      </c>
      <c r="P314" s="12">
        <f t="shared" si="90"/>
        <v>1844687</v>
      </c>
      <c r="Q314" s="12">
        <f t="shared" si="91"/>
        <v>61722.889212299997</v>
      </c>
      <c r="R314">
        <f t="shared" si="92"/>
        <v>0</v>
      </c>
      <c r="S314">
        <f t="shared" si="93"/>
        <v>0</v>
      </c>
      <c r="T314">
        <f t="shared" si="94"/>
        <v>0</v>
      </c>
      <c r="U314">
        <f t="shared" si="95"/>
        <v>3.3459816875328986E-2</v>
      </c>
      <c r="V314">
        <f t="shared" si="96"/>
        <v>2.2173859497993238E-2</v>
      </c>
      <c r="W314">
        <f t="shared" si="97"/>
        <v>0.66270116123506784</v>
      </c>
      <c r="X314">
        <f t="shared" si="98"/>
        <v>57289033</v>
      </c>
      <c r="Y314">
        <f t="shared" si="99"/>
        <v>125494454</v>
      </c>
      <c r="Z314">
        <f t="shared" si="100"/>
        <v>4298174.7036610981</v>
      </c>
      <c r="AA314">
        <f t="shared" si="101"/>
        <v>845414384</v>
      </c>
      <c r="AB314">
        <f t="shared" si="102"/>
        <v>772860128</v>
      </c>
      <c r="AC314">
        <f t="shared" si="103"/>
        <v>27655813.200051602</v>
      </c>
      <c r="AD314">
        <f t="shared" si="104"/>
        <v>0</v>
      </c>
      <c r="AE314">
        <f t="shared" si="105"/>
        <v>0</v>
      </c>
      <c r="AF314">
        <f t="shared" si="106"/>
        <v>0</v>
      </c>
      <c r="AG314">
        <f t="shared" si="107"/>
        <v>0.32925723203687529</v>
      </c>
      <c r="AH314">
        <f t="shared" si="108"/>
        <v>0.22318233336991453</v>
      </c>
      <c r="AI314">
        <f t="shared" si="109"/>
        <v>0.23868316311952376</v>
      </c>
    </row>
    <row r="315" spans="1:35" x14ac:dyDescent="0.25">
      <c r="A315" s="13" t="s">
        <v>73</v>
      </c>
      <c r="B315" s="8" t="str">
        <f>VLOOKUP(A315,Sheet5!$A$1:$B$67,2,FALSE)</f>
        <v>Public Sector Banks</v>
      </c>
      <c r="C315" s="9" t="s">
        <v>48</v>
      </c>
      <c r="D315" s="19">
        <v>355209</v>
      </c>
      <c r="E315" s="20">
        <v>2436</v>
      </c>
      <c r="F315" s="20">
        <v>467362</v>
      </c>
      <c r="G315" s="20">
        <v>66.019802999999996</v>
      </c>
      <c r="H315" s="20">
        <v>10785.753187799999</v>
      </c>
      <c r="I315" s="20">
        <v>42039174</v>
      </c>
      <c r="J315" s="20">
        <v>28272421</v>
      </c>
      <c r="K315" s="20">
        <v>15336537</v>
      </c>
      <c r="L315" s="20">
        <v>1365242.4402780998</v>
      </c>
      <c r="M315" s="20">
        <v>241812.8268716</v>
      </c>
      <c r="N315" s="12">
        <f t="shared" si="88"/>
        <v>469798</v>
      </c>
      <c r="O315" s="12">
        <f t="shared" si="89"/>
        <v>10851.772990799998</v>
      </c>
      <c r="P315" s="12">
        <f t="shared" si="90"/>
        <v>43608958</v>
      </c>
      <c r="Q315" s="12">
        <f t="shared" si="91"/>
        <v>1607055.2671496999</v>
      </c>
      <c r="R315">
        <f t="shared" si="92"/>
        <v>2.3098806275888784E-2</v>
      </c>
      <c r="S315">
        <f t="shared" si="93"/>
        <v>3.055038861853162E-2</v>
      </c>
      <c r="T315">
        <f t="shared" si="94"/>
        <v>1.3225959927817144</v>
      </c>
      <c r="U315">
        <f t="shared" si="95"/>
        <v>3.6851494299627613E-2</v>
      </c>
      <c r="V315">
        <f t="shared" si="96"/>
        <v>3.8227565250204487E-2</v>
      </c>
      <c r="W315">
        <f t="shared" si="97"/>
        <v>1.0373409810573349</v>
      </c>
      <c r="X315">
        <f t="shared" si="98"/>
        <v>57289033</v>
      </c>
      <c r="Y315">
        <f t="shared" si="99"/>
        <v>125494454</v>
      </c>
      <c r="Z315">
        <f t="shared" si="100"/>
        <v>4298174.7036610981</v>
      </c>
      <c r="AA315">
        <f t="shared" si="101"/>
        <v>845414384</v>
      </c>
      <c r="AB315">
        <f t="shared" si="102"/>
        <v>772860128</v>
      </c>
      <c r="AC315">
        <f t="shared" si="103"/>
        <v>27655813.200051602</v>
      </c>
      <c r="AD315">
        <f t="shared" si="104"/>
        <v>0.62002966606191445</v>
      </c>
      <c r="AE315">
        <f t="shared" si="105"/>
        <v>0.25247398579580022</v>
      </c>
      <c r="AF315">
        <f t="shared" si="106"/>
        <v>0.37435757918035167</v>
      </c>
      <c r="AG315">
        <f t="shared" si="107"/>
        <v>4.9726116323092988</v>
      </c>
      <c r="AH315">
        <f t="shared" si="108"/>
        <v>5.8109130819075006</v>
      </c>
      <c r="AI315">
        <f t="shared" si="109"/>
        <v>5.6425420875121146</v>
      </c>
    </row>
    <row r="316" spans="1:35" x14ac:dyDescent="0.25">
      <c r="A316" s="13" t="s">
        <v>75</v>
      </c>
      <c r="B316" s="8" t="str">
        <f>VLOOKUP(A316,Sheet5!$A$1:$B$67,2,FALSE)</f>
        <v>Public Sector Banks</v>
      </c>
      <c r="C316" s="9" t="s">
        <v>48</v>
      </c>
      <c r="D316" s="19">
        <v>0</v>
      </c>
      <c r="E316" s="20">
        <v>0</v>
      </c>
      <c r="F316" s="20">
        <v>0</v>
      </c>
      <c r="G316" s="20">
        <v>0</v>
      </c>
      <c r="H316" s="20">
        <v>0</v>
      </c>
      <c r="I316" s="20">
        <v>8740803</v>
      </c>
      <c r="J316" s="20">
        <v>5306765</v>
      </c>
      <c r="K316" s="20">
        <v>3174177</v>
      </c>
      <c r="L316" s="20">
        <v>225124.6906</v>
      </c>
      <c r="M316" s="20">
        <v>42763.536249999997</v>
      </c>
      <c r="N316" s="12">
        <f t="shared" si="88"/>
        <v>0</v>
      </c>
      <c r="O316" s="12">
        <f t="shared" si="89"/>
        <v>0</v>
      </c>
      <c r="P316" s="12">
        <f t="shared" si="90"/>
        <v>8480942</v>
      </c>
      <c r="Q316" s="12">
        <f t="shared" si="91"/>
        <v>267888.22684999998</v>
      </c>
      <c r="R316">
        <f t="shared" si="92"/>
        <v>0</v>
      </c>
      <c r="S316">
        <f t="shared" si="93"/>
        <v>0</v>
      </c>
      <c r="T316">
        <f t="shared" si="94"/>
        <v>0</v>
      </c>
      <c r="U316">
        <f t="shared" si="95"/>
        <v>3.1587083940675456E-2</v>
      </c>
      <c r="V316">
        <f t="shared" si="96"/>
        <v>3.0648011040862032E-2</v>
      </c>
      <c r="W316">
        <f t="shared" si="97"/>
        <v>0.97027035159126684</v>
      </c>
      <c r="X316">
        <f t="shared" si="98"/>
        <v>57289033</v>
      </c>
      <c r="Y316">
        <f t="shared" si="99"/>
        <v>125494454</v>
      </c>
      <c r="Z316">
        <f t="shared" si="100"/>
        <v>4298174.7036610981</v>
      </c>
      <c r="AA316">
        <f t="shared" si="101"/>
        <v>845414384</v>
      </c>
      <c r="AB316">
        <f t="shared" si="102"/>
        <v>772860128</v>
      </c>
      <c r="AC316">
        <f t="shared" si="103"/>
        <v>27655813.200051602</v>
      </c>
      <c r="AD316">
        <f t="shared" si="104"/>
        <v>0</v>
      </c>
      <c r="AE316">
        <f t="shared" si="105"/>
        <v>0</v>
      </c>
      <c r="AF316">
        <f t="shared" si="106"/>
        <v>0</v>
      </c>
      <c r="AG316">
        <f t="shared" si="107"/>
        <v>1.0339075328531435</v>
      </c>
      <c r="AH316">
        <f t="shared" si="108"/>
        <v>0.9686506952885412</v>
      </c>
      <c r="AI316">
        <f t="shared" si="109"/>
        <v>1.0973450036744552</v>
      </c>
    </row>
    <row r="317" spans="1:35" x14ac:dyDescent="0.25">
      <c r="A317" s="13" t="s">
        <v>77</v>
      </c>
      <c r="B317" s="8" t="str">
        <f>VLOOKUP(A317,Sheet5!$A$1:$B$67,2,FALSE)</f>
        <v>Public Sector Banks</v>
      </c>
      <c r="C317" s="9" t="s">
        <v>48</v>
      </c>
      <c r="D317" s="19">
        <v>457201</v>
      </c>
      <c r="E317" s="20">
        <v>7662</v>
      </c>
      <c r="F317" s="20">
        <v>709068</v>
      </c>
      <c r="G317" s="20">
        <v>380.70230229999999</v>
      </c>
      <c r="H317" s="20">
        <v>18282.0810834</v>
      </c>
      <c r="I317" s="20">
        <v>42556582</v>
      </c>
      <c r="J317" s="20">
        <v>35531689</v>
      </c>
      <c r="K317" s="20">
        <v>16944821</v>
      </c>
      <c r="L317" s="20">
        <v>1242463.8407000001</v>
      </c>
      <c r="M317" s="20">
        <v>234318.498303</v>
      </c>
      <c r="N317" s="12">
        <f t="shared" si="88"/>
        <v>716730</v>
      </c>
      <c r="O317" s="12">
        <f t="shared" si="89"/>
        <v>18662.783385700001</v>
      </c>
      <c r="P317" s="12">
        <f t="shared" si="90"/>
        <v>52476510</v>
      </c>
      <c r="Q317" s="12">
        <f t="shared" si="91"/>
        <v>1476782.3390029999</v>
      </c>
      <c r="R317">
        <f t="shared" si="92"/>
        <v>2.6038791993777295E-2</v>
      </c>
      <c r="S317">
        <f t="shared" si="93"/>
        <v>4.0819646907377716E-2</v>
      </c>
      <c r="T317">
        <f t="shared" si="94"/>
        <v>1.5676474898348867</v>
      </c>
      <c r="U317">
        <f t="shared" si="95"/>
        <v>2.8141778845487245E-2</v>
      </c>
      <c r="V317">
        <f t="shared" si="96"/>
        <v>3.4701620045590124E-2</v>
      </c>
      <c r="W317">
        <f t="shared" si="97"/>
        <v>1.2330997353123896</v>
      </c>
      <c r="X317">
        <f t="shared" si="98"/>
        <v>57289033</v>
      </c>
      <c r="Y317">
        <f t="shared" si="99"/>
        <v>125494454</v>
      </c>
      <c r="Z317">
        <f t="shared" si="100"/>
        <v>4298174.7036610981</v>
      </c>
      <c r="AA317">
        <f t="shared" si="101"/>
        <v>845414384</v>
      </c>
      <c r="AB317">
        <f t="shared" si="102"/>
        <v>772860128</v>
      </c>
      <c r="AC317">
        <f t="shared" si="103"/>
        <v>27655813.200051602</v>
      </c>
      <c r="AD317">
        <f t="shared" si="104"/>
        <v>0.79806025003075198</v>
      </c>
      <c r="AE317">
        <f t="shared" si="105"/>
        <v>0.4342025318282996</v>
      </c>
      <c r="AF317">
        <f t="shared" si="106"/>
        <v>0.57112484030569188</v>
      </c>
      <c r="AG317">
        <f t="shared" si="107"/>
        <v>5.0338133352602146</v>
      </c>
      <c r="AH317">
        <f t="shared" si="108"/>
        <v>5.3398622861693488</v>
      </c>
      <c r="AI317">
        <f t="shared" si="109"/>
        <v>6.7899103730190102</v>
      </c>
    </row>
    <row r="318" spans="1:35" x14ac:dyDescent="0.25">
      <c r="A318" s="13" t="s">
        <v>80</v>
      </c>
      <c r="B318" s="8" t="str">
        <f>VLOOKUP(A318,Sheet5!$A$1:$B$67,2,FALSE)</f>
        <v>Public Sector Banks</v>
      </c>
      <c r="C318" s="9" t="s">
        <v>48</v>
      </c>
      <c r="D318" s="19">
        <v>36064</v>
      </c>
      <c r="E318" s="20">
        <v>422</v>
      </c>
      <c r="F318" s="20">
        <v>85692</v>
      </c>
      <c r="G318" s="20">
        <v>23.725000000000001</v>
      </c>
      <c r="H318" s="20">
        <v>2130.7664527000002</v>
      </c>
      <c r="I318" s="20">
        <v>12692471</v>
      </c>
      <c r="J318" s="20">
        <v>6322562</v>
      </c>
      <c r="K318" s="20">
        <v>4024417</v>
      </c>
      <c r="L318" s="20">
        <v>300292.30378029996</v>
      </c>
      <c r="M318" s="20">
        <v>63498.735598900006</v>
      </c>
      <c r="N318" s="12">
        <f t="shared" si="88"/>
        <v>86114</v>
      </c>
      <c r="O318" s="12">
        <f t="shared" si="89"/>
        <v>2154.4914527000001</v>
      </c>
      <c r="P318" s="12">
        <f t="shared" si="90"/>
        <v>10346979</v>
      </c>
      <c r="Q318" s="12">
        <f t="shared" si="91"/>
        <v>363791.03937919997</v>
      </c>
      <c r="R318">
        <f t="shared" si="92"/>
        <v>2.5019061391875888E-2</v>
      </c>
      <c r="S318">
        <f t="shared" si="93"/>
        <v>5.9740778967945878E-2</v>
      </c>
      <c r="T318">
        <f t="shared" si="94"/>
        <v>2.3878105590062111</v>
      </c>
      <c r="U318">
        <f t="shared" si="95"/>
        <v>3.5159155090505156E-2</v>
      </c>
      <c r="V318">
        <f t="shared" si="96"/>
        <v>2.8661955530897017E-2</v>
      </c>
      <c r="W318">
        <f t="shared" si="97"/>
        <v>0.81520603828836802</v>
      </c>
      <c r="X318">
        <f t="shared" si="98"/>
        <v>57289033</v>
      </c>
      <c r="Y318">
        <f t="shared" si="99"/>
        <v>125494454</v>
      </c>
      <c r="Z318">
        <f t="shared" si="100"/>
        <v>4298174.7036610981</v>
      </c>
      <c r="AA318">
        <f t="shared" si="101"/>
        <v>845414384</v>
      </c>
      <c r="AB318">
        <f t="shared" si="102"/>
        <v>772860128</v>
      </c>
      <c r="AC318">
        <f t="shared" si="103"/>
        <v>27655813.200051602</v>
      </c>
      <c r="AD318">
        <f t="shared" si="104"/>
        <v>6.2950966548868087E-2</v>
      </c>
      <c r="AE318">
        <f t="shared" si="105"/>
        <v>5.0125730135279239E-2</v>
      </c>
      <c r="AF318">
        <f t="shared" si="106"/>
        <v>6.8619765459914273E-2</v>
      </c>
      <c r="AG318">
        <f t="shared" si="107"/>
        <v>1.5013313281880474</v>
      </c>
      <c r="AH318">
        <f t="shared" si="108"/>
        <v>1.3154234039247892</v>
      </c>
      <c r="AI318">
        <f t="shared" si="109"/>
        <v>1.3387906330186568</v>
      </c>
    </row>
    <row r="319" spans="1:35" x14ac:dyDescent="0.25">
      <c r="A319" s="13" t="s">
        <v>82</v>
      </c>
      <c r="B319" s="8" t="str">
        <f>VLOOKUP(A319,Sheet5!$A$1:$B$67,2,FALSE)</f>
        <v>Public Sector Banks</v>
      </c>
      <c r="C319" s="9" t="s">
        <v>48</v>
      </c>
      <c r="D319" s="19">
        <v>10602103</v>
      </c>
      <c r="E319" s="20">
        <v>68781</v>
      </c>
      <c r="F319" s="20">
        <v>24651496</v>
      </c>
      <c r="G319" s="20">
        <v>2690.4461099999999</v>
      </c>
      <c r="H319" s="20">
        <v>867093.86026999995</v>
      </c>
      <c r="I319" s="20">
        <v>283597379</v>
      </c>
      <c r="J319" s="20">
        <v>161061267</v>
      </c>
      <c r="K319" s="20">
        <v>90882407</v>
      </c>
      <c r="L319" s="20">
        <v>8907511.8693933003</v>
      </c>
      <c r="M319" s="20">
        <v>1414570.2657699999</v>
      </c>
      <c r="N319" s="12">
        <f t="shared" si="88"/>
        <v>24720277</v>
      </c>
      <c r="O319" s="12">
        <f t="shared" si="89"/>
        <v>869784.30637999997</v>
      </c>
      <c r="P319" s="12">
        <f t="shared" si="90"/>
        <v>251943674</v>
      </c>
      <c r="Q319" s="12">
        <f t="shared" si="91"/>
        <v>10322082.1351633</v>
      </c>
      <c r="R319">
        <f t="shared" si="92"/>
        <v>3.5185055021025854E-2</v>
      </c>
      <c r="S319">
        <f t="shared" si="93"/>
        <v>8.203884704572291E-2</v>
      </c>
      <c r="T319">
        <f t="shared" si="94"/>
        <v>2.3316390153915689</v>
      </c>
      <c r="U319">
        <f t="shared" si="95"/>
        <v>4.0969800794296983E-2</v>
      </c>
      <c r="V319">
        <f t="shared" si="96"/>
        <v>3.6396958856108823E-2</v>
      </c>
      <c r="W319">
        <f t="shared" si="97"/>
        <v>0.88838505802974999</v>
      </c>
      <c r="X319">
        <f t="shared" si="98"/>
        <v>57289033</v>
      </c>
      <c r="Y319">
        <f t="shared" si="99"/>
        <v>125494454</v>
      </c>
      <c r="Z319">
        <f t="shared" si="100"/>
        <v>4298174.7036610981</v>
      </c>
      <c r="AA319">
        <f t="shared" si="101"/>
        <v>845414384</v>
      </c>
      <c r="AB319">
        <f t="shared" si="102"/>
        <v>772860128</v>
      </c>
      <c r="AC319">
        <f t="shared" si="103"/>
        <v>27655813.200051602</v>
      </c>
      <c r="AD319">
        <f t="shared" si="104"/>
        <v>18.506339599064276</v>
      </c>
      <c r="AE319">
        <f t="shared" si="105"/>
        <v>20.236131994335533</v>
      </c>
      <c r="AF319">
        <f t="shared" si="106"/>
        <v>19.698302364820041</v>
      </c>
      <c r="AG319">
        <f t="shared" si="107"/>
        <v>33.545369509587147</v>
      </c>
      <c r="AH319">
        <f t="shared" si="108"/>
        <v>37.323372343084962</v>
      </c>
      <c r="AI319">
        <f t="shared" si="109"/>
        <v>32.598870723474562</v>
      </c>
    </row>
    <row r="320" spans="1:35" x14ac:dyDescent="0.25">
      <c r="A320" s="13" t="s">
        <v>67</v>
      </c>
      <c r="B320" s="8" t="str">
        <f>VLOOKUP(A320,Sheet5!$A$1:$B$67,2,FALSE)</f>
        <v>Private Sector Banks</v>
      </c>
      <c r="C320" s="9" t="s">
        <v>48</v>
      </c>
      <c r="D320" s="19">
        <v>6811762</v>
      </c>
      <c r="E320" s="20">
        <v>23839</v>
      </c>
      <c r="F320" s="20">
        <v>10548455</v>
      </c>
      <c r="G320" s="20">
        <v>1181.826847</v>
      </c>
      <c r="H320" s="20">
        <v>360288.91067999997</v>
      </c>
      <c r="I320" s="20">
        <v>24995695</v>
      </c>
      <c r="J320" s="20">
        <v>18818688</v>
      </c>
      <c r="K320" s="20">
        <v>17508736</v>
      </c>
      <c r="L320" s="20">
        <v>1042412.6649452999</v>
      </c>
      <c r="M320" s="20">
        <v>325924.44140311365</v>
      </c>
      <c r="N320" s="12">
        <f t="shared" si="88"/>
        <v>10572294</v>
      </c>
      <c r="O320" s="12">
        <f t="shared" si="89"/>
        <v>361470.73752699996</v>
      </c>
      <c r="P320" s="12">
        <f t="shared" si="90"/>
        <v>36327424</v>
      </c>
      <c r="Q320" s="12">
        <f t="shared" si="91"/>
        <v>1368337.1063484135</v>
      </c>
      <c r="R320">
        <f t="shared" si="92"/>
        <v>3.4190378883428699E-2</v>
      </c>
      <c r="S320">
        <f t="shared" si="93"/>
        <v>5.3065673393609458E-2</v>
      </c>
      <c r="T320">
        <f t="shared" si="94"/>
        <v>1.5520645025472117</v>
      </c>
      <c r="U320">
        <f t="shared" si="95"/>
        <v>3.7666780511285733E-2</v>
      </c>
      <c r="V320">
        <f t="shared" si="96"/>
        <v>5.4742910983207847E-2</v>
      </c>
      <c r="W320">
        <f t="shared" si="97"/>
        <v>1.4533472263923848</v>
      </c>
      <c r="X320">
        <f t="shared" si="98"/>
        <v>57289033</v>
      </c>
      <c r="Y320">
        <f t="shared" si="99"/>
        <v>125494454</v>
      </c>
      <c r="Z320">
        <f t="shared" si="100"/>
        <v>4298174.7036610981</v>
      </c>
      <c r="AA320">
        <f t="shared" si="101"/>
        <v>845414384</v>
      </c>
      <c r="AB320">
        <f t="shared" si="102"/>
        <v>772860128</v>
      </c>
      <c r="AC320">
        <f t="shared" si="103"/>
        <v>27655813.200051602</v>
      </c>
      <c r="AD320">
        <f t="shared" si="104"/>
        <v>11.890167529970352</v>
      </c>
      <c r="AE320">
        <f t="shared" si="105"/>
        <v>8.4098661047701597</v>
      </c>
      <c r="AF320">
        <f t="shared" si="106"/>
        <v>8.424510934961317</v>
      </c>
      <c r="AG320">
        <f t="shared" si="107"/>
        <v>2.9566205015030831</v>
      </c>
      <c r="AH320">
        <f t="shared" si="108"/>
        <v>4.9477377376336209</v>
      </c>
      <c r="AI320">
        <f t="shared" si="109"/>
        <v>4.7003879077068911</v>
      </c>
    </row>
    <row r="321" spans="1:35" x14ac:dyDescent="0.25">
      <c r="A321" s="13" t="s">
        <v>69</v>
      </c>
      <c r="B321" s="8" t="str">
        <f>VLOOKUP(A321,Sheet5!$A$1:$B$67,2,FALSE)</f>
        <v>Private Sector Banks</v>
      </c>
      <c r="C321" s="9" t="s">
        <v>48</v>
      </c>
      <c r="D321" s="19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3747445</v>
      </c>
      <c r="J321" s="20">
        <v>1916982</v>
      </c>
      <c r="K321" s="20">
        <v>859056</v>
      </c>
      <c r="L321" s="20">
        <v>76774.091731099994</v>
      </c>
      <c r="M321" s="20">
        <v>14534.1301905</v>
      </c>
      <c r="N321" s="12">
        <f t="shared" si="88"/>
        <v>0</v>
      </c>
      <c r="O321" s="12">
        <f t="shared" si="89"/>
        <v>0</v>
      </c>
      <c r="P321" s="12">
        <f t="shared" si="90"/>
        <v>2776038</v>
      </c>
      <c r="Q321" s="12">
        <f t="shared" si="91"/>
        <v>91308.221921599994</v>
      </c>
      <c r="R321">
        <f t="shared" si="92"/>
        <v>0</v>
      </c>
      <c r="S321">
        <f t="shared" si="93"/>
        <v>0</v>
      </c>
      <c r="T321">
        <f t="shared" si="94"/>
        <v>0</v>
      </c>
      <c r="U321">
        <f t="shared" si="95"/>
        <v>3.2891560533969633E-2</v>
      </c>
      <c r="V321">
        <f t="shared" si="96"/>
        <v>2.436546017929549E-2</v>
      </c>
      <c r="W321">
        <f t="shared" si="97"/>
        <v>0.74078151914170853</v>
      </c>
      <c r="X321">
        <f t="shared" si="98"/>
        <v>57289033</v>
      </c>
      <c r="Y321">
        <f t="shared" si="99"/>
        <v>125494454</v>
      </c>
      <c r="Z321">
        <f t="shared" si="100"/>
        <v>4298174.7036610981</v>
      </c>
      <c r="AA321">
        <f t="shared" si="101"/>
        <v>845414384</v>
      </c>
      <c r="AB321">
        <f t="shared" si="102"/>
        <v>772860128</v>
      </c>
      <c r="AC321">
        <f t="shared" si="103"/>
        <v>27655813.200051602</v>
      </c>
      <c r="AD321">
        <f t="shared" si="104"/>
        <v>0</v>
      </c>
      <c r="AE321">
        <f t="shared" si="105"/>
        <v>0</v>
      </c>
      <c r="AF321">
        <f t="shared" si="106"/>
        <v>0</v>
      </c>
      <c r="AG321">
        <f t="shared" si="107"/>
        <v>0.44326723922880401</v>
      </c>
      <c r="AH321">
        <f t="shared" si="108"/>
        <v>0.33015923726816909</v>
      </c>
      <c r="AI321">
        <f t="shared" si="109"/>
        <v>0.35919022076915835</v>
      </c>
    </row>
    <row r="322" spans="1:35" x14ac:dyDescent="0.25">
      <c r="A322" s="13" t="s">
        <v>81</v>
      </c>
      <c r="B322" s="8" t="str">
        <f>VLOOKUP(A322,Sheet5!$A$1:$B$67,2,FALSE)</f>
        <v>Private Sector Banks</v>
      </c>
      <c r="C322" s="9" t="s">
        <v>48</v>
      </c>
      <c r="D322" s="19">
        <v>0</v>
      </c>
      <c r="E322" s="20">
        <v>0</v>
      </c>
      <c r="F322" s="20">
        <v>0</v>
      </c>
      <c r="G322" s="20">
        <v>0</v>
      </c>
      <c r="H322" s="20">
        <v>0</v>
      </c>
      <c r="I322" s="20">
        <v>702156</v>
      </c>
      <c r="J322" s="20">
        <v>368090</v>
      </c>
      <c r="K322" s="20">
        <v>215191</v>
      </c>
      <c r="L322" s="20">
        <v>15651.11693</v>
      </c>
      <c r="M322" s="20">
        <v>3129.5330600000002</v>
      </c>
      <c r="N322" s="12">
        <f t="shared" si="88"/>
        <v>0</v>
      </c>
      <c r="O322" s="12">
        <f t="shared" si="89"/>
        <v>0</v>
      </c>
      <c r="P322" s="12">
        <f t="shared" si="90"/>
        <v>583281</v>
      </c>
      <c r="Q322" s="12">
        <f t="shared" si="91"/>
        <v>18780.649990000002</v>
      </c>
      <c r="R322">
        <f t="shared" si="92"/>
        <v>0</v>
      </c>
      <c r="S322">
        <f t="shared" si="93"/>
        <v>0</v>
      </c>
      <c r="T322">
        <f t="shared" si="94"/>
        <v>0</v>
      </c>
      <c r="U322">
        <f t="shared" si="95"/>
        <v>3.2198288629322745E-2</v>
      </c>
      <c r="V322">
        <f t="shared" si="96"/>
        <v>2.6747118859626638E-2</v>
      </c>
      <c r="W322">
        <f t="shared" si="97"/>
        <v>0.83070001538119731</v>
      </c>
      <c r="X322">
        <f t="shared" si="98"/>
        <v>57289033</v>
      </c>
      <c r="Y322">
        <f t="shared" si="99"/>
        <v>125494454</v>
      </c>
      <c r="Z322">
        <f t="shared" si="100"/>
        <v>4298174.7036610981</v>
      </c>
      <c r="AA322">
        <f t="shared" si="101"/>
        <v>845414384</v>
      </c>
      <c r="AB322">
        <f t="shared" si="102"/>
        <v>772860128</v>
      </c>
      <c r="AC322">
        <f t="shared" si="103"/>
        <v>27655813.200051602</v>
      </c>
      <c r="AD322">
        <f t="shared" si="104"/>
        <v>0</v>
      </c>
      <c r="AE322">
        <f t="shared" si="105"/>
        <v>0</v>
      </c>
      <c r="AF322">
        <f t="shared" si="106"/>
        <v>0</v>
      </c>
      <c r="AG322">
        <f t="shared" si="107"/>
        <v>8.3054655005727937E-2</v>
      </c>
      <c r="AH322">
        <f t="shared" si="108"/>
        <v>6.7908507532025708E-2</v>
      </c>
      <c r="AI322">
        <f t="shared" si="109"/>
        <v>7.5470447868673074E-2</v>
      </c>
    </row>
    <row r="323" spans="1:35" x14ac:dyDescent="0.25">
      <c r="A323" s="13" t="s">
        <v>84</v>
      </c>
      <c r="B323" s="8" t="str">
        <f>VLOOKUP(A323,Sheet5!$A$1:$B$67,2,FALSE)</f>
        <v>Private Sector Banks</v>
      </c>
      <c r="C323" s="9" t="s">
        <v>48</v>
      </c>
      <c r="D323" s="19">
        <v>6634</v>
      </c>
      <c r="E323" s="20">
        <v>67</v>
      </c>
      <c r="F323" s="20">
        <v>10865</v>
      </c>
      <c r="G323" s="20">
        <v>3.51</v>
      </c>
      <c r="H323" s="20">
        <v>326.97463269999997</v>
      </c>
      <c r="I323" s="20">
        <v>2044990</v>
      </c>
      <c r="J323" s="20">
        <v>1927166</v>
      </c>
      <c r="K323" s="20">
        <v>1019070</v>
      </c>
      <c r="L323" s="20">
        <v>89515.422929599998</v>
      </c>
      <c r="M323" s="20">
        <v>13678.061975699999</v>
      </c>
      <c r="N323" s="12">
        <f t="shared" ref="N323:N386" si="110">E323+F323</f>
        <v>10932</v>
      </c>
      <c r="O323" s="12">
        <f t="shared" ref="O323:O386" si="111">G323+H323</f>
        <v>330.48463269999996</v>
      </c>
      <c r="P323" s="12">
        <f t="shared" ref="P323:P386" si="112">J323+K323</f>
        <v>2946236</v>
      </c>
      <c r="Q323" s="12">
        <f t="shared" ref="Q323:Q386" si="113">L323+M323</f>
        <v>103193.48490529999</v>
      </c>
      <c r="R323">
        <f t="shared" ref="R323:R386" si="114">IFERROR(O323/N323,0)</f>
        <v>3.0230939690815951E-2</v>
      </c>
      <c r="S323">
        <f t="shared" ref="S323:S386" si="115">IFERROR(O323/D323,0)</f>
        <v>4.9816797211335535E-2</v>
      </c>
      <c r="T323">
        <f t="shared" ref="T323:T386" si="116">IFERROR(N323/D323,0)</f>
        <v>1.6478745854687971</v>
      </c>
      <c r="U323">
        <f t="shared" ref="U323:U386" si="117">IFERROR(Q323/P323,0)</f>
        <v>3.5025532545695591E-2</v>
      </c>
      <c r="V323">
        <f t="shared" ref="V323:V386" si="118">IFERROR(Q323/I323,0)</f>
        <v>5.0461608567914755E-2</v>
      </c>
      <c r="W323">
        <f t="shared" ref="W323:W386" si="119">IFERROR(P323/I323,0)</f>
        <v>1.440709245521983</v>
      </c>
      <c r="X323">
        <f t="shared" ref="X323:X386" si="120">SUMIF($C$2:$C$879,C323,$D$2:$D$879)</f>
        <v>57289033</v>
      </c>
      <c r="Y323">
        <f t="shared" ref="Y323:Y386" si="121">SUMIF($C$2:$C$879,C323,$N$2:$N$879)</f>
        <v>125494454</v>
      </c>
      <c r="Z323">
        <f t="shared" ref="Z323:Z386" si="122">SUMIF($C$2:$C$879,C323,$O$2:$O$879)</f>
        <v>4298174.7036610981</v>
      </c>
      <c r="AA323">
        <f t="shared" ref="AA323:AA386" si="123">SUMIF($C$2:$C$879,C323,$I$2:$I$879)</f>
        <v>845414384</v>
      </c>
      <c r="AB323">
        <f t="shared" ref="AB323:AB386" si="124">SUMIF($C$2:$C$879,C323,$P$2:$P$879)</f>
        <v>772860128</v>
      </c>
      <c r="AC323">
        <f t="shared" ref="AC323:AC386" si="125">SUMIF($C$2:$C$879,C323,$Q$2:$Q$879)</f>
        <v>27655813.200051602</v>
      </c>
      <c r="AD323">
        <f t="shared" ref="AD323:AD386" si="126">D323*100/X323</f>
        <v>1.1579877775210483E-2</v>
      </c>
      <c r="AE323">
        <f t="shared" ref="AE323:AE386" si="127">O323*100/Z323</f>
        <v>7.6889529971524845E-3</v>
      </c>
      <c r="AF323">
        <f t="shared" ref="AF323:AF386" si="128">N323*100/Y323</f>
        <v>8.7111419282321426E-3</v>
      </c>
      <c r="AG323">
        <f t="shared" ref="AG323:AG386" si="129">I323*100/AA323</f>
        <v>0.24189202818200453</v>
      </c>
      <c r="AH323">
        <f t="shared" ref="AH323:AH386" si="130">Q323*100/AC323</f>
        <v>0.37313487822194086</v>
      </c>
      <c r="AI323">
        <f t="shared" ref="AI323:AI386" si="131">P323*100/AB323</f>
        <v>0.38121205807630953</v>
      </c>
    </row>
    <row r="324" spans="1:35" x14ac:dyDescent="0.25">
      <c r="A324" s="13" t="s">
        <v>86</v>
      </c>
      <c r="B324" s="8" t="str">
        <f>VLOOKUP(A324,Sheet5!$A$1:$B$67,2,FALSE)</f>
        <v>Private Sector Banks</v>
      </c>
      <c r="C324" s="9" t="s">
        <v>48</v>
      </c>
      <c r="D324" s="19">
        <v>8690</v>
      </c>
      <c r="E324" s="20">
        <v>494</v>
      </c>
      <c r="F324" s="20">
        <v>16233</v>
      </c>
      <c r="G324" s="20">
        <v>29.823049999999999</v>
      </c>
      <c r="H324" s="20">
        <v>391.58330000000001</v>
      </c>
      <c r="I324" s="20">
        <v>1121321</v>
      </c>
      <c r="J324" s="20">
        <v>337280</v>
      </c>
      <c r="K324" s="20">
        <v>361650</v>
      </c>
      <c r="L324" s="20">
        <v>18323.88581</v>
      </c>
      <c r="M324" s="20">
        <v>8200.9392599999992</v>
      </c>
      <c r="N324" s="12">
        <f t="shared" si="110"/>
        <v>16727</v>
      </c>
      <c r="O324" s="12">
        <f t="shared" si="111"/>
        <v>421.40635000000003</v>
      </c>
      <c r="P324" s="12">
        <f t="shared" si="112"/>
        <v>698930</v>
      </c>
      <c r="Q324" s="12">
        <f t="shared" si="113"/>
        <v>26524.825069999999</v>
      </c>
      <c r="R324">
        <f t="shared" si="114"/>
        <v>2.519318168231004E-2</v>
      </c>
      <c r="S324">
        <f t="shared" si="115"/>
        <v>4.8493250863060992E-2</v>
      </c>
      <c r="T324">
        <f t="shared" si="116"/>
        <v>1.9248561565017261</v>
      </c>
      <c r="U324">
        <f t="shared" si="117"/>
        <v>3.7950617472422128E-2</v>
      </c>
      <c r="V324">
        <f t="shared" si="118"/>
        <v>2.3654979323494342E-2</v>
      </c>
      <c r="W324">
        <f t="shared" si="119"/>
        <v>0.62330947159644745</v>
      </c>
      <c r="X324">
        <f t="shared" si="120"/>
        <v>57289033</v>
      </c>
      <c r="Y324">
        <f t="shared" si="121"/>
        <v>125494454</v>
      </c>
      <c r="Z324">
        <f t="shared" si="122"/>
        <v>4298174.7036610981</v>
      </c>
      <c r="AA324">
        <f t="shared" si="123"/>
        <v>845414384</v>
      </c>
      <c r="AB324">
        <f t="shared" si="124"/>
        <v>772860128</v>
      </c>
      <c r="AC324">
        <f t="shared" si="125"/>
        <v>27655813.200051602</v>
      </c>
      <c r="AD324">
        <f t="shared" si="126"/>
        <v>1.5168697296740896E-2</v>
      </c>
      <c r="AE324">
        <f t="shared" si="127"/>
        <v>9.804309481442312E-3</v>
      </c>
      <c r="AF324">
        <f t="shared" si="128"/>
        <v>1.3328875872076387E-2</v>
      </c>
      <c r="AG324">
        <f t="shared" si="129"/>
        <v>0.13263566615634967</v>
      </c>
      <c r="AH324">
        <f t="shared" si="130"/>
        <v>9.59104868048158E-2</v>
      </c>
      <c r="AI324">
        <f t="shared" si="131"/>
        <v>9.0434216319152647E-2</v>
      </c>
    </row>
    <row r="325" spans="1:35" x14ac:dyDescent="0.25">
      <c r="A325" s="13" t="s">
        <v>87</v>
      </c>
      <c r="B325" s="8" t="str">
        <f>VLOOKUP(A325,Sheet5!$A$1:$B$67,2,FALSE)</f>
        <v>Private Sector Banks</v>
      </c>
      <c r="C325" s="9" t="s">
        <v>48</v>
      </c>
      <c r="D325" s="19">
        <v>6051</v>
      </c>
      <c r="E325" s="20">
        <v>506</v>
      </c>
      <c r="F325" s="20">
        <v>15872</v>
      </c>
      <c r="G325" s="20">
        <v>8.4220199999999998</v>
      </c>
      <c r="H325" s="20">
        <v>321.0888185</v>
      </c>
      <c r="I325" s="20">
        <v>486847</v>
      </c>
      <c r="J325" s="20">
        <v>449455</v>
      </c>
      <c r="K325" s="20">
        <v>239369</v>
      </c>
      <c r="L325" s="20">
        <v>14858.146438600001</v>
      </c>
      <c r="M325" s="20">
        <v>3379.5148738999997</v>
      </c>
      <c r="N325" s="12">
        <f t="shared" si="110"/>
        <v>16378</v>
      </c>
      <c r="O325" s="12">
        <f t="shared" si="111"/>
        <v>329.51083849999998</v>
      </c>
      <c r="P325" s="12">
        <f t="shared" si="112"/>
        <v>688824</v>
      </c>
      <c r="Q325" s="12">
        <f t="shared" si="113"/>
        <v>18237.6613125</v>
      </c>
      <c r="R325">
        <f t="shared" si="114"/>
        <v>2.0119113353278786E-2</v>
      </c>
      <c r="S325">
        <f t="shared" si="115"/>
        <v>5.4455600479259625E-2</v>
      </c>
      <c r="T325">
        <f t="shared" si="116"/>
        <v>2.7066600561890595</v>
      </c>
      <c r="U325">
        <f t="shared" si="117"/>
        <v>2.6476518403104422E-2</v>
      </c>
      <c r="V325">
        <f t="shared" si="118"/>
        <v>3.7460765522843935E-2</v>
      </c>
      <c r="W325">
        <f t="shared" si="119"/>
        <v>1.4148675045753594</v>
      </c>
      <c r="X325">
        <f t="shared" si="120"/>
        <v>57289033</v>
      </c>
      <c r="Y325">
        <f t="shared" si="121"/>
        <v>125494454</v>
      </c>
      <c r="Z325">
        <f t="shared" si="122"/>
        <v>4298174.7036610981</v>
      </c>
      <c r="AA325">
        <f t="shared" si="123"/>
        <v>845414384</v>
      </c>
      <c r="AB325">
        <f t="shared" si="124"/>
        <v>772860128</v>
      </c>
      <c r="AC325">
        <f t="shared" si="125"/>
        <v>27655813.200051602</v>
      </c>
      <c r="AD325">
        <f t="shared" si="126"/>
        <v>1.0562230994543056E-2</v>
      </c>
      <c r="AE325">
        <f t="shared" si="127"/>
        <v>7.6662970032216069E-3</v>
      </c>
      <c r="AF325">
        <f t="shared" si="128"/>
        <v>1.3050775933094222E-2</v>
      </c>
      <c r="AG325">
        <f t="shared" si="129"/>
        <v>5.7586789296927787E-2</v>
      </c>
      <c r="AH325">
        <f t="shared" si="130"/>
        <v>6.5945127632211414E-2</v>
      </c>
      <c r="AI325">
        <f t="shared" si="131"/>
        <v>8.9126605842965681E-2</v>
      </c>
    </row>
    <row r="326" spans="1:35" x14ac:dyDescent="0.25">
      <c r="A326" s="13" t="s">
        <v>89</v>
      </c>
      <c r="B326" s="8" t="str">
        <f>VLOOKUP(A326,Sheet5!$A$1:$B$67,2,FALSE)</f>
        <v>Private Sector Banks</v>
      </c>
      <c r="C326" s="9" t="s">
        <v>48</v>
      </c>
      <c r="D326" s="19">
        <v>0</v>
      </c>
      <c r="E326" s="20">
        <v>0</v>
      </c>
      <c r="F326" s="20">
        <v>0</v>
      </c>
      <c r="G326" s="20">
        <v>0</v>
      </c>
      <c r="H326" s="20">
        <v>0</v>
      </c>
      <c r="I326" s="20">
        <v>7785619</v>
      </c>
      <c r="J326" s="20">
        <v>6635347</v>
      </c>
      <c r="K326" s="20">
        <v>4255409</v>
      </c>
      <c r="L326" s="20">
        <v>323780.36264000001</v>
      </c>
      <c r="M326" s="20">
        <v>64459.852686999999</v>
      </c>
      <c r="N326" s="12">
        <f t="shared" si="110"/>
        <v>0</v>
      </c>
      <c r="O326" s="12">
        <f t="shared" si="111"/>
        <v>0</v>
      </c>
      <c r="P326" s="12">
        <f t="shared" si="112"/>
        <v>10890756</v>
      </c>
      <c r="Q326" s="12">
        <f t="shared" si="113"/>
        <v>388240.21532700001</v>
      </c>
      <c r="R326">
        <f t="shared" si="114"/>
        <v>0</v>
      </c>
      <c r="S326">
        <f t="shared" si="115"/>
        <v>0</v>
      </c>
      <c r="T326">
        <f t="shared" si="116"/>
        <v>0</v>
      </c>
      <c r="U326">
        <f t="shared" si="117"/>
        <v>3.5648601008690307E-2</v>
      </c>
      <c r="V326">
        <f t="shared" si="118"/>
        <v>4.9866326020705613E-2</v>
      </c>
      <c r="W326">
        <f t="shared" si="119"/>
        <v>1.3988298168713367</v>
      </c>
      <c r="X326">
        <f t="shared" si="120"/>
        <v>57289033</v>
      </c>
      <c r="Y326">
        <f t="shared" si="121"/>
        <v>125494454</v>
      </c>
      <c r="Z326">
        <f t="shared" si="122"/>
        <v>4298174.7036610981</v>
      </c>
      <c r="AA326">
        <f t="shared" si="123"/>
        <v>845414384</v>
      </c>
      <c r="AB326">
        <f t="shared" si="124"/>
        <v>772860128</v>
      </c>
      <c r="AC326">
        <f t="shared" si="125"/>
        <v>27655813.200051602</v>
      </c>
      <c r="AD326">
        <f t="shared" si="126"/>
        <v>0</v>
      </c>
      <c r="AE326">
        <f t="shared" si="127"/>
        <v>0</v>
      </c>
      <c r="AF326">
        <f t="shared" si="128"/>
        <v>0</v>
      </c>
      <c r="AG326">
        <f t="shared" si="129"/>
        <v>0.92092341310341364</v>
      </c>
      <c r="AH326">
        <f t="shared" si="130"/>
        <v>1.4038286002245475</v>
      </c>
      <c r="AI326">
        <f t="shared" si="131"/>
        <v>1.4091496773398045</v>
      </c>
    </row>
    <row r="327" spans="1:35" x14ac:dyDescent="0.25">
      <c r="A327" s="13" t="s">
        <v>90</v>
      </c>
      <c r="B327" s="8" t="str">
        <f>VLOOKUP(A327,Sheet5!$A$1:$B$67,2,FALSE)</f>
        <v>Private Sector Banks</v>
      </c>
      <c r="C327" s="9" t="s">
        <v>48</v>
      </c>
      <c r="D327" s="19">
        <v>14570896</v>
      </c>
      <c r="E327" s="20">
        <v>100359</v>
      </c>
      <c r="F327" s="20">
        <v>35835822</v>
      </c>
      <c r="G327" s="20">
        <v>6160.3844799999997</v>
      </c>
      <c r="H327" s="20">
        <v>1340968.58821</v>
      </c>
      <c r="I327" s="20">
        <v>32639937</v>
      </c>
      <c r="J327" s="20">
        <v>28119331</v>
      </c>
      <c r="K327" s="20">
        <v>31251494</v>
      </c>
      <c r="L327" s="20">
        <v>1573373.1542100001</v>
      </c>
      <c r="M327" s="20">
        <v>598411.86436999997</v>
      </c>
      <c r="N327" s="12">
        <f t="shared" si="110"/>
        <v>35936181</v>
      </c>
      <c r="O327" s="12">
        <f t="shared" si="111"/>
        <v>1347128.97269</v>
      </c>
      <c r="P327" s="12">
        <f t="shared" si="112"/>
        <v>59370825</v>
      </c>
      <c r="Q327" s="12">
        <f t="shared" si="113"/>
        <v>2171785.0185799999</v>
      </c>
      <c r="R327">
        <f t="shared" si="114"/>
        <v>3.7486703795542434E-2</v>
      </c>
      <c r="S327">
        <f t="shared" si="115"/>
        <v>9.2453406618920347E-2</v>
      </c>
      <c r="T327">
        <f t="shared" si="116"/>
        <v>2.4662986407973815</v>
      </c>
      <c r="U327">
        <f t="shared" si="117"/>
        <v>3.6580004043736972E-2</v>
      </c>
      <c r="V327">
        <f t="shared" si="118"/>
        <v>6.6537659633963145E-2</v>
      </c>
      <c r="W327">
        <f t="shared" si="119"/>
        <v>1.818962610130038</v>
      </c>
      <c r="X327">
        <f t="shared" si="120"/>
        <v>57289033</v>
      </c>
      <c r="Y327">
        <f t="shared" si="121"/>
        <v>125494454</v>
      </c>
      <c r="Z327">
        <f t="shared" si="122"/>
        <v>4298174.7036610981</v>
      </c>
      <c r="AA327">
        <f t="shared" si="123"/>
        <v>845414384</v>
      </c>
      <c r="AB327">
        <f t="shared" si="124"/>
        <v>772860128</v>
      </c>
      <c r="AC327">
        <f t="shared" si="125"/>
        <v>27655813.200051602</v>
      </c>
      <c r="AD327">
        <f t="shared" si="126"/>
        <v>25.434005841920914</v>
      </c>
      <c r="AE327">
        <f t="shared" si="127"/>
        <v>31.341884999289181</v>
      </c>
      <c r="AF327">
        <f t="shared" si="128"/>
        <v>28.635672617054457</v>
      </c>
      <c r="AG327">
        <f t="shared" si="129"/>
        <v>3.8608211094738127</v>
      </c>
      <c r="AH327">
        <f t="shared" si="130"/>
        <v>7.8529060160702402</v>
      </c>
      <c r="AI327">
        <f t="shared" si="131"/>
        <v>7.6819624727748925</v>
      </c>
    </row>
    <row r="328" spans="1:35" x14ac:dyDescent="0.25">
      <c r="A328" s="13" t="s">
        <v>92</v>
      </c>
      <c r="B328" s="8" t="str">
        <f>VLOOKUP(A328,Sheet5!$A$1:$B$67,2,FALSE)</f>
        <v>Private Sector Banks</v>
      </c>
      <c r="C328" s="9" t="s">
        <v>48</v>
      </c>
      <c r="D328" s="19">
        <v>9066788</v>
      </c>
      <c r="E328" s="20">
        <v>23306</v>
      </c>
      <c r="F328" s="20">
        <v>19603834</v>
      </c>
      <c r="G328" s="20">
        <v>1044.79629</v>
      </c>
      <c r="H328" s="20">
        <v>587673.41009000002</v>
      </c>
      <c r="I328" s="20">
        <v>46679063</v>
      </c>
      <c r="J328" s="20">
        <v>21240333</v>
      </c>
      <c r="K328" s="20">
        <v>22638113</v>
      </c>
      <c r="L328" s="20">
        <v>1195812.1615200001</v>
      </c>
      <c r="M328" s="20">
        <v>416386.90050430025</v>
      </c>
      <c r="N328" s="12">
        <f t="shared" si="110"/>
        <v>19627140</v>
      </c>
      <c r="O328" s="12">
        <f t="shared" si="111"/>
        <v>588718.20637999999</v>
      </c>
      <c r="P328" s="12">
        <f t="shared" si="112"/>
        <v>43878446</v>
      </c>
      <c r="Q328" s="12">
        <f t="shared" si="113"/>
        <v>1612199.0620243005</v>
      </c>
      <c r="R328">
        <f t="shared" si="114"/>
        <v>2.9995109138672267E-2</v>
      </c>
      <c r="S328">
        <f t="shared" si="115"/>
        <v>6.4931286182052558E-2</v>
      </c>
      <c r="T328">
        <f t="shared" si="116"/>
        <v>2.1647291190662008</v>
      </c>
      <c r="U328">
        <f t="shared" si="117"/>
        <v>3.6742391971317775E-2</v>
      </c>
      <c r="V328">
        <f t="shared" si="118"/>
        <v>3.4537948245111527E-2</v>
      </c>
      <c r="W328">
        <f t="shared" si="119"/>
        <v>0.94000271599282104</v>
      </c>
      <c r="X328">
        <f t="shared" si="120"/>
        <v>57289033</v>
      </c>
      <c r="Y328">
        <f t="shared" si="121"/>
        <v>125494454</v>
      </c>
      <c r="Z328">
        <f t="shared" si="122"/>
        <v>4298174.7036610981</v>
      </c>
      <c r="AA328">
        <f t="shared" si="123"/>
        <v>845414384</v>
      </c>
      <c r="AB328">
        <f t="shared" si="124"/>
        <v>772860128</v>
      </c>
      <c r="AC328">
        <f t="shared" si="125"/>
        <v>27655813.200051602</v>
      </c>
      <c r="AD328">
        <f t="shared" si="126"/>
        <v>15.826393857965799</v>
      </c>
      <c r="AE328">
        <f t="shared" si="127"/>
        <v>13.696935256692608</v>
      </c>
      <c r="AF328">
        <f t="shared" si="128"/>
        <v>15.639846522620035</v>
      </c>
      <c r="AG328">
        <f t="shared" si="129"/>
        <v>5.5214417785444256</v>
      </c>
      <c r="AH328">
        <f t="shared" si="130"/>
        <v>5.8295124079782701</v>
      </c>
      <c r="AI328">
        <f t="shared" si="131"/>
        <v>5.6774110101330004</v>
      </c>
    </row>
    <row r="329" spans="1:35" x14ac:dyDescent="0.25">
      <c r="A329" s="13" t="s">
        <v>94</v>
      </c>
      <c r="B329" s="8" t="str">
        <f>VLOOKUP(A329,Sheet5!$A$1:$B$67,2,FALSE)</f>
        <v>Private Sector Banks</v>
      </c>
      <c r="C329" s="9" t="s">
        <v>48</v>
      </c>
      <c r="D329" s="19">
        <v>862</v>
      </c>
      <c r="E329" s="20">
        <v>2</v>
      </c>
      <c r="F329" s="20">
        <v>2457</v>
      </c>
      <c r="G329" s="20">
        <v>3.5000000000000003E-2</v>
      </c>
      <c r="H329" s="20">
        <v>62.6660489</v>
      </c>
      <c r="I329" s="20">
        <v>2197769</v>
      </c>
      <c r="J329" s="20">
        <v>1728542</v>
      </c>
      <c r="K329" s="20">
        <v>1134883</v>
      </c>
      <c r="L329" s="20">
        <v>72485.619070000001</v>
      </c>
      <c r="M329" s="20">
        <v>13127.045646200002</v>
      </c>
      <c r="N329" s="12">
        <f t="shared" si="110"/>
        <v>2459</v>
      </c>
      <c r="O329" s="12">
        <f t="shared" si="111"/>
        <v>62.701048899999996</v>
      </c>
      <c r="P329" s="12">
        <f t="shared" si="112"/>
        <v>2863425</v>
      </c>
      <c r="Q329" s="12">
        <f t="shared" si="113"/>
        <v>85612.664716200001</v>
      </c>
      <c r="R329">
        <f t="shared" si="114"/>
        <v>2.5498596543310287E-2</v>
      </c>
      <c r="S329">
        <f t="shared" si="115"/>
        <v>7.273903584686775E-2</v>
      </c>
      <c r="T329">
        <f t="shared" si="116"/>
        <v>2.8526682134570764</v>
      </c>
      <c r="U329">
        <f t="shared" si="117"/>
        <v>2.9898692899656881E-2</v>
      </c>
      <c r="V329">
        <f t="shared" si="118"/>
        <v>3.8954350851340608E-2</v>
      </c>
      <c r="W329">
        <f t="shared" si="119"/>
        <v>1.3028780549730203</v>
      </c>
      <c r="X329">
        <f t="shared" si="120"/>
        <v>57289033</v>
      </c>
      <c r="Y329">
        <f t="shared" si="121"/>
        <v>125494454</v>
      </c>
      <c r="Z329">
        <f t="shared" si="122"/>
        <v>4298174.7036610981</v>
      </c>
      <c r="AA329">
        <f t="shared" si="123"/>
        <v>845414384</v>
      </c>
      <c r="AB329">
        <f t="shared" si="124"/>
        <v>772860128</v>
      </c>
      <c r="AC329">
        <f t="shared" si="125"/>
        <v>27655813.200051602</v>
      </c>
      <c r="AD329">
        <f t="shared" si="126"/>
        <v>1.5046509861669337E-3</v>
      </c>
      <c r="AE329">
        <f t="shared" si="127"/>
        <v>1.4587831631551066E-3</v>
      </c>
      <c r="AF329">
        <f t="shared" si="128"/>
        <v>1.9594491402783426E-3</v>
      </c>
      <c r="AG329">
        <f t="shared" si="129"/>
        <v>0.25996352103703974</v>
      </c>
      <c r="AH329">
        <f t="shared" si="130"/>
        <v>0.30956480685239901</v>
      </c>
      <c r="AI329">
        <f t="shared" si="131"/>
        <v>0.37049718264156589</v>
      </c>
    </row>
    <row r="330" spans="1:35" x14ac:dyDescent="0.25">
      <c r="A330" s="13" t="s">
        <v>95</v>
      </c>
      <c r="B330" s="8" t="str">
        <f>VLOOKUP(A330,Sheet5!$A$1:$B$67,2,FALSE)</f>
        <v>Private Sector Banks</v>
      </c>
      <c r="C330" s="9" t="s">
        <v>48</v>
      </c>
      <c r="D330" s="19">
        <v>1352725</v>
      </c>
      <c r="E330" s="20">
        <v>8500</v>
      </c>
      <c r="F330" s="20">
        <v>2396887</v>
      </c>
      <c r="G330" s="20">
        <v>457.48881999999998</v>
      </c>
      <c r="H330" s="20">
        <v>124052.84050000001</v>
      </c>
      <c r="I330" s="20">
        <v>5703940</v>
      </c>
      <c r="J330" s="20">
        <v>2550324</v>
      </c>
      <c r="K330" s="20">
        <v>2119261</v>
      </c>
      <c r="L330" s="20">
        <v>140653.4719487</v>
      </c>
      <c r="M330" s="20">
        <v>39169.754950000002</v>
      </c>
      <c r="N330" s="12">
        <f t="shared" si="110"/>
        <v>2405387</v>
      </c>
      <c r="O330" s="12">
        <f t="shared" si="111"/>
        <v>124510.32932</v>
      </c>
      <c r="P330" s="12">
        <f t="shared" si="112"/>
        <v>4669585</v>
      </c>
      <c r="Q330" s="12">
        <f t="shared" si="113"/>
        <v>179823.2268987</v>
      </c>
      <c r="R330">
        <f t="shared" si="114"/>
        <v>5.1763117253065725E-2</v>
      </c>
      <c r="S330">
        <f t="shared" si="115"/>
        <v>9.2044080888576768E-2</v>
      </c>
      <c r="T330">
        <f t="shared" si="116"/>
        <v>1.7781788611876028</v>
      </c>
      <c r="U330">
        <f t="shared" si="117"/>
        <v>3.8509466451237102E-2</v>
      </c>
      <c r="V330">
        <f t="shared" si="118"/>
        <v>3.1526142788791608E-2</v>
      </c>
      <c r="W330">
        <f t="shared" si="119"/>
        <v>0.81865955812999436</v>
      </c>
      <c r="X330">
        <f t="shared" si="120"/>
        <v>57289033</v>
      </c>
      <c r="Y330">
        <f t="shared" si="121"/>
        <v>125494454</v>
      </c>
      <c r="Z330">
        <f t="shared" si="122"/>
        <v>4298174.7036610981</v>
      </c>
      <c r="AA330">
        <f t="shared" si="123"/>
        <v>845414384</v>
      </c>
      <c r="AB330">
        <f t="shared" si="124"/>
        <v>772860128</v>
      </c>
      <c r="AC330">
        <f t="shared" si="125"/>
        <v>27655813.200051602</v>
      </c>
      <c r="AD330">
        <f t="shared" si="126"/>
        <v>2.3612285443882426</v>
      </c>
      <c r="AE330">
        <f t="shared" si="127"/>
        <v>2.8968187173486601</v>
      </c>
      <c r="AF330">
        <f t="shared" si="128"/>
        <v>1.9167277304541284</v>
      </c>
      <c r="AG330">
        <f t="shared" si="129"/>
        <v>0.67469161963064017</v>
      </c>
      <c r="AH330">
        <f t="shared" si="130"/>
        <v>0.65021854753619923</v>
      </c>
      <c r="AI330">
        <f t="shared" si="131"/>
        <v>0.60419535577335415</v>
      </c>
    </row>
    <row r="331" spans="1:35" x14ac:dyDescent="0.25">
      <c r="A331" s="13" t="s">
        <v>97</v>
      </c>
      <c r="B331" s="8" t="str">
        <f>VLOOKUP(A331,Sheet5!$A$1:$B$67,2,FALSE)</f>
        <v>Private Sector Banks</v>
      </c>
      <c r="C331" s="9" t="s">
        <v>48</v>
      </c>
      <c r="D331" s="19">
        <v>77268</v>
      </c>
      <c r="E331" s="20">
        <v>4297</v>
      </c>
      <c r="F331" s="20">
        <v>225259</v>
      </c>
      <c r="G331" s="20">
        <v>166.59200000000001</v>
      </c>
      <c r="H331" s="20">
        <v>7695.3014632000004</v>
      </c>
      <c r="I331" s="20">
        <v>4272507</v>
      </c>
      <c r="J331" s="20">
        <v>5061897</v>
      </c>
      <c r="K331" s="20">
        <v>2147504</v>
      </c>
      <c r="L331" s="20">
        <v>277272.49745000002</v>
      </c>
      <c r="M331" s="20">
        <v>23479.2266375</v>
      </c>
      <c r="N331" s="12">
        <f t="shared" si="110"/>
        <v>229556</v>
      </c>
      <c r="O331" s="12">
        <f t="shared" si="111"/>
        <v>7861.8934632</v>
      </c>
      <c r="P331" s="12">
        <f t="shared" si="112"/>
        <v>7209401</v>
      </c>
      <c r="Q331" s="12">
        <f t="shared" si="113"/>
        <v>300751.72408750001</v>
      </c>
      <c r="R331">
        <f t="shared" si="114"/>
        <v>3.4248259523602081E-2</v>
      </c>
      <c r="S331">
        <f t="shared" si="115"/>
        <v>0.10174837530672465</v>
      </c>
      <c r="T331">
        <f t="shared" si="116"/>
        <v>2.9709064554537452</v>
      </c>
      <c r="U331">
        <f t="shared" si="117"/>
        <v>4.1716603652300656E-2</v>
      </c>
      <c r="V331">
        <f t="shared" si="118"/>
        <v>7.0392330331465816E-2</v>
      </c>
      <c r="W331">
        <f t="shared" si="119"/>
        <v>1.6873936075470444</v>
      </c>
      <c r="X331">
        <f t="shared" si="120"/>
        <v>57289033</v>
      </c>
      <c r="Y331">
        <f t="shared" si="121"/>
        <v>125494454</v>
      </c>
      <c r="Z331">
        <f t="shared" si="122"/>
        <v>4298174.7036610981</v>
      </c>
      <c r="AA331">
        <f t="shared" si="123"/>
        <v>845414384</v>
      </c>
      <c r="AB331">
        <f t="shared" si="124"/>
        <v>772860128</v>
      </c>
      <c r="AC331">
        <f t="shared" si="125"/>
        <v>27655813.200051602</v>
      </c>
      <c r="AD331">
        <f t="shared" si="126"/>
        <v>0.13487398190156222</v>
      </c>
      <c r="AE331">
        <f t="shared" si="127"/>
        <v>0.18291237572319707</v>
      </c>
      <c r="AF331">
        <f t="shared" si="128"/>
        <v>0.1829212309254718</v>
      </c>
      <c r="AG331">
        <f t="shared" si="129"/>
        <v>0.50537429701456327</v>
      </c>
      <c r="AH331">
        <f t="shared" si="130"/>
        <v>1.0874810366702174</v>
      </c>
      <c r="AI331">
        <f t="shared" si="131"/>
        <v>0.93282092565137475</v>
      </c>
    </row>
    <row r="332" spans="1:35" x14ac:dyDescent="0.25">
      <c r="A332" s="13" t="s">
        <v>99</v>
      </c>
      <c r="B332" s="8" t="str">
        <f>VLOOKUP(A332,Sheet5!$A$1:$B$67,2,FALSE)</f>
        <v>Private Sector Banks</v>
      </c>
      <c r="C332" s="9" t="s">
        <v>48</v>
      </c>
      <c r="D332" s="19">
        <v>0</v>
      </c>
      <c r="E332" s="20">
        <v>0</v>
      </c>
      <c r="F332" s="20">
        <v>0</v>
      </c>
      <c r="G332" s="20">
        <v>0</v>
      </c>
      <c r="H332" s="20">
        <v>0</v>
      </c>
      <c r="I332" s="20">
        <v>4774607</v>
      </c>
      <c r="J332" s="20">
        <v>3785342</v>
      </c>
      <c r="K332" s="20">
        <v>2548594</v>
      </c>
      <c r="L332" s="20">
        <v>155154.91802000001</v>
      </c>
      <c r="M332" s="20">
        <v>30825.543229999999</v>
      </c>
      <c r="N332" s="12">
        <f t="shared" si="110"/>
        <v>0</v>
      </c>
      <c r="O332" s="12">
        <f t="shared" si="111"/>
        <v>0</v>
      </c>
      <c r="P332" s="12">
        <f t="shared" si="112"/>
        <v>6333936</v>
      </c>
      <c r="Q332" s="12">
        <f t="shared" si="113"/>
        <v>185980.46125000002</v>
      </c>
      <c r="R332">
        <f t="shared" si="114"/>
        <v>0</v>
      </c>
      <c r="S332">
        <f t="shared" si="115"/>
        <v>0</v>
      </c>
      <c r="T332">
        <f t="shared" si="116"/>
        <v>0</v>
      </c>
      <c r="U332">
        <f t="shared" si="117"/>
        <v>2.9362541909169908E-2</v>
      </c>
      <c r="V332">
        <f t="shared" si="118"/>
        <v>3.8951993588163383E-2</v>
      </c>
      <c r="W332">
        <f t="shared" si="119"/>
        <v>1.3265879265036893</v>
      </c>
      <c r="X332">
        <f t="shared" si="120"/>
        <v>57289033</v>
      </c>
      <c r="Y332">
        <f t="shared" si="121"/>
        <v>125494454</v>
      </c>
      <c r="Z332">
        <f t="shared" si="122"/>
        <v>4298174.7036610981</v>
      </c>
      <c r="AA332">
        <f t="shared" si="123"/>
        <v>845414384</v>
      </c>
      <c r="AB332">
        <f t="shared" si="124"/>
        <v>772860128</v>
      </c>
      <c r="AC332">
        <f t="shared" si="125"/>
        <v>27655813.200051602</v>
      </c>
      <c r="AD332">
        <f t="shared" si="126"/>
        <v>0</v>
      </c>
      <c r="AE332">
        <f t="shared" si="127"/>
        <v>0</v>
      </c>
      <c r="AF332">
        <f t="shared" si="128"/>
        <v>0</v>
      </c>
      <c r="AG332">
        <f t="shared" si="129"/>
        <v>0.56476529029579414</v>
      </c>
      <c r="AH332">
        <f t="shared" si="130"/>
        <v>0.67248234541030605</v>
      </c>
      <c r="AI332">
        <f t="shared" si="131"/>
        <v>0.81954493064494072</v>
      </c>
    </row>
    <row r="333" spans="1:35" x14ac:dyDescent="0.25">
      <c r="A333" s="13" t="s">
        <v>100</v>
      </c>
      <c r="B333" s="8" t="str">
        <f>VLOOKUP(A333,Sheet5!$A$1:$B$67,2,FALSE)</f>
        <v>Private Sector Banks</v>
      </c>
      <c r="C333" s="9" t="s">
        <v>48</v>
      </c>
      <c r="D333" s="19">
        <v>2834</v>
      </c>
      <c r="E333" s="20">
        <v>79</v>
      </c>
      <c r="F333" s="20">
        <v>7502</v>
      </c>
      <c r="G333" s="20">
        <v>2.8968799999999999</v>
      </c>
      <c r="H333" s="20">
        <v>531.12744999999995</v>
      </c>
      <c r="I333" s="20">
        <v>4014442</v>
      </c>
      <c r="J333" s="20">
        <v>4255325</v>
      </c>
      <c r="K333" s="20">
        <v>2174109</v>
      </c>
      <c r="L333" s="20">
        <v>200146.71734999999</v>
      </c>
      <c r="M333" s="20">
        <v>35774.140469999998</v>
      </c>
      <c r="N333" s="12">
        <f t="shared" si="110"/>
        <v>7581</v>
      </c>
      <c r="O333" s="12">
        <f t="shared" si="111"/>
        <v>534.02432999999996</v>
      </c>
      <c r="P333" s="12">
        <f t="shared" si="112"/>
        <v>6429434</v>
      </c>
      <c r="Q333" s="12">
        <f t="shared" si="113"/>
        <v>235920.85781999998</v>
      </c>
      <c r="R333">
        <f t="shared" si="114"/>
        <v>7.0442465373961219E-2</v>
      </c>
      <c r="S333">
        <f t="shared" si="115"/>
        <v>0.18843483768525052</v>
      </c>
      <c r="T333">
        <f t="shared" si="116"/>
        <v>2.6750176429075512</v>
      </c>
      <c r="U333">
        <f t="shared" si="117"/>
        <v>3.6693876602512755E-2</v>
      </c>
      <c r="V333">
        <f t="shared" si="118"/>
        <v>5.8768032473753506E-2</v>
      </c>
      <c r="W333">
        <f t="shared" si="119"/>
        <v>1.6015760098165572</v>
      </c>
      <c r="X333">
        <f t="shared" si="120"/>
        <v>57289033</v>
      </c>
      <c r="Y333">
        <f t="shared" si="121"/>
        <v>125494454</v>
      </c>
      <c r="Z333">
        <f t="shared" si="122"/>
        <v>4298174.7036610981</v>
      </c>
      <c r="AA333">
        <f t="shared" si="123"/>
        <v>845414384</v>
      </c>
      <c r="AB333">
        <f t="shared" si="124"/>
        <v>772860128</v>
      </c>
      <c r="AC333">
        <f t="shared" si="125"/>
        <v>27655813.200051602</v>
      </c>
      <c r="AD333">
        <f t="shared" si="126"/>
        <v>4.9468455856114726E-3</v>
      </c>
      <c r="AE333">
        <f t="shared" si="127"/>
        <v>1.2424444486752222E-2</v>
      </c>
      <c r="AF333">
        <f t="shared" si="128"/>
        <v>6.0409044052257476E-3</v>
      </c>
      <c r="AG333">
        <f t="shared" si="129"/>
        <v>0.47484902977472881</v>
      </c>
      <c r="AH333">
        <f t="shared" si="130"/>
        <v>0.85306064267009074</v>
      </c>
      <c r="AI333">
        <f t="shared" si="131"/>
        <v>0.83190137090368832</v>
      </c>
    </row>
    <row r="334" spans="1:35" x14ac:dyDescent="0.25">
      <c r="A334" s="13" t="s">
        <v>102</v>
      </c>
      <c r="B334" s="8" t="str">
        <f>VLOOKUP(A334,Sheet5!$A$1:$B$67,2,FALSE)</f>
        <v>Private Sector Banks</v>
      </c>
      <c r="C334" s="9" t="s">
        <v>48</v>
      </c>
      <c r="D334" s="19">
        <v>2315363</v>
      </c>
      <c r="E334" s="20">
        <v>808</v>
      </c>
      <c r="F334" s="20">
        <v>3542425</v>
      </c>
      <c r="G334" s="20">
        <v>47.467908900000005</v>
      </c>
      <c r="H334" s="20">
        <v>110473.6929679</v>
      </c>
      <c r="I334" s="20">
        <v>15296948</v>
      </c>
      <c r="J334" s="20">
        <v>5816952</v>
      </c>
      <c r="K334" s="11">
        <v>7090426</v>
      </c>
      <c r="L334" s="20">
        <v>249981.81407389999</v>
      </c>
      <c r="M334" s="11">
        <v>108905.44491999999</v>
      </c>
      <c r="N334" s="12">
        <f t="shared" si="110"/>
        <v>3543233</v>
      </c>
      <c r="O334" s="12">
        <f t="shared" si="111"/>
        <v>110521.1608768</v>
      </c>
      <c r="P334" s="12">
        <f t="shared" si="112"/>
        <v>12907378</v>
      </c>
      <c r="Q334" s="12">
        <f t="shared" si="113"/>
        <v>358887.25899389997</v>
      </c>
      <c r="R334">
        <f t="shared" si="114"/>
        <v>3.119217981905226E-2</v>
      </c>
      <c r="S334">
        <f t="shared" si="115"/>
        <v>4.7733837362348798E-2</v>
      </c>
      <c r="T334">
        <f t="shared" si="116"/>
        <v>1.5303142530998379</v>
      </c>
      <c r="U334">
        <f t="shared" si="117"/>
        <v>2.7804815121545211E-2</v>
      </c>
      <c r="V334">
        <f t="shared" si="118"/>
        <v>2.346136359971283E-2</v>
      </c>
      <c r="W334">
        <f t="shared" si="119"/>
        <v>0.84378779348664845</v>
      </c>
      <c r="X334">
        <f t="shared" si="120"/>
        <v>57289033</v>
      </c>
      <c r="Y334">
        <f t="shared" si="121"/>
        <v>125494454</v>
      </c>
      <c r="Z334">
        <f t="shared" si="122"/>
        <v>4298174.7036610981</v>
      </c>
      <c r="AA334">
        <f t="shared" si="123"/>
        <v>845414384</v>
      </c>
      <c r="AB334">
        <f t="shared" si="124"/>
        <v>772860128</v>
      </c>
      <c r="AC334">
        <f t="shared" si="125"/>
        <v>27655813.200051602</v>
      </c>
      <c r="AD334">
        <f t="shared" si="126"/>
        <v>4.0415466604227728</v>
      </c>
      <c r="AE334">
        <f t="shared" si="127"/>
        <v>2.5713510617113893</v>
      </c>
      <c r="AF334">
        <f t="shared" si="128"/>
        <v>2.8234179974200293</v>
      </c>
      <c r="AG334">
        <f t="shared" si="129"/>
        <v>1.8094023817792058</v>
      </c>
      <c r="AH334">
        <f t="shared" si="130"/>
        <v>1.2976919405618141</v>
      </c>
      <c r="AI334">
        <f t="shared" si="131"/>
        <v>1.6700794273604964</v>
      </c>
    </row>
    <row r="335" spans="1:35" x14ac:dyDescent="0.25">
      <c r="A335" s="13" t="s">
        <v>103</v>
      </c>
      <c r="B335" s="8" t="str">
        <f>VLOOKUP(A335,Sheet5!$A$1:$B$67,2,FALSE)</f>
        <v>Private Sector Banks</v>
      </c>
      <c r="C335" s="9" t="s">
        <v>48</v>
      </c>
      <c r="D335" s="19">
        <v>2609962</v>
      </c>
      <c r="E335" s="20">
        <v>96</v>
      </c>
      <c r="F335" s="20">
        <v>5472315</v>
      </c>
      <c r="G335" s="20">
        <v>7.9711144999999997</v>
      </c>
      <c r="H335" s="20">
        <v>198023.10911200001</v>
      </c>
      <c r="I335" s="20">
        <v>999945</v>
      </c>
      <c r="J335" s="20">
        <v>488927</v>
      </c>
      <c r="K335" s="20">
        <v>424506</v>
      </c>
      <c r="L335" s="20">
        <v>20346.745447000001</v>
      </c>
      <c r="M335" s="20">
        <v>6078.6742760000006</v>
      </c>
      <c r="N335" s="12">
        <f t="shared" si="110"/>
        <v>5472411</v>
      </c>
      <c r="O335" s="12">
        <f t="shared" si="111"/>
        <v>198031.08022649999</v>
      </c>
      <c r="P335" s="12">
        <f t="shared" si="112"/>
        <v>913433</v>
      </c>
      <c r="Q335" s="12">
        <f t="shared" si="113"/>
        <v>26425.419723000003</v>
      </c>
      <c r="R335">
        <f t="shared" si="114"/>
        <v>3.6187172386449043E-2</v>
      </c>
      <c r="S335">
        <f t="shared" si="115"/>
        <v>7.5875081792953311E-2</v>
      </c>
      <c r="T335">
        <f t="shared" si="116"/>
        <v>2.0967397226473028</v>
      </c>
      <c r="U335">
        <f t="shared" si="117"/>
        <v>2.8929784366231569E-2</v>
      </c>
      <c r="V335">
        <f t="shared" si="118"/>
        <v>2.642687320102606E-2</v>
      </c>
      <c r="W335">
        <f t="shared" si="119"/>
        <v>0.91348324157828675</v>
      </c>
      <c r="X335">
        <f t="shared" si="120"/>
        <v>57289033</v>
      </c>
      <c r="Y335">
        <f t="shared" si="121"/>
        <v>125494454</v>
      </c>
      <c r="Z335">
        <f t="shared" si="122"/>
        <v>4298174.7036610981</v>
      </c>
      <c r="AA335">
        <f t="shared" si="123"/>
        <v>845414384</v>
      </c>
      <c r="AB335">
        <f t="shared" si="124"/>
        <v>772860128</v>
      </c>
      <c r="AC335">
        <f t="shared" si="125"/>
        <v>27655813.200051602</v>
      </c>
      <c r="AD335">
        <f t="shared" si="126"/>
        <v>4.555779463060583</v>
      </c>
      <c r="AE335">
        <f t="shared" si="127"/>
        <v>4.6073297127224988</v>
      </c>
      <c r="AF335">
        <f t="shared" si="128"/>
        <v>4.3606795564049392</v>
      </c>
      <c r="AG335">
        <f t="shared" si="129"/>
        <v>0.11827868308424712</v>
      </c>
      <c r="AH335">
        <f t="shared" si="130"/>
        <v>9.5551049364734283E-2</v>
      </c>
      <c r="AI335">
        <f t="shared" si="131"/>
        <v>0.11818865625320497</v>
      </c>
    </row>
    <row r="336" spans="1:35" x14ac:dyDescent="0.25">
      <c r="A336" s="13" t="s">
        <v>104</v>
      </c>
      <c r="B336" s="8" t="str">
        <f>VLOOKUP(A336,Sheet5!$A$1:$B$67,2,FALSE)</f>
        <v>Private Sector Banks</v>
      </c>
      <c r="C336" s="9" t="s">
        <v>48</v>
      </c>
      <c r="D336" s="19">
        <v>0</v>
      </c>
      <c r="E336" s="20">
        <v>0</v>
      </c>
      <c r="F336" s="20">
        <v>0</v>
      </c>
      <c r="G336" s="20">
        <v>0</v>
      </c>
      <c r="H336" s="20">
        <v>0</v>
      </c>
      <c r="I336" s="20">
        <v>3272637</v>
      </c>
      <c r="J336" s="20">
        <v>2470449</v>
      </c>
      <c r="K336" s="20">
        <v>1775600</v>
      </c>
      <c r="L336" s="20">
        <v>106176.63550799999</v>
      </c>
      <c r="M336" s="20">
        <v>27324.293290000001</v>
      </c>
      <c r="N336" s="12">
        <f t="shared" si="110"/>
        <v>0</v>
      </c>
      <c r="O336" s="12">
        <f t="shared" si="111"/>
        <v>0</v>
      </c>
      <c r="P336" s="12">
        <f t="shared" si="112"/>
        <v>4246049</v>
      </c>
      <c r="Q336" s="12">
        <f t="shared" si="113"/>
        <v>133500.92879799998</v>
      </c>
      <c r="R336">
        <f t="shared" si="114"/>
        <v>0</v>
      </c>
      <c r="S336">
        <f t="shared" si="115"/>
        <v>0</v>
      </c>
      <c r="T336">
        <f t="shared" si="116"/>
        <v>0</v>
      </c>
      <c r="U336">
        <f t="shared" si="117"/>
        <v>3.144121247729359E-2</v>
      </c>
      <c r="V336">
        <f t="shared" si="118"/>
        <v>4.079307567505959E-2</v>
      </c>
      <c r="W336">
        <f t="shared" si="119"/>
        <v>1.2974396488214244</v>
      </c>
      <c r="X336">
        <f t="shared" si="120"/>
        <v>57289033</v>
      </c>
      <c r="Y336">
        <f t="shared" si="121"/>
        <v>125494454</v>
      </c>
      <c r="Z336">
        <f t="shared" si="122"/>
        <v>4298174.7036610981</v>
      </c>
      <c r="AA336">
        <f t="shared" si="123"/>
        <v>845414384</v>
      </c>
      <c r="AB336">
        <f t="shared" si="124"/>
        <v>772860128</v>
      </c>
      <c r="AC336">
        <f t="shared" si="125"/>
        <v>27655813.200051602</v>
      </c>
      <c r="AD336">
        <f t="shared" si="126"/>
        <v>0</v>
      </c>
      <c r="AE336">
        <f t="shared" si="127"/>
        <v>0</v>
      </c>
      <c r="AF336">
        <f t="shared" si="128"/>
        <v>0</v>
      </c>
      <c r="AG336">
        <f t="shared" si="129"/>
        <v>0.38710448531947383</v>
      </c>
      <c r="AH336">
        <f t="shared" si="130"/>
        <v>0.48272284684708122</v>
      </c>
      <c r="AI336">
        <f t="shared" si="131"/>
        <v>0.5493942365726493</v>
      </c>
    </row>
    <row r="337" spans="1:35" x14ac:dyDescent="0.25">
      <c r="A337" s="13" t="s">
        <v>105</v>
      </c>
      <c r="B337" s="8" t="str">
        <f>VLOOKUP(A337,Sheet5!$A$1:$B$67,2,FALSE)</f>
        <v>Private Sector Banks</v>
      </c>
      <c r="C337" s="9" t="s">
        <v>48</v>
      </c>
      <c r="D337" s="19">
        <v>29769</v>
      </c>
      <c r="E337" s="20">
        <v>1833</v>
      </c>
      <c r="F337" s="20">
        <v>42323</v>
      </c>
      <c r="G337" s="20">
        <v>69.653000000000006</v>
      </c>
      <c r="H337" s="20">
        <v>1588.0771099999999</v>
      </c>
      <c r="I337" s="20">
        <v>1807155</v>
      </c>
      <c r="J337" s="20">
        <v>4761792</v>
      </c>
      <c r="K337" s="20">
        <v>665084</v>
      </c>
      <c r="L337" s="20">
        <v>198357.90171999999</v>
      </c>
      <c r="M337" s="20">
        <v>9624.2052469999999</v>
      </c>
      <c r="N337" s="12">
        <f t="shared" si="110"/>
        <v>44156</v>
      </c>
      <c r="O337" s="12">
        <f t="shared" si="111"/>
        <v>1657.73011</v>
      </c>
      <c r="P337" s="12">
        <f t="shared" si="112"/>
        <v>5426876</v>
      </c>
      <c r="Q337" s="12">
        <f t="shared" si="113"/>
        <v>207982.106967</v>
      </c>
      <c r="R337">
        <f t="shared" si="114"/>
        <v>3.7542578811486545E-2</v>
      </c>
      <c r="S337">
        <f t="shared" si="115"/>
        <v>5.5686456044878901E-2</v>
      </c>
      <c r="T337">
        <f t="shared" si="116"/>
        <v>1.4832879841445799</v>
      </c>
      <c r="U337">
        <f t="shared" si="117"/>
        <v>3.8324462723489536E-2</v>
      </c>
      <c r="V337">
        <f t="shared" si="118"/>
        <v>0.11508813962665072</v>
      </c>
      <c r="W337">
        <f t="shared" si="119"/>
        <v>3.0029942091298203</v>
      </c>
      <c r="X337">
        <f t="shared" si="120"/>
        <v>57289033</v>
      </c>
      <c r="Y337">
        <f t="shared" si="121"/>
        <v>125494454</v>
      </c>
      <c r="Z337">
        <f t="shared" si="122"/>
        <v>4298174.7036610981</v>
      </c>
      <c r="AA337">
        <f t="shared" si="123"/>
        <v>845414384</v>
      </c>
      <c r="AB337">
        <f t="shared" si="124"/>
        <v>772860128</v>
      </c>
      <c r="AC337">
        <f t="shared" si="125"/>
        <v>27655813.200051602</v>
      </c>
      <c r="AD337">
        <f t="shared" si="126"/>
        <v>5.1962825066361303E-2</v>
      </c>
      <c r="AE337">
        <f t="shared" si="127"/>
        <v>3.8568234757604875E-2</v>
      </c>
      <c r="AF337">
        <f t="shared" si="128"/>
        <v>3.5185618640964006E-2</v>
      </c>
      <c r="AG337">
        <f t="shared" si="129"/>
        <v>0.2137596703109797</v>
      </c>
      <c r="AH337">
        <f t="shared" si="130"/>
        <v>0.75203757511137637</v>
      </c>
      <c r="AI337">
        <f t="shared" si="131"/>
        <v>0.70218087379453997</v>
      </c>
    </row>
    <row r="338" spans="1:35" x14ac:dyDescent="0.25">
      <c r="A338" s="13" t="s">
        <v>107</v>
      </c>
      <c r="B338" s="8" t="str">
        <f>VLOOKUP(A338,Sheet5!$A$1:$B$67,2,FALSE)</f>
        <v>Private Sector Banks</v>
      </c>
      <c r="C338" s="9" t="s">
        <v>48</v>
      </c>
      <c r="D338" s="19">
        <v>0</v>
      </c>
      <c r="E338" s="20">
        <v>0</v>
      </c>
      <c r="F338" s="20">
        <v>0</v>
      </c>
      <c r="G338" s="20">
        <v>0</v>
      </c>
      <c r="H338" s="20">
        <v>0</v>
      </c>
      <c r="I338" s="20">
        <v>1408263</v>
      </c>
      <c r="J338" s="20">
        <v>708938</v>
      </c>
      <c r="K338" s="20">
        <v>287567</v>
      </c>
      <c r="L338" s="20">
        <v>32454.351621199999</v>
      </c>
      <c r="M338" s="20">
        <v>4364.3281193000003</v>
      </c>
      <c r="N338" s="12">
        <f t="shared" si="110"/>
        <v>0</v>
      </c>
      <c r="O338" s="12">
        <f t="shared" si="111"/>
        <v>0</v>
      </c>
      <c r="P338" s="12">
        <f t="shared" si="112"/>
        <v>996505</v>
      </c>
      <c r="Q338" s="12">
        <f t="shared" si="113"/>
        <v>36818.679740499996</v>
      </c>
      <c r="R338">
        <f t="shared" si="114"/>
        <v>0</v>
      </c>
      <c r="S338">
        <f t="shared" si="115"/>
        <v>0</v>
      </c>
      <c r="T338">
        <f t="shared" si="116"/>
        <v>0</v>
      </c>
      <c r="U338">
        <f t="shared" si="117"/>
        <v>3.6947812344644532E-2</v>
      </c>
      <c r="V338">
        <f t="shared" si="118"/>
        <v>2.614474692617785E-2</v>
      </c>
      <c r="W338">
        <f t="shared" si="119"/>
        <v>0.70761285356499459</v>
      </c>
      <c r="X338">
        <f t="shared" si="120"/>
        <v>57289033</v>
      </c>
      <c r="Y338">
        <f t="shared" si="121"/>
        <v>125494454</v>
      </c>
      <c r="Z338">
        <f t="shared" si="122"/>
        <v>4298174.7036610981</v>
      </c>
      <c r="AA338">
        <f t="shared" si="123"/>
        <v>845414384</v>
      </c>
      <c r="AB338">
        <f t="shared" si="124"/>
        <v>772860128</v>
      </c>
      <c r="AC338">
        <f t="shared" si="125"/>
        <v>27655813.200051602</v>
      </c>
      <c r="AD338">
        <f t="shared" si="126"/>
        <v>0</v>
      </c>
      <c r="AE338">
        <f t="shared" si="127"/>
        <v>0</v>
      </c>
      <c r="AF338">
        <f t="shared" si="128"/>
        <v>0</v>
      </c>
      <c r="AG338">
        <f t="shared" si="129"/>
        <v>0.16657665479228467</v>
      </c>
      <c r="AH338">
        <f t="shared" si="130"/>
        <v>0.13313179212691276</v>
      </c>
      <c r="AI338">
        <f t="shared" si="131"/>
        <v>0.12893730235233458</v>
      </c>
    </row>
    <row r="339" spans="1:35" x14ac:dyDescent="0.25">
      <c r="A339" s="13" t="s">
        <v>108</v>
      </c>
      <c r="B339" s="8" t="str">
        <f>VLOOKUP(A339,Sheet5!$A$1:$B$67,2,FALSE)</f>
        <v>Private Sector Banks</v>
      </c>
      <c r="C339" s="9" t="s">
        <v>48</v>
      </c>
      <c r="D339" s="19">
        <v>860407</v>
      </c>
      <c r="E339" s="20">
        <v>5823</v>
      </c>
      <c r="F339" s="20">
        <v>1220190</v>
      </c>
      <c r="G339" s="20">
        <v>247.15429440000003</v>
      </c>
      <c r="H339" s="20">
        <v>35542.021268500001</v>
      </c>
      <c r="I339" s="20">
        <v>2915747</v>
      </c>
      <c r="J339" s="20">
        <v>1396635</v>
      </c>
      <c r="K339" s="20">
        <v>1480190</v>
      </c>
      <c r="L339" s="20">
        <v>63590.170538699997</v>
      </c>
      <c r="M339" s="20">
        <v>25413.1581506</v>
      </c>
      <c r="N339" s="12">
        <f t="shared" si="110"/>
        <v>1226013</v>
      </c>
      <c r="O339" s="12">
        <f t="shared" si="111"/>
        <v>35789.175562900004</v>
      </c>
      <c r="P339" s="12">
        <f t="shared" si="112"/>
        <v>2876825</v>
      </c>
      <c r="Q339" s="12">
        <f t="shared" si="113"/>
        <v>89003.328689299989</v>
      </c>
      <c r="R339">
        <f t="shared" si="114"/>
        <v>2.9191513925953479E-2</v>
      </c>
      <c r="S339">
        <f t="shared" si="115"/>
        <v>4.1595635045856207E-2</v>
      </c>
      <c r="T339">
        <f t="shared" si="116"/>
        <v>1.4249221589317613</v>
      </c>
      <c r="U339">
        <f t="shared" si="117"/>
        <v>3.0938040613975471E-2</v>
      </c>
      <c r="V339">
        <f t="shared" si="118"/>
        <v>3.0525051964145032E-2</v>
      </c>
      <c r="W339">
        <f t="shared" si="119"/>
        <v>0.98665110518848176</v>
      </c>
      <c r="X339">
        <f t="shared" si="120"/>
        <v>57289033</v>
      </c>
      <c r="Y339">
        <f t="shared" si="121"/>
        <v>125494454</v>
      </c>
      <c r="Z339">
        <f t="shared" si="122"/>
        <v>4298174.7036610981</v>
      </c>
      <c r="AA339">
        <f t="shared" si="123"/>
        <v>845414384</v>
      </c>
      <c r="AB339">
        <f t="shared" si="124"/>
        <v>772860128</v>
      </c>
      <c r="AC339">
        <f t="shared" si="125"/>
        <v>27655813.200051602</v>
      </c>
      <c r="AD339">
        <f t="shared" si="126"/>
        <v>1.5018703492516621</v>
      </c>
      <c r="AE339">
        <f t="shared" si="127"/>
        <v>0.83265986215998866</v>
      </c>
      <c r="AF339">
        <f t="shared" si="128"/>
        <v>0.97694596129323774</v>
      </c>
      <c r="AG339">
        <f t="shared" si="129"/>
        <v>0.34488968429948075</v>
      </c>
      <c r="AH339">
        <f t="shared" si="130"/>
        <v>0.32182502841440191</v>
      </c>
      <c r="AI339">
        <f t="shared" si="131"/>
        <v>0.37223100219241739</v>
      </c>
    </row>
    <row r="340" spans="1:35" x14ac:dyDescent="0.25">
      <c r="A340" s="13" t="s">
        <v>62</v>
      </c>
      <c r="B340" s="8" t="str">
        <f>VLOOKUP(A340,Sheet5!$A$1:$B$67,2,FALSE)</f>
        <v>Foreign Banks</v>
      </c>
      <c r="C340" s="9" t="s">
        <v>48</v>
      </c>
      <c r="D340" s="19">
        <v>1645244</v>
      </c>
      <c r="E340" s="20">
        <v>1396</v>
      </c>
      <c r="F340" s="20">
        <v>3907068</v>
      </c>
      <c r="G340" s="20">
        <v>107.66800000000001</v>
      </c>
      <c r="H340" s="20">
        <v>157468.86556000001</v>
      </c>
      <c r="I340" s="20">
        <v>0</v>
      </c>
      <c r="J340" s="20">
        <v>0</v>
      </c>
      <c r="K340" s="20">
        <v>0</v>
      </c>
      <c r="L340" s="20">
        <v>0</v>
      </c>
      <c r="M340" s="20">
        <v>0</v>
      </c>
      <c r="N340" s="12">
        <f t="shared" si="110"/>
        <v>3908464</v>
      </c>
      <c r="O340" s="12">
        <f t="shared" si="111"/>
        <v>157576.53356000001</v>
      </c>
      <c r="P340" s="12">
        <f t="shared" si="112"/>
        <v>0</v>
      </c>
      <c r="Q340" s="12">
        <f t="shared" si="113"/>
        <v>0</v>
      </c>
      <c r="R340">
        <f t="shared" si="114"/>
        <v>4.031674170722821E-2</v>
      </c>
      <c r="S340">
        <f t="shared" si="115"/>
        <v>9.5776999375168675E-2</v>
      </c>
      <c r="T340">
        <f t="shared" si="116"/>
        <v>2.3756135867992834</v>
      </c>
      <c r="U340">
        <f t="shared" si="117"/>
        <v>0</v>
      </c>
      <c r="V340">
        <f t="shared" si="118"/>
        <v>0</v>
      </c>
      <c r="W340">
        <f t="shared" si="119"/>
        <v>0</v>
      </c>
      <c r="X340">
        <f t="shared" si="120"/>
        <v>57289033</v>
      </c>
      <c r="Y340">
        <f t="shared" si="121"/>
        <v>125494454</v>
      </c>
      <c r="Z340">
        <f t="shared" si="122"/>
        <v>4298174.7036610981</v>
      </c>
      <c r="AA340">
        <f t="shared" si="123"/>
        <v>845414384</v>
      </c>
      <c r="AB340">
        <f t="shared" si="124"/>
        <v>772860128</v>
      </c>
      <c r="AC340">
        <f t="shared" si="125"/>
        <v>27655813.200051602</v>
      </c>
      <c r="AD340">
        <f t="shared" si="126"/>
        <v>2.8718306346696409</v>
      </c>
      <c r="AE340">
        <f t="shared" si="127"/>
        <v>3.6661267729713152</v>
      </c>
      <c r="AF340">
        <f t="shared" si="128"/>
        <v>3.1144515756847708</v>
      </c>
      <c r="AG340">
        <f t="shared" si="129"/>
        <v>0</v>
      </c>
      <c r="AH340">
        <f t="shared" si="130"/>
        <v>0</v>
      </c>
      <c r="AI340">
        <f t="shared" si="131"/>
        <v>0</v>
      </c>
    </row>
    <row r="341" spans="1:35" x14ac:dyDescent="0.25">
      <c r="A341" s="13" t="s">
        <v>71</v>
      </c>
      <c r="B341" s="8" t="str">
        <f>VLOOKUP(A341,Sheet5!$A$1:$B$67,2,FALSE)</f>
        <v>Foreign Banks</v>
      </c>
      <c r="C341" s="9" t="s">
        <v>48</v>
      </c>
      <c r="D341" s="19">
        <v>27392</v>
      </c>
      <c r="E341" s="20">
        <v>0</v>
      </c>
      <c r="F341" s="20">
        <v>7403</v>
      </c>
      <c r="G341" s="20">
        <v>0</v>
      </c>
      <c r="H341" s="20">
        <v>435.57652740000003</v>
      </c>
      <c r="I341" s="20">
        <v>0</v>
      </c>
      <c r="J341" s="20">
        <v>0</v>
      </c>
      <c r="K341" s="20">
        <v>0</v>
      </c>
      <c r="L341" s="20">
        <v>0</v>
      </c>
      <c r="M341" s="20">
        <v>0</v>
      </c>
      <c r="N341" s="12">
        <f t="shared" si="110"/>
        <v>7403</v>
      </c>
      <c r="O341" s="12">
        <f t="shared" si="111"/>
        <v>435.57652740000003</v>
      </c>
      <c r="P341" s="12">
        <f t="shared" si="112"/>
        <v>0</v>
      </c>
      <c r="Q341" s="12">
        <f t="shared" si="113"/>
        <v>0</v>
      </c>
      <c r="R341">
        <f t="shared" si="114"/>
        <v>5.8837839713629617E-2</v>
      </c>
      <c r="S341">
        <f t="shared" si="115"/>
        <v>1.5901596356600468E-2</v>
      </c>
      <c r="T341">
        <f t="shared" si="116"/>
        <v>0.27026139018691586</v>
      </c>
      <c r="U341">
        <f t="shared" si="117"/>
        <v>0</v>
      </c>
      <c r="V341">
        <f t="shared" si="118"/>
        <v>0</v>
      </c>
      <c r="W341">
        <f t="shared" si="119"/>
        <v>0</v>
      </c>
      <c r="X341">
        <f t="shared" si="120"/>
        <v>57289033</v>
      </c>
      <c r="Y341">
        <f t="shared" si="121"/>
        <v>125494454</v>
      </c>
      <c r="Z341">
        <f t="shared" si="122"/>
        <v>4298174.7036610981</v>
      </c>
      <c r="AA341">
        <f t="shared" si="123"/>
        <v>845414384</v>
      </c>
      <c r="AB341">
        <f t="shared" si="124"/>
        <v>772860128</v>
      </c>
      <c r="AC341">
        <f t="shared" si="125"/>
        <v>27655813.200051602</v>
      </c>
      <c r="AD341">
        <f t="shared" si="126"/>
        <v>4.7813688878288449E-2</v>
      </c>
      <c r="AE341">
        <f t="shared" si="127"/>
        <v>1.01339884353464E-2</v>
      </c>
      <c r="AF341">
        <f t="shared" si="128"/>
        <v>5.8990654678652173E-3</v>
      </c>
      <c r="AG341">
        <f t="shared" si="129"/>
        <v>0</v>
      </c>
      <c r="AH341">
        <f t="shared" si="130"/>
        <v>0</v>
      </c>
      <c r="AI341">
        <f t="shared" si="131"/>
        <v>0</v>
      </c>
    </row>
    <row r="342" spans="1:35" x14ac:dyDescent="0.25">
      <c r="A342" s="13" t="s">
        <v>76</v>
      </c>
      <c r="B342" s="8" t="str">
        <f>VLOOKUP(A342,Sheet5!$A$1:$B$67,2,FALSE)</f>
        <v>Foreign Banks</v>
      </c>
      <c r="C342" s="9" t="s">
        <v>48</v>
      </c>
      <c r="D342" s="19">
        <v>0</v>
      </c>
      <c r="E342" s="20">
        <v>0</v>
      </c>
      <c r="F342" s="20">
        <v>0</v>
      </c>
      <c r="G342" s="20">
        <v>0</v>
      </c>
      <c r="H342" s="20">
        <v>0</v>
      </c>
      <c r="I342" s="20">
        <v>1766</v>
      </c>
      <c r="J342" s="20">
        <v>47</v>
      </c>
      <c r="K342" s="20">
        <v>129</v>
      </c>
      <c r="L342" s="20">
        <v>2.6727753999999999</v>
      </c>
      <c r="M342" s="20">
        <v>3.7936159000000003</v>
      </c>
      <c r="N342" s="12">
        <f t="shared" si="110"/>
        <v>0</v>
      </c>
      <c r="O342" s="12">
        <f t="shared" si="111"/>
        <v>0</v>
      </c>
      <c r="P342" s="12">
        <f t="shared" si="112"/>
        <v>176</v>
      </c>
      <c r="Q342" s="12">
        <f t="shared" si="113"/>
        <v>6.4663912999999997</v>
      </c>
      <c r="R342">
        <f t="shared" si="114"/>
        <v>0</v>
      </c>
      <c r="S342">
        <f t="shared" si="115"/>
        <v>0</v>
      </c>
      <c r="T342">
        <f t="shared" si="116"/>
        <v>0</v>
      </c>
      <c r="U342">
        <f t="shared" si="117"/>
        <v>3.6740859659090908E-2</v>
      </c>
      <c r="V342">
        <f t="shared" si="118"/>
        <v>3.6616032276330689E-3</v>
      </c>
      <c r="W342">
        <f t="shared" si="119"/>
        <v>9.9660249150622882E-2</v>
      </c>
      <c r="X342">
        <f t="shared" si="120"/>
        <v>57289033</v>
      </c>
      <c r="Y342">
        <f t="shared" si="121"/>
        <v>125494454</v>
      </c>
      <c r="Z342">
        <f t="shared" si="122"/>
        <v>4298174.7036610981</v>
      </c>
      <c r="AA342">
        <f t="shared" si="123"/>
        <v>845414384</v>
      </c>
      <c r="AB342">
        <f t="shared" si="124"/>
        <v>772860128</v>
      </c>
      <c r="AC342">
        <f t="shared" si="125"/>
        <v>27655813.200051602</v>
      </c>
      <c r="AD342">
        <f t="shared" si="126"/>
        <v>0</v>
      </c>
      <c r="AE342">
        <f t="shared" si="127"/>
        <v>0</v>
      </c>
      <c r="AF342">
        <f t="shared" si="128"/>
        <v>0</v>
      </c>
      <c r="AG342">
        <f t="shared" si="129"/>
        <v>2.0889164336716562E-4</v>
      </c>
      <c r="AH342">
        <f t="shared" si="130"/>
        <v>2.3381671163399148E-5</v>
      </c>
      <c r="AI342">
        <f t="shared" si="131"/>
        <v>2.2772555294766093E-5</v>
      </c>
    </row>
    <row r="343" spans="1:35" x14ac:dyDescent="0.25">
      <c r="A343" s="13" t="s">
        <v>83</v>
      </c>
      <c r="B343" s="8" t="str">
        <f>VLOOKUP(A343,Sheet5!$A$1:$B$67,2,FALSE)</f>
        <v>Foreign Banks</v>
      </c>
      <c r="C343" s="9" t="s">
        <v>48</v>
      </c>
      <c r="D343" s="19">
        <v>2739294</v>
      </c>
      <c r="E343" s="20">
        <v>11249</v>
      </c>
      <c r="F343" s="20">
        <v>10489541</v>
      </c>
      <c r="G343" s="20">
        <v>619.05799999999999</v>
      </c>
      <c r="H343" s="20">
        <v>298399.55907719996</v>
      </c>
      <c r="I343" s="20">
        <v>1682731</v>
      </c>
      <c r="J343" s="20">
        <v>1019836</v>
      </c>
      <c r="K343" s="20">
        <v>2538239</v>
      </c>
      <c r="L343" s="20">
        <v>49860.308584999999</v>
      </c>
      <c r="M343" s="20">
        <v>47050.486312199995</v>
      </c>
      <c r="N343" s="12">
        <f t="shared" si="110"/>
        <v>10500790</v>
      </c>
      <c r="O343" s="12">
        <f t="shared" si="111"/>
        <v>299018.61707719998</v>
      </c>
      <c r="P343" s="12">
        <f t="shared" si="112"/>
        <v>3558075</v>
      </c>
      <c r="Q343" s="12">
        <f t="shared" si="113"/>
        <v>96910.794897199987</v>
      </c>
      <c r="R343">
        <f t="shared" si="114"/>
        <v>2.8475821064624658E-2</v>
      </c>
      <c r="S343">
        <f t="shared" si="115"/>
        <v>0.10915900851723108</v>
      </c>
      <c r="T343">
        <f t="shared" si="116"/>
        <v>3.8333928377165796</v>
      </c>
      <c r="U343">
        <f t="shared" si="117"/>
        <v>2.7236861195224941E-2</v>
      </c>
      <c r="V343">
        <f t="shared" si="118"/>
        <v>5.759137669490845E-2</v>
      </c>
      <c r="W343">
        <f t="shared" si="119"/>
        <v>2.1144645222557852</v>
      </c>
      <c r="X343">
        <f t="shared" si="120"/>
        <v>57289033</v>
      </c>
      <c r="Y343">
        <f t="shared" si="121"/>
        <v>125494454</v>
      </c>
      <c r="Z343">
        <f t="shared" si="122"/>
        <v>4298174.7036610981</v>
      </c>
      <c r="AA343">
        <f t="shared" si="123"/>
        <v>845414384</v>
      </c>
      <c r="AB343">
        <f t="shared" si="124"/>
        <v>772860128</v>
      </c>
      <c r="AC343">
        <f t="shared" si="125"/>
        <v>27655813.200051602</v>
      </c>
      <c r="AD343">
        <f t="shared" si="126"/>
        <v>4.7815329680987979</v>
      </c>
      <c r="AE343">
        <f t="shared" si="127"/>
        <v>6.9568744337567754</v>
      </c>
      <c r="AF343">
        <f t="shared" si="128"/>
        <v>8.3675331182364445</v>
      </c>
      <c r="AG343">
        <f t="shared" si="129"/>
        <v>0.19904215398350733</v>
      </c>
      <c r="AH343">
        <f t="shared" si="130"/>
        <v>0.35041744820947501</v>
      </c>
      <c r="AI343">
        <f t="shared" si="131"/>
        <v>0.46037761182059583</v>
      </c>
    </row>
    <row r="344" spans="1:35" x14ac:dyDescent="0.25">
      <c r="A344" s="13" t="s">
        <v>85</v>
      </c>
      <c r="B344" s="8" t="str">
        <f>VLOOKUP(A344,Sheet5!$A$1:$B$67,2,FALSE)</f>
        <v>Foreign Banks</v>
      </c>
      <c r="C344" s="9" t="s">
        <v>48</v>
      </c>
      <c r="D344" s="19">
        <v>0</v>
      </c>
      <c r="E344" s="20">
        <v>0</v>
      </c>
      <c r="F344" s="20">
        <v>0</v>
      </c>
      <c r="G344" s="20">
        <v>0</v>
      </c>
      <c r="H344" s="20">
        <v>0</v>
      </c>
      <c r="I344" s="20">
        <v>1421789</v>
      </c>
      <c r="J344" s="20">
        <v>604182</v>
      </c>
      <c r="K344" s="20">
        <v>792575</v>
      </c>
      <c r="L344" s="20">
        <v>18287.454819999999</v>
      </c>
      <c r="M344" s="20">
        <v>7815.2871500000001</v>
      </c>
      <c r="N344" s="12">
        <f t="shared" si="110"/>
        <v>0</v>
      </c>
      <c r="O344" s="12">
        <f t="shared" si="111"/>
        <v>0</v>
      </c>
      <c r="P344" s="12">
        <f t="shared" si="112"/>
        <v>1396757</v>
      </c>
      <c r="Q344" s="12">
        <f t="shared" si="113"/>
        <v>26102.741969999999</v>
      </c>
      <c r="R344">
        <f t="shared" si="114"/>
        <v>0</v>
      </c>
      <c r="S344">
        <f t="shared" si="115"/>
        <v>0</v>
      </c>
      <c r="T344">
        <f t="shared" si="116"/>
        <v>0</v>
      </c>
      <c r="U344">
        <f t="shared" si="117"/>
        <v>1.868810535404512E-2</v>
      </c>
      <c r="V344">
        <f t="shared" si="118"/>
        <v>1.8359082796392433E-2</v>
      </c>
      <c r="W344">
        <f t="shared" si="119"/>
        <v>0.98239401205101462</v>
      </c>
      <c r="X344">
        <f t="shared" si="120"/>
        <v>57289033</v>
      </c>
      <c r="Y344">
        <f t="shared" si="121"/>
        <v>125494454</v>
      </c>
      <c r="Z344">
        <f t="shared" si="122"/>
        <v>4298174.7036610981</v>
      </c>
      <c r="AA344">
        <f t="shared" si="123"/>
        <v>845414384</v>
      </c>
      <c r="AB344">
        <f t="shared" si="124"/>
        <v>772860128</v>
      </c>
      <c r="AC344">
        <f t="shared" si="125"/>
        <v>27655813.200051602</v>
      </c>
      <c r="AD344">
        <f t="shared" si="126"/>
        <v>0</v>
      </c>
      <c r="AE344">
        <f t="shared" si="127"/>
        <v>0</v>
      </c>
      <c r="AF344">
        <f t="shared" si="128"/>
        <v>0</v>
      </c>
      <c r="AG344">
        <f t="shared" si="129"/>
        <v>0.16817658025558269</v>
      </c>
      <c r="AH344">
        <f t="shared" si="130"/>
        <v>9.4384286519375582E-2</v>
      </c>
      <c r="AI344">
        <f t="shared" si="131"/>
        <v>0.18072571599915685</v>
      </c>
    </row>
    <row r="345" spans="1:35" x14ac:dyDescent="0.25">
      <c r="A345" s="13" t="s">
        <v>88</v>
      </c>
      <c r="B345" s="8" t="str">
        <f>VLOOKUP(A345,Sheet5!$A$1:$B$67,2,FALSE)</f>
        <v>Foreign Banks</v>
      </c>
      <c r="C345" s="9" t="s">
        <v>48</v>
      </c>
      <c r="D345" s="19">
        <v>0</v>
      </c>
      <c r="E345" s="20">
        <v>0</v>
      </c>
      <c r="F345" s="20">
        <v>0</v>
      </c>
      <c r="G345" s="20">
        <v>0</v>
      </c>
      <c r="H345" s="20">
        <v>0</v>
      </c>
      <c r="I345" s="20">
        <v>129153</v>
      </c>
      <c r="J345" s="20">
        <v>42080</v>
      </c>
      <c r="K345" s="20">
        <v>98132</v>
      </c>
      <c r="L345" s="20">
        <v>2326.5055299999999</v>
      </c>
      <c r="M345" s="20">
        <v>1764.03655</v>
      </c>
      <c r="N345" s="12">
        <f t="shared" si="110"/>
        <v>0</v>
      </c>
      <c r="O345" s="12">
        <f t="shared" si="111"/>
        <v>0</v>
      </c>
      <c r="P345" s="12">
        <f t="shared" si="112"/>
        <v>140212</v>
      </c>
      <c r="Q345" s="12">
        <f t="shared" si="113"/>
        <v>4090.5420800000002</v>
      </c>
      <c r="R345">
        <f t="shared" si="114"/>
        <v>0</v>
      </c>
      <c r="S345">
        <f t="shared" si="115"/>
        <v>0</v>
      </c>
      <c r="T345">
        <f t="shared" si="116"/>
        <v>0</v>
      </c>
      <c r="U345">
        <f t="shared" si="117"/>
        <v>2.9173979973183467E-2</v>
      </c>
      <c r="V345">
        <f t="shared" si="118"/>
        <v>3.1672063986124988E-2</v>
      </c>
      <c r="W345">
        <f t="shared" si="119"/>
        <v>1.0856271244183255</v>
      </c>
      <c r="X345">
        <f t="shared" si="120"/>
        <v>57289033</v>
      </c>
      <c r="Y345">
        <f t="shared" si="121"/>
        <v>125494454</v>
      </c>
      <c r="Z345">
        <f t="shared" si="122"/>
        <v>4298174.7036610981</v>
      </c>
      <c r="AA345">
        <f t="shared" si="123"/>
        <v>845414384</v>
      </c>
      <c r="AB345">
        <f t="shared" si="124"/>
        <v>772860128</v>
      </c>
      <c r="AC345">
        <f t="shared" si="125"/>
        <v>27655813.200051602</v>
      </c>
      <c r="AD345">
        <f t="shared" si="126"/>
        <v>0</v>
      </c>
      <c r="AE345">
        <f t="shared" si="127"/>
        <v>0</v>
      </c>
      <c r="AF345">
        <f t="shared" si="128"/>
        <v>0</v>
      </c>
      <c r="AG345">
        <f t="shared" si="129"/>
        <v>1.5276886985163952E-2</v>
      </c>
      <c r="AH345">
        <f t="shared" si="130"/>
        <v>1.4790894234100366E-2</v>
      </c>
      <c r="AI345">
        <f t="shared" si="131"/>
        <v>1.8141963198805362E-2</v>
      </c>
    </row>
    <row r="346" spans="1:35" x14ac:dyDescent="0.25">
      <c r="A346" s="13" t="s">
        <v>101</v>
      </c>
      <c r="B346" s="8" t="str">
        <f>VLOOKUP(A346,Sheet5!$A$1:$B$67,2,FALSE)</f>
        <v>Foreign Banks</v>
      </c>
      <c r="C346" s="9" t="s">
        <v>48</v>
      </c>
      <c r="D346" s="19">
        <v>870856</v>
      </c>
      <c r="E346" s="20">
        <v>1465</v>
      </c>
      <c r="F346" s="20">
        <v>1239587</v>
      </c>
      <c r="G346" s="20">
        <v>95.165766599999998</v>
      </c>
      <c r="H346" s="20">
        <v>41150.739251200001</v>
      </c>
      <c r="I346" s="20">
        <v>481696</v>
      </c>
      <c r="J346" s="20">
        <v>215744</v>
      </c>
      <c r="K346" s="20">
        <v>246544</v>
      </c>
      <c r="L346" s="20">
        <v>12176.7571298</v>
      </c>
      <c r="M346" s="20">
        <v>6698.3306903999992</v>
      </c>
      <c r="N346" s="12">
        <f t="shared" si="110"/>
        <v>1241052</v>
      </c>
      <c r="O346" s="12">
        <f t="shared" si="111"/>
        <v>41245.905017800003</v>
      </c>
      <c r="P346" s="12">
        <f t="shared" si="112"/>
        <v>462288</v>
      </c>
      <c r="Q346" s="12">
        <f t="shared" si="113"/>
        <v>18875.087820199999</v>
      </c>
      <c r="R346">
        <f t="shared" si="114"/>
        <v>3.3234630795325258E-2</v>
      </c>
      <c r="S346">
        <f t="shared" si="115"/>
        <v>4.7362485896405376E-2</v>
      </c>
      <c r="T346">
        <f t="shared" si="116"/>
        <v>1.4250943898876507</v>
      </c>
      <c r="U346">
        <f t="shared" si="117"/>
        <v>4.0829716151403454E-2</v>
      </c>
      <c r="V346">
        <f t="shared" si="118"/>
        <v>3.9184647205291301E-2</v>
      </c>
      <c r="W346">
        <f t="shared" si="119"/>
        <v>0.95970902810071079</v>
      </c>
      <c r="X346">
        <f t="shared" si="120"/>
        <v>57289033</v>
      </c>
      <c r="Y346">
        <f t="shared" si="121"/>
        <v>125494454</v>
      </c>
      <c r="Z346">
        <f t="shared" si="122"/>
        <v>4298174.7036610981</v>
      </c>
      <c r="AA346">
        <f t="shared" si="123"/>
        <v>845414384</v>
      </c>
      <c r="AB346">
        <f t="shared" si="124"/>
        <v>772860128</v>
      </c>
      <c r="AC346">
        <f t="shared" si="125"/>
        <v>27655813.200051602</v>
      </c>
      <c r="AD346">
        <f t="shared" si="126"/>
        <v>1.5201094422382728</v>
      </c>
      <c r="AE346">
        <f t="shared" si="127"/>
        <v>0.95961443779071098</v>
      </c>
      <c r="AF346">
        <f t="shared" si="128"/>
        <v>0.98892975780427717</v>
      </c>
      <c r="AG346">
        <f t="shared" si="129"/>
        <v>5.6977502289575425E-2</v>
      </c>
      <c r="AH346">
        <f t="shared" si="130"/>
        <v>6.8249983045751764E-2</v>
      </c>
      <c r="AI346">
        <f t="shared" si="131"/>
        <v>5.9815221830152428E-2</v>
      </c>
    </row>
    <row r="347" spans="1:35" x14ac:dyDescent="0.25">
      <c r="A347" s="13" t="s">
        <v>112</v>
      </c>
      <c r="B347" s="8" t="str">
        <f>VLOOKUP(A347,Sheet5!$A$1:$B$67,2,FALSE)</f>
        <v>Foreign Banks</v>
      </c>
      <c r="C347" s="9" t="s">
        <v>48</v>
      </c>
      <c r="D347" s="19">
        <v>1411222</v>
      </c>
      <c r="E347" s="20">
        <v>2510</v>
      </c>
      <c r="F347" s="20">
        <v>2514199</v>
      </c>
      <c r="G347" s="20">
        <v>154.74657999999999</v>
      </c>
      <c r="H347" s="20">
        <v>66948.613029999993</v>
      </c>
      <c r="I347" s="20">
        <v>985167</v>
      </c>
      <c r="J347" s="20">
        <v>849928</v>
      </c>
      <c r="K347" s="20">
        <v>1431964</v>
      </c>
      <c r="L347" s="20">
        <v>36221.657501999995</v>
      </c>
      <c r="M347" s="20">
        <v>23545.460630000001</v>
      </c>
      <c r="N347" s="12">
        <f t="shared" si="110"/>
        <v>2516709</v>
      </c>
      <c r="O347" s="12">
        <f t="shared" si="111"/>
        <v>67103.35961</v>
      </c>
      <c r="P347" s="12">
        <f t="shared" si="112"/>
        <v>2281892</v>
      </c>
      <c r="Q347" s="12">
        <f t="shared" si="113"/>
        <v>59767.118131999996</v>
      </c>
      <c r="R347">
        <f t="shared" si="114"/>
        <v>2.6663138094233381E-2</v>
      </c>
      <c r="S347">
        <f t="shared" si="115"/>
        <v>4.7549825335772823E-2</v>
      </c>
      <c r="T347">
        <f t="shared" si="116"/>
        <v>1.7833544261639913</v>
      </c>
      <c r="U347">
        <f t="shared" si="117"/>
        <v>2.6191913610284796E-2</v>
      </c>
      <c r="V347">
        <f t="shared" si="118"/>
        <v>6.0666991618679875E-2</v>
      </c>
      <c r="W347">
        <f t="shared" si="119"/>
        <v>2.3162489202338286</v>
      </c>
      <c r="X347">
        <f t="shared" si="120"/>
        <v>57289033</v>
      </c>
      <c r="Y347">
        <f t="shared" si="121"/>
        <v>125494454</v>
      </c>
      <c r="Z347">
        <f t="shared" si="122"/>
        <v>4298174.7036610981</v>
      </c>
      <c r="AA347">
        <f t="shared" si="123"/>
        <v>845414384</v>
      </c>
      <c r="AB347">
        <f t="shared" si="124"/>
        <v>772860128</v>
      </c>
      <c r="AC347">
        <f t="shared" si="125"/>
        <v>27655813.200051602</v>
      </c>
      <c r="AD347">
        <f t="shared" si="126"/>
        <v>2.4633370928079725</v>
      </c>
      <c r="AE347">
        <f t="shared" si="127"/>
        <v>1.5612059591910659</v>
      </c>
      <c r="AF347">
        <f t="shared" si="128"/>
        <v>2.0054344393577743</v>
      </c>
      <c r="AG347">
        <f t="shared" si="129"/>
        <v>0.11653066456460953</v>
      </c>
      <c r="AH347">
        <f t="shared" si="130"/>
        <v>0.21611050703758905</v>
      </c>
      <c r="AI347">
        <f t="shared" si="131"/>
        <v>0.29525290765161583</v>
      </c>
    </row>
    <row r="348" spans="1:35" x14ac:dyDescent="0.25">
      <c r="A348" s="13" t="s">
        <v>59</v>
      </c>
      <c r="B348" s="8" t="str">
        <f>VLOOKUP(A348,Sheet5!$A$1:$B$67,2,FALSE)</f>
        <v>Payment Banks</v>
      </c>
      <c r="C348" s="9" t="s">
        <v>48</v>
      </c>
      <c r="D348" s="19">
        <v>0</v>
      </c>
      <c r="E348" s="20">
        <v>0</v>
      </c>
      <c r="F348" s="20">
        <v>0</v>
      </c>
      <c r="G348" s="20">
        <v>0</v>
      </c>
      <c r="H348" s="20">
        <v>0</v>
      </c>
      <c r="I348" s="20">
        <v>1338983</v>
      </c>
      <c r="J348" s="20">
        <v>0</v>
      </c>
      <c r="K348" s="20">
        <v>276871</v>
      </c>
      <c r="L348" s="20">
        <v>0</v>
      </c>
      <c r="M348" s="20">
        <v>1788.3988999999999</v>
      </c>
      <c r="N348" s="12">
        <f t="shared" si="110"/>
        <v>0</v>
      </c>
      <c r="O348" s="12">
        <f t="shared" si="111"/>
        <v>0</v>
      </c>
      <c r="P348" s="12">
        <f t="shared" si="112"/>
        <v>276871</v>
      </c>
      <c r="Q348" s="12">
        <f t="shared" si="113"/>
        <v>1788.3988999999999</v>
      </c>
      <c r="R348">
        <f t="shared" si="114"/>
        <v>0</v>
      </c>
      <c r="S348">
        <f t="shared" si="115"/>
        <v>0</v>
      </c>
      <c r="T348">
        <f t="shared" si="116"/>
        <v>0</v>
      </c>
      <c r="U348">
        <f t="shared" si="117"/>
        <v>6.4593218502479489E-3</v>
      </c>
      <c r="V348">
        <f t="shared" si="118"/>
        <v>1.3356397355306227E-3</v>
      </c>
      <c r="W348">
        <f t="shared" si="119"/>
        <v>0.2067770838016614</v>
      </c>
      <c r="X348">
        <f t="shared" si="120"/>
        <v>57289033</v>
      </c>
      <c r="Y348">
        <f t="shared" si="121"/>
        <v>125494454</v>
      </c>
      <c r="Z348">
        <f t="shared" si="122"/>
        <v>4298174.7036610981</v>
      </c>
      <c r="AA348">
        <f t="shared" si="123"/>
        <v>845414384</v>
      </c>
      <c r="AB348">
        <f t="shared" si="124"/>
        <v>772860128</v>
      </c>
      <c r="AC348">
        <f t="shared" si="125"/>
        <v>27655813.200051602</v>
      </c>
      <c r="AD348">
        <f t="shared" si="126"/>
        <v>0</v>
      </c>
      <c r="AE348">
        <f t="shared" si="127"/>
        <v>0</v>
      </c>
      <c r="AF348">
        <f t="shared" si="128"/>
        <v>0</v>
      </c>
      <c r="AG348">
        <f t="shared" si="129"/>
        <v>0.15838185691432474</v>
      </c>
      <c r="AH348">
        <f t="shared" si="130"/>
        <v>6.466629229317556E-3</v>
      </c>
      <c r="AI348">
        <f t="shared" si="131"/>
        <v>3.582420543759763E-2</v>
      </c>
    </row>
    <row r="349" spans="1:35" x14ac:dyDescent="0.25">
      <c r="A349" s="13" t="s">
        <v>98</v>
      </c>
      <c r="B349" s="8" t="str">
        <f>VLOOKUP(A349,Sheet5!$A$1:$B$67,2,FALSE)</f>
        <v>Payment Banks</v>
      </c>
      <c r="C349" s="9" t="s">
        <v>48</v>
      </c>
      <c r="D349" s="19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1342693</v>
      </c>
      <c r="J349" s="20">
        <v>195392</v>
      </c>
      <c r="K349" s="20">
        <v>138869</v>
      </c>
      <c r="L349" s="20">
        <v>5898.4274500000001</v>
      </c>
      <c r="M349" s="20">
        <v>1510.3539108000002</v>
      </c>
      <c r="N349" s="12">
        <f t="shared" si="110"/>
        <v>0</v>
      </c>
      <c r="O349" s="12">
        <f t="shared" si="111"/>
        <v>0</v>
      </c>
      <c r="P349" s="12">
        <f t="shared" si="112"/>
        <v>334261</v>
      </c>
      <c r="Q349" s="12">
        <f t="shared" si="113"/>
        <v>7408.7813608000006</v>
      </c>
      <c r="R349">
        <f t="shared" si="114"/>
        <v>0</v>
      </c>
      <c r="S349">
        <f t="shared" si="115"/>
        <v>0</v>
      </c>
      <c r="T349">
        <f t="shared" si="116"/>
        <v>0</v>
      </c>
      <c r="U349">
        <f t="shared" si="117"/>
        <v>2.2164659834081751E-2</v>
      </c>
      <c r="V349">
        <f t="shared" si="118"/>
        <v>5.5178520784721456E-3</v>
      </c>
      <c r="W349">
        <f t="shared" si="119"/>
        <v>0.24894819590181821</v>
      </c>
      <c r="X349">
        <f t="shared" si="120"/>
        <v>57289033</v>
      </c>
      <c r="Y349">
        <f t="shared" si="121"/>
        <v>125494454</v>
      </c>
      <c r="Z349">
        <f t="shared" si="122"/>
        <v>4298174.7036610981</v>
      </c>
      <c r="AA349">
        <f t="shared" si="123"/>
        <v>845414384</v>
      </c>
      <c r="AB349">
        <f t="shared" si="124"/>
        <v>772860128</v>
      </c>
      <c r="AC349">
        <f t="shared" si="125"/>
        <v>27655813.200051602</v>
      </c>
      <c r="AD349">
        <f t="shared" si="126"/>
        <v>0</v>
      </c>
      <c r="AE349">
        <f t="shared" si="127"/>
        <v>0</v>
      </c>
      <c r="AF349">
        <f t="shared" si="128"/>
        <v>0</v>
      </c>
      <c r="AG349">
        <f t="shared" si="129"/>
        <v>0.15882069496466009</v>
      </c>
      <c r="AH349">
        <f t="shared" si="130"/>
        <v>2.678923706639072E-2</v>
      </c>
      <c r="AI349">
        <f t="shared" si="131"/>
        <v>4.3249869916953461E-2</v>
      </c>
    </row>
    <row r="350" spans="1:35" x14ac:dyDescent="0.25">
      <c r="A350" s="13" t="s">
        <v>106</v>
      </c>
      <c r="B350" s="8" t="str">
        <f>VLOOKUP(A350,Sheet5!$A$1:$B$67,2,FALSE)</f>
        <v>Payment Banks</v>
      </c>
      <c r="C350" s="9" t="s">
        <v>48</v>
      </c>
      <c r="D350" s="19">
        <v>0</v>
      </c>
      <c r="E350" s="20">
        <v>0</v>
      </c>
      <c r="F350" s="20">
        <v>0</v>
      </c>
      <c r="G350" s="20">
        <v>0</v>
      </c>
      <c r="H350" s="20">
        <v>0</v>
      </c>
      <c r="I350" s="20">
        <v>30</v>
      </c>
      <c r="J350" s="20">
        <v>0</v>
      </c>
      <c r="K350" s="20">
        <v>0</v>
      </c>
      <c r="L350" s="20">
        <v>0</v>
      </c>
      <c r="M350" s="20">
        <v>0</v>
      </c>
      <c r="N350" s="12">
        <f t="shared" si="110"/>
        <v>0</v>
      </c>
      <c r="O350" s="12">
        <f t="shared" si="111"/>
        <v>0</v>
      </c>
      <c r="P350" s="12">
        <f t="shared" si="112"/>
        <v>0</v>
      </c>
      <c r="Q350" s="12">
        <f t="shared" si="113"/>
        <v>0</v>
      </c>
      <c r="R350">
        <f t="shared" si="114"/>
        <v>0</v>
      </c>
      <c r="S350">
        <f t="shared" si="115"/>
        <v>0</v>
      </c>
      <c r="T350">
        <f t="shared" si="116"/>
        <v>0</v>
      </c>
      <c r="U350">
        <f t="shared" si="117"/>
        <v>0</v>
      </c>
      <c r="V350">
        <f t="shared" si="118"/>
        <v>0</v>
      </c>
      <c r="W350">
        <f t="shared" si="119"/>
        <v>0</v>
      </c>
      <c r="X350">
        <f t="shared" si="120"/>
        <v>57289033</v>
      </c>
      <c r="Y350">
        <f t="shared" si="121"/>
        <v>125494454</v>
      </c>
      <c r="Z350">
        <f t="shared" si="122"/>
        <v>4298174.7036610981</v>
      </c>
      <c r="AA350">
        <f t="shared" si="123"/>
        <v>845414384</v>
      </c>
      <c r="AB350">
        <f t="shared" si="124"/>
        <v>772860128</v>
      </c>
      <c r="AC350">
        <f t="shared" si="125"/>
        <v>27655813.200051602</v>
      </c>
      <c r="AD350">
        <f t="shared" si="126"/>
        <v>0</v>
      </c>
      <c r="AE350">
        <f t="shared" si="127"/>
        <v>0</v>
      </c>
      <c r="AF350">
        <f t="shared" si="128"/>
        <v>0</v>
      </c>
      <c r="AG350">
        <f t="shared" si="129"/>
        <v>3.5485556630888834E-6</v>
      </c>
      <c r="AH350">
        <f t="shared" si="130"/>
        <v>0</v>
      </c>
      <c r="AI350">
        <f t="shared" si="131"/>
        <v>0</v>
      </c>
    </row>
    <row r="351" spans="1:35" x14ac:dyDescent="0.25">
      <c r="A351" s="13" t="s">
        <v>110</v>
      </c>
      <c r="B351" s="8" t="str">
        <f>VLOOKUP(A351,Sheet5!$A$1:$B$67,2,FALSE)</f>
        <v>Payment Banks</v>
      </c>
      <c r="C351" s="9" t="s">
        <v>48</v>
      </c>
      <c r="D351" s="19">
        <v>0</v>
      </c>
      <c r="E351" s="20">
        <v>0</v>
      </c>
      <c r="F351" s="20">
        <v>0</v>
      </c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0</v>
      </c>
      <c r="N351" s="12">
        <f t="shared" si="110"/>
        <v>0</v>
      </c>
      <c r="O351" s="12">
        <f t="shared" si="111"/>
        <v>0</v>
      </c>
      <c r="P351" s="12">
        <f t="shared" si="112"/>
        <v>0</v>
      </c>
      <c r="Q351" s="12">
        <f t="shared" si="113"/>
        <v>0</v>
      </c>
      <c r="R351">
        <f t="shared" si="114"/>
        <v>0</v>
      </c>
      <c r="S351">
        <f t="shared" si="115"/>
        <v>0</v>
      </c>
      <c r="T351">
        <f t="shared" si="116"/>
        <v>0</v>
      </c>
      <c r="U351">
        <f t="shared" si="117"/>
        <v>0</v>
      </c>
      <c r="V351">
        <f t="shared" si="118"/>
        <v>0</v>
      </c>
      <c r="W351">
        <f t="shared" si="119"/>
        <v>0</v>
      </c>
      <c r="X351">
        <f t="shared" si="120"/>
        <v>57289033</v>
      </c>
      <c r="Y351">
        <f t="shared" si="121"/>
        <v>125494454</v>
      </c>
      <c r="Z351">
        <f t="shared" si="122"/>
        <v>4298174.7036610981</v>
      </c>
      <c r="AA351">
        <f t="shared" si="123"/>
        <v>845414384</v>
      </c>
      <c r="AB351">
        <f t="shared" si="124"/>
        <v>772860128</v>
      </c>
      <c r="AC351">
        <f t="shared" si="125"/>
        <v>27655813.200051602</v>
      </c>
      <c r="AD351">
        <f t="shared" si="126"/>
        <v>0</v>
      </c>
      <c r="AE351">
        <f t="shared" si="127"/>
        <v>0</v>
      </c>
      <c r="AF351">
        <f t="shared" si="128"/>
        <v>0</v>
      </c>
      <c r="AG351">
        <f t="shared" si="129"/>
        <v>0</v>
      </c>
      <c r="AH351">
        <f t="shared" si="130"/>
        <v>0</v>
      </c>
      <c r="AI351">
        <f t="shared" si="131"/>
        <v>0</v>
      </c>
    </row>
    <row r="352" spans="1:35" x14ac:dyDescent="0.25">
      <c r="A352" s="13" t="s">
        <v>114</v>
      </c>
      <c r="B352" s="8" t="str">
        <f>VLOOKUP(A352,Sheet5!$A$1:$B$67,2,FALSE)</f>
        <v>Payment Banks</v>
      </c>
      <c r="C352" s="9" t="s">
        <v>48</v>
      </c>
      <c r="D352" s="19">
        <v>0</v>
      </c>
      <c r="E352" s="20">
        <v>0</v>
      </c>
      <c r="F352" s="20">
        <v>0</v>
      </c>
      <c r="G352" s="20">
        <v>0</v>
      </c>
      <c r="H352" s="20">
        <v>0</v>
      </c>
      <c r="I352" s="20">
        <v>42003</v>
      </c>
      <c r="J352" s="20">
        <v>1</v>
      </c>
      <c r="K352" s="20">
        <v>5303</v>
      </c>
      <c r="L352" s="20">
        <v>0.02</v>
      </c>
      <c r="M352" s="20">
        <v>21.750710399999999</v>
      </c>
      <c r="N352" s="12">
        <f t="shared" si="110"/>
        <v>0</v>
      </c>
      <c r="O352" s="12">
        <f t="shared" si="111"/>
        <v>0</v>
      </c>
      <c r="P352" s="12">
        <f t="shared" si="112"/>
        <v>5304</v>
      </c>
      <c r="Q352" s="12">
        <f t="shared" si="113"/>
        <v>21.770710399999999</v>
      </c>
      <c r="R352">
        <f t="shared" si="114"/>
        <v>0</v>
      </c>
      <c r="S352">
        <f t="shared" si="115"/>
        <v>0</v>
      </c>
      <c r="T352">
        <f t="shared" si="116"/>
        <v>0</v>
      </c>
      <c r="U352">
        <f t="shared" si="117"/>
        <v>4.1045834087481145E-3</v>
      </c>
      <c r="V352">
        <f t="shared" si="118"/>
        <v>5.1831322524581577E-4</v>
      </c>
      <c r="W352">
        <f t="shared" si="119"/>
        <v>0.12627669452181986</v>
      </c>
      <c r="X352">
        <f t="shared" si="120"/>
        <v>57289033</v>
      </c>
      <c r="Y352">
        <f t="shared" si="121"/>
        <v>125494454</v>
      </c>
      <c r="Z352">
        <f t="shared" si="122"/>
        <v>4298174.7036610981</v>
      </c>
      <c r="AA352">
        <f t="shared" si="123"/>
        <v>845414384</v>
      </c>
      <c r="AB352">
        <f t="shared" si="124"/>
        <v>772860128</v>
      </c>
      <c r="AC352">
        <f t="shared" si="125"/>
        <v>27655813.200051602</v>
      </c>
      <c r="AD352">
        <f t="shared" si="126"/>
        <v>0</v>
      </c>
      <c r="AE352">
        <f t="shared" si="127"/>
        <v>0</v>
      </c>
      <c r="AF352">
        <f t="shared" si="128"/>
        <v>0</v>
      </c>
      <c r="AG352">
        <f t="shared" si="129"/>
        <v>4.9683327838907455E-3</v>
      </c>
      <c r="AH352">
        <f t="shared" si="130"/>
        <v>7.8720196157382836E-5</v>
      </c>
      <c r="AI352">
        <f t="shared" si="131"/>
        <v>6.8628200729226908E-4</v>
      </c>
    </row>
    <row r="353" spans="1:35" x14ac:dyDescent="0.25">
      <c r="A353" s="13" t="s">
        <v>115</v>
      </c>
      <c r="B353" s="8" t="str">
        <f>VLOOKUP(A353,Sheet5!$A$1:$B$67,2,FALSE)</f>
        <v>Payment Banks</v>
      </c>
      <c r="C353" s="9" t="s">
        <v>48</v>
      </c>
      <c r="D353" s="19">
        <v>0</v>
      </c>
      <c r="E353" s="20">
        <v>0</v>
      </c>
      <c r="F353" s="20">
        <v>0</v>
      </c>
      <c r="G353" s="20">
        <v>0</v>
      </c>
      <c r="H353" s="20">
        <v>0</v>
      </c>
      <c r="I353" s="20">
        <v>58890438</v>
      </c>
      <c r="J353" s="20">
        <v>1618069</v>
      </c>
      <c r="K353" s="20">
        <v>1955505</v>
      </c>
      <c r="L353" s="20">
        <v>52782.904670000004</v>
      </c>
      <c r="M353" s="20">
        <v>17688.1885</v>
      </c>
      <c r="N353" s="12">
        <f t="shared" si="110"/>
        <v>0</v>
      </c>
      <c r="O353" s="12">
        <f t="shared" si="111"/>
        <v>0</v>
      </c>
      <c r="P353" s="12">
        <f t="shared" si="112"/>
        <v>3573574</v>
      </c>
      <c r="Q353" s="12">
        <f t="shared" si="113"/>
        <v>70471.093170000007</v>
      </c>
      <c r="R353">
        <f t="shared" si="114"/>
        <v>0</v>
      </c>
      <c r="S353">
        <f t="shared" si="115"/>
        <v>0</v>
      </c>
      <c r="T353">
        <f t="shared" si="116"/>
        <v>0</v>
      </c>
      <c r="U353">
        <f t="shared" si="117"/>
        <v>1.9720059853244962E-2</v>
      </c>
      <c r="V353">
        <f t="shared" si="118"/>
        <v>1.1966474620209143E-3</v>
      </c>
      <c r="W353">
        <f t="shared" si="119"/>
        <v>6.0681735802338571E-2</v>
      </c>
      <c r="X353">
        <f t="shared" si="120"/>
        <v>57289033</v>
      </c>
      <c r="Y353">
        <f t="shared" si="121"/>
        <v>125494454</v>
      </c>
      <c r="Z353">
        <f t="shared" si="122"/>
        <v>4298174.7036610981</v>
      </c>
      <c r="AA353">
        <f t="shared" si="123"/>
        <v>845414384</v>
      </c>
      <c r="AB353">
        <f t="shared" si="124"/>
        <v>772860128</v>
      </c>
      <c r="AC353">
        <f t="shared" si="125"/>
        <v>27655813.200051602</v>
      </c>
      <c r="AD353">
        <f t="shared" si="126"/>
        <v>0</v>
      </c>
      <c r="AE353">
        <f t="shared" si="127"/>
        <v>0</v>
      </c>
      <c r="AF353">
        <f t="shared" si="128"/>
        <v>0</v>
      </c>
      <c r="AG353">
        <f t="shared" si="129"/>
        <v>6.9658665755561593</v>
      </c>
      <c r="AH353">
        <f t="shared" si="130"/>
        <v>0.25481475688398314</v>
      </c>
      <c r="AI353">
        <f t="shared" si="131"/>
        <v>0.46238301997124115</v>
      </c>
    </row>
    <row r="354" spans="1:35" x14ac:dyDescent="0.25">
      <c r="A354" s="13" t="s">
        <v>65</v>
      </c>
      <c r="B354" s="8" t="str">
        <f>VLOOKUP(A354,Sheet5!$A$1:$B$67,2,FALSE)</f>
        <v>Small Finance Banks</v>
      </c>
      <c r="C354" s="9" t="s">
        <v>48</v>
      </c>
      <c r="D354" s="19">
        <v>0</v>
      </c>
      <c r="E354" s="20">
        <v>0</v>
      </c>
      <c r="F354" s="20">
        <v>0</v>
      </c>
      <c r="G354" s="20">
        <v>0</v>
      </c>
      <c r="H354" s="20">
        <v>0</v>
      </c>
      <c r="I354" s="20">
        <v>1337866</v>
      </c>
      <c r="J354" s="20">
        <v>477213</v>
      </c>
      <c r="K354" s="20">
        <v>265682</v>
      </c>
      <c r="L354" s="20">
        <v>30431.903906800002</v>
      </c>
      <c r="M354" s="20">
        <v>5634.6411099999996</v>
      </c>
      <c r="N354" s="12">
        <f t="shared" si="110"/>
        <v>0</v>
      </c>
      <c r="O354" s="12">
        <f t="shared" si="111"/>
        <v>0</v>
      </c>
      <c r="P354" s="12">
        <f t="shared" si="112"/>
        <v>742895</v>
      </c>
      <c r="Q354" s="12">
        <f t="shared" si="113"/>
        <v>36066.545016800002</v>
      </c>
      <c r="R354">
        <f t="shared" si="114"/>
        <v>0</v>
      </c>
      <c r="S354">
        <f t="shared" si="115"/>
        <v>0</v>
      </c>
      <c r="T354">
        <f t="shared" si="116"/>
        <v>0</v>
      </c>
      <c r="U354">
        <f t="shared" si="117"/>
        <v>4.8548644178248612E-2</v>
      </c>
      <c r="V354">
        <f t="shared" si="118"/>
        <v>2.6958264143643686E-2</v>
      </c>
      <c r="W354">
        <f t="shared" si="119"/>
        <v>0.55528356352579411</v>
      </c>
      <c r="X354">
        <f t="shared" si="120"/>
        <v>57289033</v>
      </c>
      <c r="Y354">
        <f t="shared" si="121"/>
        <v>125494454</v>
      </c>
      <c r="Z354">
        <f t="shared" si="122"/>
        <v>4298174.7036610981</v>
      </c>
      <c r="AA354">
        <f t="shared" si="123"/>
        <v>845414384</v>
      </c>
      <c r="AB354">
        <f t="shared" si="124"/>
        <v>772860128</v>
      </c>
      <c r="AC354">
        <f t="shared" si="125"/>
        <v>27655813.200051602</v>
      </c>
      <c r="AD354">
        <f t="shared" si="126"/>
        <v>0</v>
      </c>
      <c r="AE354">
        <f t="shared" si="127"/>
        <v>0</v>
      </c>
      <c r="AF354">
        <f t="shared" si="128"/>
        <v>0</v>
      </c>
      <c r="AG354">
        <f t="shared" si="129"/>
        <v>0.15824973235846906</v>
      </c>
      <c r="AH354">
        <f t="shared" si="130"/>
        <v>0.13041216599167912</v>
      </c>
      <c r="AI354">
        <f t="shared" si="131"/>
        <v>9.6122826509688952E-2</v>
      </c>
    </row>
    <row r="355" spans="1:35" x14ac:dyDescent="0.25">
      <c r="A355" s="13" t="s">
        <v>79</v>
      </c>
      <c r="B355" s="8" t="str">
        <f>VLOOKUP(A355,Sheet5!$A$1:$B$67,2,FALSE)</f>
        <v>Small Finance Banks</v>
      </c>
      <c r="C355" s="9" t="s">
        <v>48</v>
      </c>
      <c r="D355" s="19">
        <v>0</v>
      </c>
      <c r="E355" s="20">
        <v>0</v>
      </c>
      <c r="F355" s="20">
        <v>0</v>
      </c>
      <c r="G355" s="20">
        <v>0</v>
      </c>
      <c r="H355" s="20">
        <v>0</v>
      </c>
      <c r="I355" s="20">
        <v>130164</v>
      </c>
      <c r="J355" s="20">
        <v>76996</v>
      </c>
      <c r="K355" s="20">
        <v>60743</v>
      </c>
      <c r="L355" s="20">
        <v>3720.2052399999998</v>
      </c>
      <c r="M355" s="20">
        <v>1052.153546</v>
      </c>
      <c r="N355" s="12">
        <f t="shared" si="110"/>
        <v>0</v>
      </c>
      <c r="O355" s="12">
        <f t="shared" si="111"/>
        <v>0</v>
      </c>
      <c r="P355" s="12">
        <f t="shared" si="112"/>
        <v>137739</v>
      </c>
      <c r="Q355" s="12">
        <f t="shared" si="113"/>
        <v>4772.3587859999998</v>
      </c>
      <c r="R355">
        <f t="shared" si="114"/>
        <v>0</v>
      </c>
      <c r="S355">
        <f t="shared" si="115"/>
        <v>0</v>
      </c>
      <c r="T355">
        <f t="shared" si="116"/>
        <v>0</v>
      </c>
      <c r="U355">
        <f t="shared" si="117"/>
        <v>3.4647839653257247E-2</v>
      </c>
      <c r="V355">
        <f t="shared" si="118"/>
        <v>3.6664198902922468E-2</v>
      </c>
      <c r="W355">
        <f t="shared" si="119"/>
        <v>1.0581958145109247</v>
      </c>
      <c r="X355">
        <f t="shared" si="120"/>
        <v>57289033</v>
      </c>
      <c r="Y355">
        <f t="shared" si="121"/>
        <v>125494454</v>
      </c>
      <c r="Z355">
        <f t="shared" si="122"/>
        <v>4298174.7036610981</v>
      </c>
      <c r="AA355">
        <f t="shared" si="123"/>
        <v>845414384</v>
      </c>
      <c r="AB355">
        <f t="shared" si="124"/>
        <v>772860128</v>
      </c>
      <c r="AC355">
        <f t="shared" si="125"/>
        <v>27655813.200051602</v>
      </c>
      <c r="AD355">
        <f t="shared" si="126"/>
        <v>0</v>
      </c>
      <c r="AE355">
        <f t="shared" si="127"/>
        <v>0</v>
      </c>
      <c r="AF355">
        <f t="shared" si="128"/>
        <v>0</v>
      </c>
      <c r="AG355">
        <f t="shared" si="129"/>
        <v>1.5396473311010048E-2</v>
      </c>
      <c r="AH355">
        <f t="shared" si="130"/>
        <v>1.725625911441684E-2</v>
      </c>
      <c r="AI355">
        <f t="shared" si="131"/>
        <v>1.7821982919010153E-2</v>
      </c>
    </row>
    <row r="356" spans="1:35" x14ac:dyDescent="0.25">
      <c r="A356" s="13" t="s">
        <v>96</v>
      </c>
      <c r="B356" s="8" t="str">
        <f>VLOOKUP(A356,Sheet5!$A$1:$B$67,2,FALSE)</f>
        <v>Small Finance Banks</v>
      </c>
      <c r="C356" s="9" t="s">
        <v>48</v>
      </c>
      <c r="D356" s="19">
        <v>0</v>
      </c>
      <c r="E356" s="20">
        <v>0</v>
      </c>
      <c r="F356" s="20">
        <v>0</v>
      </c>
      <c r="G356" s="20">
        <v>0</v>
      </c>
      <c r="H356" s="20">
        <v>0</v>
      </c>
      <c r="I356" s="20">
        <v>2319712</v>
      </c>
      <c r="J356" s="20">
        <v>613454</v>
      </c>
      <c r="K356" s="20">
        <v>44022</v>
      </c>
      <c r="L356" s="20">
        <v>25641.289089999998</v>
      </c>
      <c r="M356" s="20">
        <v>409.52949860000001</v>
      </c>
      <c r="N356" s="12">
        <f t="shared" si="110"/>
        <v>0</v>
      </c>
      <c r="O356" s="12">
        <f t="shared" si="111"/>
        <v>0</v>
      </c>
      <c r="P356" s="12">
        <f t="shared" si="112"/>
        <v>657476</v>
      </c>
      <c r="Q356" s="12">
        <f t="shared" si="113"/>
        <v>26050.818588599999</v>
      </c>
      <c r="R356">
        <f t="shared" si="114"/>
        <v>0</v>
      </c>
      <c r="S356">
        <f t="shared" si="115"/>
        <v>0</v>
      </c>
      <c r="T356">
        <f t="shared" si="116"/>
        <v>0</v>
      </c>
      <c r="U356">
        <f t="shared" si="117"/>
        <v>3.9622463160024088E-2</v>
      </c>
      <c r="V356">
        <f t="shared" si="118"/>
        <v>1.1230195208974217E-2</v>
      </c>
      <c r="W356">
        <f t="shared" si="119"/>
        <v>0.28343001200148982</v>
      </c>
      <c r="X356">
        <f t="shared" si="120"/>
        <v>57289033</v>
      </c>
      <c r="Y356">
        <f t="shared" si="121"/>
        <v>125494454</v>
      </c>
      <c r="Z356">
        <f t="shared" si="122"/>
        <v>4298174.7036610981</v>
      </c>
      <c r="AA356">
        <f t="shared" si="123"/>
        <v>845414384</v>
      </c>
      <c r="AB356">
        <f t="shared" si="124"/>
        <v>772860128</v>
      </c>
      <c r="AC356">
        <f t="shared" si="125"/>
        <v>27655813.200051602</v>
      </c>
      <c r="AD356">
        <f t="shared" si="126"/>
        <v>0</v>
      </c>
      <c r="AE356">
        <f t="shared" si="127"/>
        <v>0</v>
      </c>
      <c r="AF356">
        <f t="shared" si="128"/>
        <v>0</v>
      </c>
      <c r="AG356">
        <f t="shared" si="129"/>
        <v>0.27438757181117468</v>
      </c>
      <c r="AH356">
        <f t="shared" si="130"/>
        <v>9.4196537994230431E-2</v>
      </c>
      <c r="AI356">
        <f t="shared" si="131"/>
        <v>8.5070503210122911E-2</v>
      </c>
    </row>
    <row r="357" spans="1:35" x14ac:dyDescent="0.25">
      <c r="A357" s="13" t="s">
        <v>91</v>
      </c>
      <c r="B357" s="8" t="str">
        <f>VLOOKUP(A357,Sheet5!$A$1:$B$67,2,FALSE)</f>
        <v>Small Finance Banks</v>
      </c>
      <c r="C357" s="9" t="s">
        <v>48</v>
      </c>
      <c r="D357" s="19">
        <v>0</v>
      </c>
      <c r="E357" s="20">
        <v>0</v>
      </c>
      <c r="F357" s="20">
        <v>0</v>
      </c>
      <c r="G357" s="20">
        <v>0</v>
      </c>
      <c r="H357" s="20">
        <v>0</v>
      </c>
      <c r="I357" s="20">
        <v>735961</v>
      </c>
      <c r="J357" s="20">
        <v>682348</v>
      </c>
      <c r="K357" s="20">
        <v>116384</v>
      </c>
      <c r="L357" s="20">
        <v>15574.168</v>
      </c>
      <c r="M357" s="20">
        <v>2159.82177</v>
      </c>
      <c r="N357" s="12">
        <f t="shared" si="110"/>
        <v>0</v>
      </c>
      <c r="O357" s="12">
        <f t="shared" si="111"/>
        <v>0</v>
      </c>
      <c r="P357" s="12">
        <f t="shared" si="112"/>
        <v>798732</v>
      </c>
      <c r="Q357" s="12">
        <f t="shared" si="113"/>
        <v>17733.98977</v>
      </c>
      <c r="R357">
        <f t="shared" si="114"/>
        <v>0</v>
      </c>
      <c r="S357">
        <f t="shared" si="115"/>
        <v>0</v>
      </c>
      <c r="T357">
        <f t="shared" si="116"/>
        <v>0</v>
      </c>
      <c r="U357">
        <f t="shared" si="117"/>
        <v>2.2202678457855701E-2</v>
      </c>
      <c r="V357">
        <f t="shared" si="118"/>
        <v>2.4096371641975593E-2</v>
      </c>
      <c r="W357">
        <f t="shared" si="119"/>
        <v>1.0852912042893577</v>
      </c>
      <c r="X357">
        <f t="shared" si="120"/>
        <v>57289033</v>
      </c>
      <c r="Y357">
        <f t="shared" si="121"/>
        <v>125494454</v>
      </c>
      <c r="Z357">
        <f t="shared" si="122"/>
        <v>4298174.7036610981</v>
      </c>
      <c r="AA357">
        <f t="shared" si="123"/>
        <v>845414384</v>
      </c>
      <c r="AB357">
        <f t="shared" si="124"/>
        <v>772860128</v>
      </c>
      <c r="AC357">
        <f t="shared" si="125"/>
        <v>27655813.200051602</v>
      </c>
      <c r="AD357">
        <f t="shared" si="126"/>
        <v>0</v>
      </c>
      <c r="AE357">
        <f t="shared" si="127"/>
        <v>0</v>
      </c>
      <c r="AF357">
        <f t="shared" si="128"/>
        <v>0</v>
      </c>
      <c r="AG357">
        <f t="shared" si="129"/>
        <v>8.7053285812085254E-2</v>
      </c>
      <c r="AH357">
        <f t="shared" si="130"/>
        <v>6.4123913629727983E-2</v>
      </c>
      <c r="AI357">
        <f t="shared" si="131"/>
        <v>0.10334754906647221</v>
      </c>
    </row>
    <row r="358" spans="1:35" x14ac:dyDescent="0.25">
      <c r="A358" s="13" t="s">
        <v>93</v>
      </c>
      <c r="B358" s="8" t="str">
        <f>VLOOKUP(A358,Sheet5!$A$1:$B$67,2,FALSE)</f>
        <v>Small Finance Banks</v>
      </c>
      <c r="C358" s="9" t="s">
        <v>48</v>
      </c>
      <c r="D358" s="19">
        <v>0</v>
      </c>
      <c r="E358" s="20">
        <v>0</v>
      </c>
      <c r="F358" s="20">
        <v>0</v>
      </c>
      <c r="G358" s="20">
        <v>0</v>
      </c>
      <c r="H358" s="20">
        <v>0</v>
      </c>
      <c r="I358" s="20">
        <v>3135230</v>
      </c>
      <c r="J358" s="20">
        <v>377933</v>
      </c>
      <c r="K358" s="20">
        <v>146252</v>
      </c>
      <c r="L358" s="20">
        <v>15766.231540000001</v>
      </c>
      <c r="M358" s="20">
        <v>1420.5537981999998</v>
      </c>
      <c r="N358" s="12">
        <f t="shared" si="110"/>
        <v>0</v>
      </c>
      <c r="O358" s="12">
        <f t="shared" si="111"/>
        <v>0</v>
      </c>
      <c r="P358" s="12">
        <f t="shared" si="112"/>
        <v>524185</v>
      </c>
      <c r="Q358" s="12">
        <f t="shared" si="113"/>
        <v>17186.785338199999</v>
      </c>
      <c r="R358">
        <f t="shared" si="114"/>
        <v>0</v>
      </c>
      <c r="S358">
        <f t="shared" si="115"/>
        <v>0</v>
      </c>
      <c r="T358">
        <f t="shared" si="116"/>
        <v>0</v>
      </c>
      <c r="U358">
        <f t="shared" si="117"/>
        <v>3.2787632874271486E-2</v>
      </c>
      <c r="V358">
        <f t="shared" si="118"/>
        <v>5.4818260026218172E-3</v>
      </c>
      <c r="W358">
        <f t="shared" si="119"/>
        <v>0.16719188065947316</v>
      </c>
      <c r="X358">
        <f t="shared" si="120"/>
        <v>57289033</v>
      </c>
      <c r="Y358">
        <f t="shared" si="121"/>
        <v>125494454</v>
      </c>
      <c r="Z358">
        <f t="shared" si="122"/>
        <v>4298174.7036610981</v>
      </c>
      <c r="AA358">
        <f t="shared" si="123"/>
        <v>845414384</v>
      </c>
      <c r="AB358">
        <f t="shared" si="124"/>
        <v>772860128</v>
      </c>
      <c r="AC358">
        <f t="shared" si="125"/>
        <v>27655813.200051602</v>
      </c>
      <c r="AD358">
        <f t="shared" si="126"/>
        <v>0</v>
      </c>
      <c r="AE358">
        <f t="shared" si="127"/>
        <v>0</v>
      </c>
      <c r="AF358">
        <f t="shared" si="128"/>
        <v>0</v>
      </c>
      <c r="AG358">
        <f t="shared" si="129"/>
        <v>0.37085127238620536</v>
      </c>
      <c r="AH358">
        <f t="shared" si="130"/>
        <v>6.2145290083778594E-2</v>
      </c>
      <c r="AI358">
        <f t="shared" si="131"/>
        <v>6.7824044870380476E-2</v>
      </c>
    </row>
    <row r="359" spans="1:35" x14ac:dyDescent="0.25">
      <c r="A359" s="13" t="s">
        <v>109</v>
      </c>
      <c r="B359" s="8" t="str">
        <f>VLOOKUP(A359,Sheet5!$A$1:$B$67,2,FALSE)</f>
        <v>Small Finance Banks</v>
      </c>
      <c r="C359" s="9" t="s">
        <v>48</v>
      </c>
      <c r="D359" s="19">
        <v>0</v>
      </c>
      <c r="E359" s="20">
        <v>0</v>
      </c>
      <c r="F359" s="20">
        <v>0</v>
      </c>
      <c r="G359" s="20">
        <v>0</v>
      </c>
      <c r="H359" s="20">
        <v>0</v>
      </c>
      <c r="I359" s="20">
        <v>1385399</v>
      </c>
      <c r="J359" s="20">
        <v>99044</v>
      </c>
      <c r="K359" s="20">
        <v>54795</v>
      </c>
      <c r="L359" s="20">
        <v>3182.1320000000001</v>
      </c>
      <c r="M359" s="20">
        <v>601.93781000000001</v>
      </c>
      <c r="N359" s="12">
        <f t="shared" si="110"/>
        <v>0</v>
      </c>
      <c r="O359" s="12">
        <f t="shared" si="111"/>
        <v>0</v>
      </c>
      <c r="P359" s="12">
        <f t="shared" si="112"/>
        <v>153839</v>
      </c>
      <c r="Q359" s="12">
        <f t="shared" si="113"/>
        <v>3784.06981</v>
      </c>
      <c r="R359">
        <f t="shared" si="114"/>
        <v>0</v>
      </c>
      <c r="S359">
        <f t="shared" si="115"/>
        <v>0</v>
      </c>
      <c r="T359">
        <f t="shared" si="116"/>
        <v>0</v>
      </c>
      <c r="U359">
        <f t="shared" si="117"/>
        <v>2.4597597553286228E-2</v>
      </c>
      <c r="V359">
        <f t="shared" si="118"/>
        <v>2.7313934902508229E-3</v>
      </c>
      <c r="W359">
        <f t="shared" si="119"/>
        <v>0.11104310021878173</v>
      </c>
      <c r="X359">
        <f t="shared" si="120"/>
        <v>57289033</v>
      </c>
      <c r="Y359">
        <f t="shared" si="121"/>
        <v>125494454</v>
      </c>
      <c r="Z359">
        <f t="shared" si="122"/>
        <v>4298174.7036610981</v>
      </c>
      <c r="AA359">
        <f t="shared" si="123"/>
        <v>845414384</v>
      </c>
      <c r="AB359">
        <f t="shared" si="124"/>
        <v>772860128</v>
      </c>
      <c r="AC359">
        <f t="shared" si="125"/>
        <v>27655813.200051602</v>
      </c>
      <c r="AD359">
        <f t="shared" si="126"/>
        <v>0</v>
      </c>
      <c r="AE359">
        <f t="shared" si="127"/>
        <v>0</v>
      </c>
      <c r="AF359">
        <f t="shared" si="128"/>
        <v>0</v>
      </c>
      <c r="AG359">
        <f t="shared" si="129"/>
        <v>0.16387218223625588</v>
      </c>
      <c r="AH359">
        <f t="shared" si="130"/>
        <v>1.368272841094016E-2</v>
      </c>
      <c r="AI359">
        <f t="shared" si="131"/>
        <v>1.9905154170406367E-2</v>
      </c>
    </row>
    <row r="360" spans="1:35" x14ac:dyDescent="0.25">
      <c r="A360" s="13" t="s">
        <v>113</v>
      </c>
      <c r="B360" s="8" t="str">
        <f>VLOOKUP(A360,Sheet5!$A$1:$B$67,2,FALSE)</f>
        <v>Small Finance Banks</v>
      </c>
      <c r="C360" s="9" t="s">
        <v>48</v>
      </c>
      <c r="D360" s="19">
        <v>0</v>
      </c>
      <c r="E360" s="20">
        <v>0</v>
      </c>
      <c r="F360" s="20">
        <v>0</v>
      </c>
      <c r="G360" s="20">
        <v>0</v>
      </c>
      <c r="H360" s="20">
        <v>0</v>
      </c>
      <c r="I360" s="20">
        <v>180249</v>
      </c>
      <c r="J360" s="20">
        <v>22270</v>
      </c>
      <c r="K360" s="20">
        <v>18411</v>
      </c>
      <c r="L360" s="20">
        <v>845.75229999999999</v>
      </c>
      <c r="M360" s="20">
        <v>141.70579380000001</v>
      </c>
      <c r="N360" s="12">
        <f t="shared" si="110"/>
        <v>0</v>
      </c>
      <c r="O360" s="12">
        <f t="shared" si="111"/>
        <v>0</v>
      </c>
      <c r="P360" s="12">
        <f t="shared" si="112"/>
        <v>40681</v>
      </c>
      <c r="Q360" s="12">
        <f t="shared" si="113"/>
        <v>987.45809380000003</v>
      </c>
      <c r="R360">
        <f t="shared" si="114"/>
        <v>0</v>
      </c>
      <c r="S360">
        <f t="shared" si="115"/>
        <v>0</v>
      </c>
      <c r="T360">
        <f t="shared" si="116"/>
        <v>0</v>
      </c>
      <c r="U360">
        <f t="shared" si="117"/>
        <v>2.42732010963349E-2</v>
      </c>
      <c r="V360">
        <f t="shared" si="118"/>
        <v>5.4782999839111451E-3</v>
      </c>
      <c r="W360">
        <f t="shared" si="119"/>
        <v>0.22569334642633246</v>
      </c>
      <c r="X360">
        <f t="shared" si="120"/>
        <v>57289033</v>
      </c>
      <c r="Y360">
        <f t="shared" si="121"/>
        <v>125494454</v>
      </c>
      <c r="Z360">
        <f t="shared" si="122"/>
        <v>4298174.7036610981</v>
      </c>
      <c r="AA360">
        <f t="shared" si="123"/>
        <v>845414384</v>
      </c>
      <c r="AB360">
        <f t="shared" si="124"/>
        <v>772860128</v>
      </c>
      <c r="AC360">
        <f t="shared" si="125"/>
        <v>27655813.200051602</v>
      </c>
      <c r="AD360">
        <f t="shared" si="126"/>
        <v>0</v>
      </c>
      <c r="AE360">
        <f t="shared" si="127"/>
        <v>0</v>
      </c>
      <c r="AF360">
        <f t="shared" si="128"/>
        <v>0</v>
      </c>
      <c r="AG360">
        <f t="shared" si="129"/>
        <v>2.1320786990536938E-2</v>
      </c>
      <c r="AH360">
        <f t="shared" si="130"/>
        <v>3.5705263362068038E-3</v>
      </c>
      <c r="AI360">
        <f t="shared" si="131"/>
        <v>5.2636950110589737E-3</v>
      </c>
    </row>
    <row r="361" spans="1:35" x14ac:dyDescent="0.25">
      <c r="A361" s="13" t="s">
        <v>117</v>
      </c>
      <c r="B361" s="8" t="str">
        <f>VLOOKUP(A361,Sheet5!$A$1:$B$67,2,FALSE)</f>
        <v>Small Finance Banks</v>
      </c>
      <c r="C361" s="9" t="s">
        <v>48</v>
      </c>
      <c r="D361" s="19">
        <v>0</v>
      </c>
      <c r="E361" s="20">
        <v>0</v>
      </c>
      <c r="F361" s="20">
        <v>0</v>
      </c>
      <c r="G361" s="20">
        <v>0</v>
      </c>
      <c r="H361" s="20">
        <v>0</v>
      </c>
      <c r="I361" s="20">
        <v>58538</v>
      </c>
      <c r="J361" s="20">
        <v>28796</v>
      </c>
      <c r="K361" s="20">
        <v>23741</v>
      </c>
      <c r="L361" s="20">
        <v>948.94662000000005</v>
      </c>
      <c r="M361" s="20">
        <v>310.49811</v>
      </c>
      <c r="N361" s="12">
        <f t="shared" si="110"/>
        <v>0</v>
      </c>
      <c r="O361" s="12">
        <f t="shared" si="111"/>
        <v>0</v>
      </c>
      <c r="P361" s="12">
        <f t="shared" si="112"/>
        <v>52537</v>
      </c>
      <c r="Q361" s="12">
        <f t="shared" si="113"/>
        <v>1259.4447300000002</v>
      </c>
      <c r="R361">
        <f t="shared" si="114"/>
        <v>0</v>
      </c>
      <c r="S361">
        <f t="shared" si="115"/>
        <v>0</v>
      </c>
      <c r="T361">
        <f t="shared" si="116"/>
        <v>0</v>
      </c>
      <c r="U361">
        <f t="shared" si="117"/>
        <v>2.397252850372119E-2</v>
      </c>
      <c r="V361">
        <f t="shared" si="118"/>
        <v>2.1514994191807035E-2</v>
      </c>
      <c r="W361">
        <f t="shared" si="119"/>
        <v>0.8974853941029759</v>
      </c>
      <c r="X361">
        <f t="shared" si="120"/>
        <v>57289033</v>
      </c>
      <c r="Y361">
        <f t="shared" si="121"/>
        <v>125494454</v>
      </c>
      <c r="Z361">
        <f t="shared" si="122"/>
        <v>4298174.7036610981</v>
      </c>
      <c r="AA361">
        <f t="shared" si="123"/>
        <v>845414384</v>
      </c>
      <c r="AB361">
        <f t="shared" si="124"/>
        <v>772860128</v>
      </c>
      <c r="AC361">
        <f t="shared" si="125"/>
        <v>27655813.200051602</v>
      </c>
      <c r="AD361">
        <f t="shared" si="126"/>
        <v>0</v>
      </c>
      <c r="AE361">
        <f t="shared" si="127"/>
        <v>0</v>
      </c>
      <c r="AF361">
        <f t="shared" si="128"/>
        <v>0</v>
      </c>
      <c r="AG361">
        <f t="shared" si="129"/>
        <v>6.9241783801965691E-3</v>
      </c>
      <c r="AH361">
        <f t="shared" si="130"/>
        <v>4.553996372804724E-3</v>
      </c>
      <c r="AI361">
        <f t="shared" si="131"/>
        <v>6.7977371450063991E-3</v>
      </c>
    </row>
    <row r="362" spans="1:35" x14ac:dyDescent="0.25">
      <c r="A362" s="13" t="s">
        <v>118</v>
      </c>
      <c r="B362" s="8" t="str">
        <f>VLOOKUP(A362,Sheet5!$A$1:$B$67,2,FALSE)</f>
        <v>Small Finance Banks</v>
      </c>
      <c r="C362" s="9" t="s">
        <v>48</v>
      </c>
      <c r="D362" s="19">
        <v>0</v>
      </c>
      <c r="E362" s="20">
        <v>0</v>
      </c>
      <c r="F362" s="20">
        <v>0</v>
      </c>
      <c r="G362" s="20">
        <v>0</v>
      </c>
      <c r="H362" s="20">
        <v>0</v>
      </c>
      <c r="I362" s="20">
        <v>5426632</v>
      </c>
      <c r="J362" s="20">
        <v>1297282</v>
      </c>
      <c r="K362" s="20">
        <v>399668</v>
      </c>
      <c r="L362" s="20">
        <v>46938.717989999997</v>
      </c>
      <c r="M362" s="20">
        <v>5154.3237200000003</v>
      </c>
      <c r="N362" s="12">
        <f t="shared" si="110"/>
        <v>0</v>
      </c>
      <c r="O362" s="12">
        <f t="shared" si="111"/>
        <v>0</v>
      </c>
      <c r="P362" s="12">
        <f t="shared" si="112"/>
        <v>1696950</v>
      </c>
      <c r="Q362" s="12">
        <f t="shared" si="113"/>
        <v>52093.041709999998</v>
      </c>
      <c r="R362">
        <f t="shared" si="114"/>
        <v>0</v>
      </c>
      <c r="S362">
        <f t="shared" si="115"/>
        <v>0</v>
      </c>
      <c r="T362">
        <f t="shared" si="116"/>
        <v>0</v>
      </c>
      <c r="U362">
        <f t="shared" si="117"/>
        <v>3.0698041609947258E-2</v>
      </c>
      <c r="V362">
        <f t="shared" si="118"/>
        <v>9.5995161842557224E-3</v>
      </c>
      <c r="W362">
        <f t="shared" si="119"/>
        <v>0.31270777159755814</v>
      </c>
      <c r="X362">
        <f t="shared" si="120"/>
        <v>57289033</v>
      </c>
      <c r="Y362">
        <f t="shared" si="121"/>
        <v>125494454</v>
      </c>
      <c r="Z362">
        <f t="shared" si="122"/>
        <v>4298174.7036610981</v>
      </c>
      <c r="AA362">
        <f t="shared" si="123"/>
        <v>845414384</v>
      </c>
      <c r="AB362">
        <f t="shared" si="124"/>
        <v>772860128</v>
      </c>
      <c r="AC362">
        <f t="shared" si="125"/>
        <v>27655813.200051602</v>
      </c>
      <c r="AD362">
        <f t="shared" si="126"/>
        <v>0</v>
      </c>
      <c r="AE362">
        <f t="shared" si="127"/>
        <v>0</v>
      </c>
      <c r="AF362">
        <f t="shared" si="128"/>
        <v>0</v>
      </c>
      <c r="AG362">
        <f t="shared" si="129"/>
        <v>0.64189019050331175</v>
      </c>
      <c r="AH362">
        <f t="shared" si="130"/>
        <v>0.18836199584217181</v>
      </c>
      <c r="AI362">
        <f t="shared" si="131"/>
        <v>0.21956754379234841</v>
      </c>
    </row>
    <row r="363" spans="1:35" x14ac:dyDescent="0.25">
      <c r="A363" s="13" t="s">
        <v>119</v>
      </c>
      <c r="B363" s="8" t="str">
        <f>VLOOKUP(A363,Sheet5!$A$1:$B$67,2,FALSE)</f>
        <v>Small Finance Banks</v>
      </c>
      <c r="C363" s="9" t="s">
        <v>48</v>
      </c>
      <c r="D363" s="19">
        <v>0</v>
      </c>
      <c r="E363" s="20">
        <v>0</v>
      </c>
      <c r="F363" s="20">
        <v>0</v>
      </c>
      <c r="G363" s="20">
        <v>0</v>
      </c>
      <c r="H363" s="20">
        <v>0</v>
      </c>
      <c r="I363" s="20">
        <v>416035</v>
      </c>
      <c r="J363" s="20">
        <v>102866</v>
      </c>
      <c r="K363" s="20">
        <v>36323</v>
      </c>
      <c r="L363" s="20">
        <v>3460.8280199999999</v>
      </c>
      <c r="M363" s="20">
        <v>407.75412</v>
      </c>
      <c r="N363" s="12">
        <f t="shared" si="110"/>
        <v>0</v>
      </c>
      <c r="O363" s="12">
        <f t="shared" si="111"/>
        <v>0</v>
      </c>
      <c r="P363" s="12">
        <f t="shared" si="112"/>
        <v>139189</v>
      </c>
      <c r="Q363" s="12">
        <f t="shared" si="113"/>
        <v>3868.58214</v>
      </c>
      <c r="R363">
        <f t="shared" si="114"/>
        <v>0</v>
      </c>
      <c r="S363">
        <f t="shared" si="115"/>
        <v>0</v>
      </c>
      <c r="T363">
        <f t="shared" si="116"/>
        <v>0</v>
      </c>
      <c r="U363">
        <f t="shared" si="117"/>
        <v>2.7793734706047173E-2</v>
      </c>
      <c r="V363">
        <f t="shared" si="118"/>
        <v>9.298693956037352E-3</v>
      </c>
      <c r="W363">
        <f t="shared" si="119"/>
        <v>0.33456079416395257</v>
      </c>
      <c r="X363">
        <f t="shared" si="120"/>
        <v>57289033</v>
      </c>
      <c r="Y363">
        <f t="shared" si="121"/>
        <v>125494454</v>
      </c>
      <c r="Z363">
        <f t="shared" si="122"/>
        <v>4298174.7036610981</v>
      </c>
      <c r="AA363">
        <f t="shared" si="123"/>
        <v>845414384</v>
      </c>
      <c r="AB363">
        <f t="shared" si="124"/>
        <v>772860128</v>
      </c>
      <c r="AC363">
        <f t="shared" si="125"/>
        <v>27655813.200051602</v>
      </c>
      <c r="AD363">
        <f t="shared" si="126"/>
        <v>0</v>
      </c>
      <c r="AE363">
        <f t="shared" si="127"/>
        <v>0</v>
      </c>
      <c r="AF363">
        <f t="shared" si="128"/>
        <v>0</v>
      </c>
      <c r="AG363">
        <f t="shared" si="129"/>
        <v>4.921077850977279E-2</v>
      </c>
      <c r="AH363">
        <f t="shared" si="130"/>
        <v>1.3988314543550581E-2</v>
      </c>
      <c r="AI363">
        <f t="shared" si="131"/>
        <v>1.8009597721154531E-2</v>
      </c>
    </row>
    <row r="364" spans="1:35" x14ac:dyDescent="0.25">
      <c r="A364" s="13" t="s">
        <v>56</v>
      </c>
      <c r="B364" s="8" t="str">
        <f>VLOOKUP(A364,Sheet5!$A$1:$B$67,2,FALSE)</f>
        <v>Public Sector Banks</v>
      </c>
      <c r="C364" s="9" t="s">
        <v>47</v>
      </c>
      <c r="D364" s="10">
        <v>452681</v>
      </c>
      <c r="E364" s="11">
        <v>6204</v>
      </c>
      <c r="F364" s="11">
        <v>827555</v>
      </c>
      <c r="G364" s="11">
        <v>264.35399999999998</v>
      </c>
      <c r="H364" s="11">
        <v>20718.541659999999</v>
      </c>
      <c r="I364" s="11">
        <v>58825658</v>
      </c>
      <c r="J364" s="11">
        <v>22938074</v>
      </c>
      <c r="K364" s="11">
        <v>13954039</v>
      </c>
      <c r="L364" s="11">
        <v>1023071.4</v>
      </c>
      <c r="M364" s="11">
        <v>204832.97085000001</v>
      </c>
      <c r="N364" s="12">
        <f t="shared" si="110"/>
        <v>833759</v>
      </c>
      <c r="O364" s="12">
        <f t="shared" si="111"/>
        <v>20982.895659999998</v>
      </c>
      <c r="P364" s="12">
        <f t="shared" si="112"/>
        <v>36892113</v>
      </c>
      <c r="Q364" s="12">
        <f t="shared" si="113"/>
        <v>1227904.3708500001</v>
      </c>
      <c r="R364">
        <f t="shared" si="114"/>
        <v>2.5166619682666092E-2</v>
      </c>
      <c r="S364">
        <f t="shared" si="115"/>
        <v>4.6352499132943502E-2</v>
      </c>
      <c r="T364">
        <f t="shared" si="116"/>
        <v>1.8418245961283994</v>
      </c>
      <c r="U364">
        <f t="shared" si="117"/>
        <v>3.3283655258510132E-2</v>
      </c>
      <c r="V364">
        <f t="shared" si="118"/>
        <v>2.0873618971673891E-2</v>
      </c>
      <c r="W364">
        <f t="shared" si="119"/>
        <v>0.62714322719518067</v>
      </c>
      <c r="X364">
        <f t="shared" si="120"/>
        <v>57632047</v>
      </c>
      <c r="Y364">
        <f t="shared" si="121"/>
        <v>132651314</v>
      </c>
      <c r="Z364">
        <f t="shared" si="122"/>
        <v>4573462.0108475992</v>
      </c>
      <c r="AA364">
        <f t="shared" si="123"/>
        <v>852355001</v>
      </c>
      <c r="AB364">
        <f t="shared" si="124"/>
        <v>785755555</v>
      </c>
      <c r="AC364">
        <f t="shared" si="125"/>
        <v>28166757.473185405</v>
      </c>
      <c r="AD364">
        <f t="shared" si="126"/>
        <v>0.7854675021347064</v>
      </c>
      <c r="AE364">
        <f t="shared" si="127"/>
        <v>0.45879676293870075</v>
      </c>
      <c r="AF364">
        <f t="shared" si="128"/>
        <v>0.62853429405154626</v>
      </c>
      <c r="AG364">
        <f t="shared" si="129"/>
        <v>6.9015443014922839</v>
      </c>
      <c r="AH364">
        <f t="shared" si="130"/>
        <v>4.3594097475329141</v>
      </c>
      <c r="AI364">
        <f t="shared" si="131"/>
        <v>4.6951132276754954</v>
      </c>
    </row>
    <row r="365" spans="1:35" x14ac:dyDescent="0.25">
      <c r="A365" s="13" t="s">
        <v>58</v>
      </c>
      <c r="B365" s="8" t="str">
        <f>VLOOKUP(A365,Sheet5!$A$1:$B$67,2,FALSE)</f>
        <v>Public Sector Banks</v>
      </c>
      <c r="C365" s="9" t="s">
        <v>47</v>
      </c>
      <c r="D365" s="10">
        <v>165903</v>
      </c>
      <c r="E365" s="11">
        <v>8350</v>
      </c>
      <c r="F365" s="11">
        <v>342828</v>
      </c>
      <c r="G365" s="11">
        <v>454.7131253</v>
      </c>
      <c r="H365" s="11">
        <v>7469.6870195999991</v>
      </c>
      <c r="I365" s="11">
        <v>38278107</v>
      </c>
      <c r="J365" s="11">
        <v>15658428</v>
      </c>
      <c r="K365" s="11">
        <v>8852313</v>
      </c>
      <c r="L365" s="11">
        <v>605687.76502549998</v>
      </c>
      <c r="M365" s="11">
        <v>110537.7758926</v>
      </c>
      <c r="N365" s="12">
        <f t="shared" si="110"/>
        <v>351178</v>
      </c>
      <c r="O365" s="12">
        <f t="shared" si="111"/>
        <v>7924.4001448999988</v>
      </c>
      <c r="P365" s="12">
        <f t="shared" si="112"/>
        <v>24510741</v>
      </c>
      <c r="Q365" s="12">
        <f t="shared" si="113"/>
        <v>716225.54091809993</v>
      </c>
      <c r="R365">
        <f t="shared" si="114"/>
        <v>2.2565195271059119E-2</v>
      </c>
      <c r="S365">
        <f t="shared" si="115"/>
        <v>4.7765261296661296E-2</v>
      </c>
      <c r="T365">
        <f t="shared" si="116"/>
        <v>2.1167670265154941</v>
      </c>
      <c r="U365">
        <f t="shared" si="117"/>
        <v>2.9220884873211297E-2</v>
      </c>
      <c r="V365">
        <f t="shared" si="118"/>
        <v>1.8711101385397663E-2</v>
      </c>
      <c r="W365">
        <f t="shared" si="119"/>
        <v>0.64033315440598981</v>
      </c>
      <c r="X365">
        <f t="shared" si="120"/>
        <v>57632047</v>
      </c>
      <c r="Y365">
        <f t="shared" si="121"/>
        <v>132651314</v>
      </c>
      <c r="Z365">
        <f t="shared" si="122"/>
        <v>4573462.0108475992</v>
      </c>
      <c r="AA365">
        <f t="shared" si="123"/>
        <v>852355001</v>
      </c>
      <c r="AB365">
        <f t="shared" si="124"/>
        <v>785755555</v>
      </c>
      <c r="AC365">
        <f t="shared" si="125"/>
        <v>28166757.473185405</v>
      </c>
      <c r="AD365">
        <f t="shared" si="126"/>
        <v>0.2878658812865002</v>
      </c>
      <c r="AE365">
        <f t="shared" si="127"/>
        <v>0.17326918046120099</v>
      </c>
      <c r="AF365">
        <f t="shared" si="128"/>
        <v>0.26473767157707911</v>
      </c>
      <c r="AG365">
        <f t="shared" si="129"/>
        <v>4.4908643646240538</v>
      </c>
      <c r="AH365">
        <f t="shared" si="130"/>
        <v>2.5428043735596564</v>
      </c>
      <c r="AI365">
        <f t="shared" si="131"/>
        <v>3.1193850102656926</v>
      </c>
    </row>
    <row r="366" spans="1:35" x14ac:dyDescent="0.25">
      <c r="A366" s="13" t="s">
        <v>60</v>
      </c>
      <c r="B366" s="8" t="str">
        <f>VLOOKUP(A366,Sheet5!$A$1:$B$67,2,FALSE)</f>
        <v>Public Sector Banks</v>
      </c>
      <c r="C366" s="9" t="s">
        <v>47</v>
      </c>
      <c r="D366" s="10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7951990</v>
      </c>
      <c r="J366" s="11">
        <v>5446324</v>
      </c>
      <c r="K366" s="11">
        <v>3962467</v>
      </c>
      <c r="L366" s="11">
        <v>229942.3045422</v>
      </c>
      <c r="M366" s="11">
        <v>50319.801420000003</v>
      </c>
      <c r="N366" s="12">
        <f t="shared" si="110"/>
        <v>0</v>
      </c>
      <c r="O366" s="12">
        <f t="shared" si="111"/>
        <v>0</v>
      </c>
      <c r="P366" s="12">
        <f t="shared" si="112"/>
        <v>9408791</v>
      </c>
      <c r="Q366" s="12">
        <f t="shared" si="113"/>
        <v>280262.10596219997</v>
      </c>
      <c r="R366">
        <f t="shared" si="114"/>
        <v>0</v>
      </c>
      <c r="S366">
        <f t="shared" si="115"/>
        <v>0</v>
      </c>
      <c r="T366">
        <f t="shared" si="116"/>
        <v>0</v>
      </c>
      <c r="U366">
        <f t="shared" si="117"/>
        <v>2.9787260229523643E-2</v>
      </c>
      <c r="V366">
        <f t="shared" si="118"/>
        <v>3.5244272938245641E-2</v>
      </c>
      <c r="W366">
        <f t="shared" si="119"/>
        <v>1.1831995513072828</v>
      </c>
      <c r="X366">
        <f t="shared" si="120"/>
        <v>57632047</v>
      </c>
      <c r="Y366">
        <f t="shared" si="121"/>
        <v>132651314</v>
      </c>
      <c r="Z366">
        <f t="shared" si="122"/>
        <v>4573462.0108475992</v>
      </c>
      <c r="AA366">
        <f t="shared" si="123"/>
        <v>852355001</v>
      </c>
      <c r="AB366">
        <f t="shared" si="124"/>
        <v>785755555</v>
      </c>
      <c r="AC366">
        <f t="shared" si="125"/>
        <v>28166757.473185405</v>
      </c>
      <c r="AD366">
        <f t="shared" si="126"/>
        <v>0</v>
      </c>
      <c r="AE366">
        <f t="shared" si="127"/>
        <v>0</v>
      </c>
      <c r="AF366">
        <f t="shared" si="128"/>
        <v>0</v>
      </c>
      <c r="AG366">
        <f t="shared" si="129"/>
        <v>0.9329434320993677</v>
      </c>
      <c r="AH366">
        <f t="shared" si="130"/>
        <v>0.99501018613522674</v>
      </c>
      <c r="AI366">
        <f t="shared" si="131"/>
        <v>1.1974195969890407</v>
      </c>
    </row>
    <row r="367" spans="1:35" x14ac:dyDescent="0.25">
      <c r="A367" s="13" t="s">
        <v>61</v>
      </c>
      <c r="B367" s="8" t="str">
        <f>VLOOKUP(A367,Sheet5!$A$1:$B$67,2,FALSE)</f>
        <v>Public Sector Banks</v>
      </c>
      <c r="C367" s="9" t="s">
        <v>47</v>
      </c>
      <c r="D367" s="10">
        <v>596430</v>
      </c>
      <c r="E367" s="11">
        <v>39469</v>
      </c>
      <c r="F367" s="11">
        <v>779001</v>
      </c>
      <c r="G367" s="11">
        <v>1916.3304807999998</v>
      </c>
      <c r="H367" s="11">
        <v>18488.588213300001</v>
      </c>
      <c r="I367" s="11">
        <v>35751556</v>
      </c>
      <c r="J367" s="11">
        <v>27226049</v>
      </c>
      <c r="K367" s="11">
        <v>16575836</v>
      </c>
      <c r="L367" s="11">
        <v>1199468.4051148999</v>
      </c>
      <c r="M367" s="11">
        <v>224474.63736959998</v>
      </c>
      <c r="N367" s="12">
        <f t="shared" si="110"/>
        <v>818470</v>
      </c>
      <c r="O367" s="12">
        <f t="shared" si="111"/>
        <v>20404.918694100001</v>
      </c>
      <c r="P367" s="12">
        <f t="shared" si="112"/>
        <v>43801885</v>
      </c>
      <c r="Q367" s="12">
        <f t="shared" si="113"/>
        <v>1423943.0424844997</v>
      </c>
      <c r="R367">
        <f t="shared" si="114"/>
        <v>2.4930563971923222E-2</v>
      </c>
      <c r="S367">
        <f t="shared" si="115"/>
        <v>3.4211757782304716E-2</v>
      </c>
      <c r="T367">
        <f t="shared" si="116"/>
        <v>1.3722817430377412</v>
      </c>
      <c r="U367">
        <f t="shared" si="117"/>
        <v>3.2508716062893177E-2</v>
      </c>
      <c r="V367">
        <f t="shared" si="118"/>
        <v>3.9828841085532043E-2</v>
      </c>
      <c r="W367">
        <f t="shared" si="119"/>
        <v>1.2251742273818795</v>
      </c>
      <c r="X367">
        <f t="shared" si="120"/>
        <v>57632047</v>
      </c>
      <c r="Y367">
        <f t="shared" si="121"/>
        <v>132651314</v>
      </c>
      <c r="Z367">
        <f t="shared" si="122"/>
        <v>4573462.0108475992</v>
      </c>
      <c r="AA367">
        <f t="shared" si="123"/>
        <v>852355001</v>
      </c>
      <c r="AB367">
        <f t="shared" si="124"/>
        <v>785755555</v>
      </c>
      <c r="AC367">
        <f t="shared" si="125"/>
        <v>28166757.473185405</v>
      </c>
      <c r="AD367">
        <f t="shared" si="126"/>
        <v>1.0348929650199654</v>
      </c>
      <c r="AE367">
        <f t="shared" si="127"/>
        <v>0.44615913821307457</v>
      </c>
      <c r="AF367">
        <f t="shared" si="128"/>
        <v>0.61700858839589034</v>
      </c>
      <c r="AG367">
        <f t="shared" si="129"/>
        <v>4.19444432871932</v>
      </c>
      <c r="AH367">
        <f t="shared" si="130"/>
        <v>5.0554027876303671</v>
      </c>
      <c r="AI367">
        <f t="shared" si="131"/>
        <v>5.5744925659481979</v>
      </c>
    </row>
    <row r="368" spans="1:35" x14ac:dyDescent="0.25">
      <c r="A368" s="13" t="s">
        <v>63</v>
      </c>
      <c r="B368" s="8" t="str">
        <f>VLOOKUP(A368,Sheet5!$A$1:$B$67,2,FALSE)</f>
        <v>Public Sector Banks</v>
      </c>
      <c r="C368" s="9" t="s">
        <v>47</v>
      </c>
      <c r="D368" s="10">
        <v>67162</v>
      </c>
      <c r="E368" s="11">
        <v>786</v>
      </c>
      <c r="F368" s="11">
        <v>86559</v>
      </c>
      <c r="G368" s="11">
        <v>37.743000000000002</v>
      </c>
      <c r="H368" s="11">
        <v>1886.2986991000002</v>
      </c>
      <c r="I368" s="11">
        <v>24902036</v>
      </c>
      <c r="J368" s="11">
        <v>9537174</v>
      </c>
      <c r="K368" s="11">
        <v>5533997</v>
      </c>
      <c r="L368" s="11">
        <v>426345.72551999998</v>
      </c>
      <c r="M368" s="11">
        <v>83788.578590000005</v>
      </c>
      <c r="N368" s="12">
        <f t="shared" si="110"/>
        <v>87345</v>
      </c>
      <c r="O368" s="12">
        <f t="shared" si="111"/>
        <v>1924.0416991000002</v>
      </c>
      <c r="P368" s="12">
        <f t="shared" si="112"/>
        <v>15071171</v>
      </c>
      <c r="Q368" s="12">
        <f t="shared" si="113"/>
        <v>510134.30410999997</v>
      </c>
      <c r="R368">
        <f t="shared" si="114"/>
        <v>2.2028069140763641E-2</v>
      </c>
      <c r="S368">
        <f t="shared" si="115"/>
        <v>2.8647772536553411E-2</v>
      </c>
      <c r="T368">
        <f t="shared" si="116"/>
        <v>1.3005121943956404</v>
      </c>
      <c r="U368">
        <f t="shared" si="117"/>
        <v>3.3848352202360384E-2</v>
      </c>
      <c r="V368">
        <f t="shared" si="118"/>
        <v>2.0485646398953079E-2</v>
      </c>
      <c r="W368">
        <f t="shared" si="119"/>
        <v>0.60521842471033294</v>
      </c>
      <c r="X368">
        <f t="shared" si="120"/>
        <v>57632047</v>
      </c>
      <c r="Y368">
        <f t="shared" si="121"/>
        <v>132651314</v>
      </c>
      <c r="Z368">
        <f t="shared" si="122"/>
        <v>4573462.0108475992</v>
      </c>
      <c r="AA368">
        <f t="shared" si="123"/>
        <v>852355001</v>
      </c>
      <c r="AB368">
        <f t="shared" si="124"/>
        <v>785755555</v>
      </c>
      <c r="AC368">
        <f t="shared" si="125"/>
        <v>28166757.473185405</v>
      </c>
      <c r="AD368">
        <f t="shared" si="126"/>
        <v>0.11653585721152677</v>
      </c>
      <c r="AE368">
        <f t="shared" si="127"/>
        <v>4.206969894002504E-2</v>
      </c>
      <c r="AF368">
        <f t="shared" si="128"/>
        <v>6.5845559584882821E-2</v>
      </c>
      <c r="AG368">
        <f t="shared" si="129"/>
        <v>2.9215568596165249</v>
      </c>
      <c r="AH368">
        <f t="shared" si="130"/>
        <v>1.8111218680234846</v>
      </c>
      <c r="AI368">
        <f t="shared" si="131"/>
        <v>1.9180482917489523</v>
      </c>
    </row>
    <row r="369" spans="1:35" x14ac:dyDescent="0.25">
      <c r="A369" s="13" t="s">
        <v>66</v>
      </c>
      <c r="B369" s="8" t="str">
        <f>VLOOKUP(A369,Sheet5!$A$1:$B$67,2,FALSE)</f>
        <v>Public Sector Banks</v>
      </c>
      <c r="C369" s="9" t="s">
        <v>47</v>
      </c>
      <c r="D369" s="10">
        <v>103539</v>
      </c>
      <c r="E369" s="11">
        <v>2477</v>
      </c>
      <c r="F369" s="11">
        <v>134959</v>
      </c>
      <c r="G369" s="11">
        <v>154.61331999999999</v>
      </c>
      <c r="H369" s="11">
        <v>3231.1995404999993</v>
      </c>
      <c r="I369" s="11">
        <v>22047262</v>
      </c>
      <c r="J369" s="11">
        <v>18075141</v>
      </c>
      <c r="K369" s="11">
        <v>9853032</v>
      </c>
      <c r="L369" s="11">
        <v>810828.74850999995</v>
      </c>
      <c r="M369" s="11">
        <v>125774.95811000001</v>
      </c>
      <c r="N369" s="12">
        <f t="shared" si="110"/>
        <v>137436</v>
      </c>
      <c r="O369" s="12">
        <f t="shared" si="111"/>
        <v>3385.8128604999993</v>
      </c>
      <c r="P369" s="12">
        <f t="shared" si="112"/>
        <v>27928173</v>
      </c>
      <c r="Q369" s="12">
        <f t="shared" si="113"/>
        <v>936603.70661999995</v>
      </c>
      <c r="R369">
        <f t="shared" si="114"/>
        <v>2.4635560264413978E-2</v>
      </c>
      <c r="S369">
        <f t="shared" si="115"/>
        <v>3.2700845676508362E-2</v>
      </c>
      <c r="T369">
        <f t="shared" si="116"/>
        <v>1.3273838843334396</v>
      </c>
      <c r="U369">
        <f t="shared" si="117"/>
        <v>3.3536161016332861E-2</v>
      </c>
      <c r="V369">
        <f t="shared" si="118"/>
        <v>4.248163362053755E-2</v>
      </c>
      <c r="W369">
        <f t="shared" si="119"/>
        <v>1.2667411037252607</v>
      </c>
      <c r="X369">
        <f t="shared" si="120"/>
        <v>57632047</v>
      </c>
      <c r="Y369">
        <f t="shared" si="121"/>
        <v>132651314</v>
      </c>
      <c r="Z369">
        <f t="shared" si="122"/>
        <v>4573462.0108475992</v>
      </c>
      <c r="AA369">
        <f t="shared" si="123"/>
        <v>852355001</v>
      </c>
      <c r="AB369">
        <f t="shared" si="124"/>
        <v>785755555</v>
      </c>
      <c r="AC369">
        <f t="shared" si="125"/>
        <v>28166757.473185405</v>
      </c>
      <c r="AD369">
        <f t="shared" si="126"/>
        <v>0.17965525326560064</v>
      </c>
      <c r="AE369">
        <f t="shared" si="127"/>
        <v>7.4031725910685048E-2</v>
      </c>
      <c r="AF369">
        <f t="shared" si="128"/>
        <v>0.10360696464718019</v>
      </c>
      <c r="AG369">
        <f t="shared" si="129"/>
        <v>2.5866290423747982</v>
      </c>
      <c r="AH369">
        <f t="shared" si="130"/>
        <v>3.3252095400460684</v>
      </c>
      <c r="AI369">
        <f t="shared" si="131"/>
        <v>3.5543080570394441</v>
      </c>
    </row>
    <row r="370" spans="1:35" x14ac:dyDescent="0.25">
      <c r="A370" s="13" t="s">
        <v>68</v>
      </c>
      <c r="B370" s="8" t="str">
        <f>VLOOKUP(A370,Sheet5!$A$1:$B$67,2,FALSE)</f>
        <v>Public Sector Banks</v>
      </c>
      <c r="C370" s="9" t="s">
        <v>47</v>
      </c>
      <c r="D370" s="10">
        <v>60334</v>
      </c>
      <c r="E370" s="11">
        <v>436</v>
      </c>
      <c r="F370" s="11">
        <v>63099</v>
      </c>
      <c r="G370" s="11">
        <v>17.468689999999999</v>
      </c>
      <c r="H370" s="11">
        <v>1140.6785</v>
      </c>
      <c r="I370" s="11">
        <v>18222135</v>
      </c>
      <c r="J370" s="11">
        <v>11103981</v>
      </c>
      <c r="K370" s="11">
        <v>4625351</v>
      </c>
      <c r="L370" s="11">
        <v>471035.821</v>
      </c>
      <c r="M370" s="11">
        <v>63444.95839</v>
      </c>
      <c r="N370" s="12">
        <f t="shared" si="110"/>
        <v>63535</v>
      </c>
      <c r="O370" s="12">
        <f t="shared" si="111"/>
        <v>1158.1471899999999</v>
      </c>
      <c r="P370" s="12">
        <f t="shared" si="112"/>
        <v>15729332</v>
      </c>
      <c r="Q370" s="12">
        <f t="shared" si="113"/>
        <v>534480.77939000004</v>
      </c>
      <c r="R370">
        <f t="shared" si="114"/>
        <v>1.8228491225308882E-2</v>
      </c>
      <c r="S370">
        <f t="shared" si="115"/>
        <v>1.9195597672953889E-2</v>
      </c>
      <c r="T370">
        <f t="shared" si="116"/>
        <v>1.0530546623794212</v>
      </c>
      <c r="U370">
        <f t="shared" si="117"/>
        <v>3.397987780981418E-2</v>
      </c>
      <c r="V370">
        <f t="shared" si="118"/>
        <v>2.9331402680860395E-2</v>
      </c>
      <c r="W370">
        <f t="shared" si="119"/>
        <v>0.86319918055705325</v>
      </c>
      <c r="X370">
        <f t="shared" si="120"/>
        <v>57632047</v>
      </c>
      <c r="Y370">
        <f t="shared" si="121"/>
        <v>132651314</v>
      </c>
      <c r="Z370">
        <f t="shared" si="122"/>
        <v>4573462.0108475992</v>
      </c>
      <c r="AA370">
        <f t="shared" si="123"/>
        <v>852355001</v>
      </c>
      <c r="AB370">
        <f t="shared" si="124"/>
        <v>785755555</v>
      </c>
      <c r="AC370">
        <f t="shared" si="125"/>
        <v>28166757.473185405</v>
      </c>
      <c r="AD370">
        <f t="shared" si="126"/>
        <v>0.1046882821982707</v>
      </c>
      <c r="AE370">
        <f t="shared" si="127"/>
        <v>2.5323205642750285E-2</v>
      </c>
      <c r="AF370">
        <f t="shared" si="128"/>
        <v>4.7896246244496302E-2</v>
      </c>
      <c r="AG370">
        <f t="shared" si="129"/>
        <v>2.1378574629844871</v>
      </c>
      <c r="AH370">
        <f t="shared" si="130"/>
        <v>1.8975587797027142</v>
      </c>
      <c r="AI370">
        <f t="shared" si="131"/>
        <v>2.001809837666372</v>
      </c>
    </row>
    <row r="371" spans="1:35" x14ac:dyDescent="0.25">
      <c r="A371" s="13" t="s">
        <v>72</v>
      </c>
      <c r="B371" s="8" t="str">
        <f>VLOOKUP(A371,Sheet5!$A$1:$B$67,2,FALSE)</f>
        <v>Public Sector Banks</v>
      </c>
      <c r="C371" s="9" t="s">
        <v>47</v>
      </c>
      <c r="D371" s="10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2821352</v>
      </c>
      <c r="J371" s="11">
        <v>1306588</v>
      </c>
      <c r="K371" s="11">
        <v>775633</v>
      </c>
      <c r="L371" s="11">
        <v>56157.268429999996</v>
      </c>
      <c r="M371" s="11">
        <v>12236.2761455</v>
      </c>
      <c r="N371" s="12">
        <f t="shared" si="110"/>
        <v>0</v>
      </c>
      <c r="O371" s="12">
        <f t="shared" si="111"/>
        <v>0</v>
      </c>
      <c r="P371" s="12">
        <f t="shared" si="112"/>
        <v>2082221</v>
      </c>
      <c r="Q371" s="12">
        <f t="shared" si="113"/>
        <v>68393.544575499996</v>
      </c>
      <c r="R371">
        <f t="shared" si="114"/>
        <v>0</v>
      </c>
      <c r="S371">
        <f t="shared" si="115"/>
        <v>0</v>
      </c>
      <c r="T371">
        <f t="shared" si="116"/>
        <v>0</v>
      </c>
      <c r="U371">
        <f t="shared" si="117"/>
        <v>3.2846438766826379E-2</v>
      </c>
      <c r="V371">
        <f t="shared" si="118"/>
        <v>2.4241407869524965E-2</v>
      </c>
      <c r="W371">
        <f t="shared" si="119"/>
        <v>0.73802240911449546</v>
      </c>
      <c r="X371">
        <f t="shared" si="120"/>
        <v>57632047</v>
      </c>
      <c r="Y371">
        <f t="shared" si="121"/>
        <v>132651314</v>
      </c>
      <c r="Z371">
        <f t="shared" si="122"/>
        <v>4573462.0108475992</v>
      </c>
      <c r="AA371">
        <f t="shared" si="123"/>
        <v>852355001</v>
      </c>
      <c r="AB371">
        <f t="shared" si="124"/>
        <v>785755555</v>
      </c>
      <c r="AC371">
        <f t="shared" si="125"/>
        <v>28166757.473185405</v>
      </c>
      <c r="AD371">
        <f t="shared" si="126"/>
        <v>0</v>
      </c>
      <c r="AE371">
        <f t="shared" si="127"/>
        <v>0</v>
      </c>
      <c r="AF371">
        <f t="shared" si="128"/>
        <v>0</v>
      </c>
      <c r="AG371">
        <f t="shared" si="129"/>
        <v>0.33100668110000331</v>
      </c>
      <c r="AH371">
        <f t="shared" si="130"/>
        <v>0.24281653520328092</v>
      </c>
      <c r="AI371">
        <f t="shared" si="131"/>
        <v>0.26499602665869793</v>
      </c>
    </row>
    <row r="372" spans="1:35" x14ac:dyDescent="0.25">
      <c r="A372" s="13" t="s">
        <v>73</v>
      </c>
      <c r="B372" s="8" t="str">
        <f>VLOOKUP(A372,Sheet5!$A$1:$B$67,2,FALSE)</f>
        <v>Public Sector Banks</v>
      </c>
      <c r="C372" s="9" t="s">
        <v>47</v>
      </c>
      <c r="D372" s="10">
        <v>357303</v>
      </c>
      <c r="E372" s="11">
        <v>3018</v>
      </c>
      <c r="F372" s="11">
        <v>511499</v>
      </c>
      <c r="G372" s="11">
        <v>85.544105999999999</v>
      </c>
      <c r="H372" s="11">
        <v>11845.094189000001</v>
      </c>
      <c r="I372" s="11">
        <v>42550210</v>
      </c>
      <c r="J372" s="11">
        <v>28702171</v>
      </c>
      <c r="K372" s="11">
        <v>16593072</v>
      </c>
      <c r="L372" s="11">
        <v>1397408.2808818</v>
      </c>
      <c r="M372" s="11">
        <v>261429.65856099999</v>
      </c>
      <c r="N372" s="12">
        <f t="shared" si="110"/>
        <v>514517</v>
      </c>
      <c r="O372" s="12">
        <f t="shared" si="111"/>
        <v>11930.638295000001</v>
      </c>
      <c r="P372" s="12">
        <f t="shared" si="112"/>
        <v>45295243</v>
      </c>
      <c r="Q372" s="12">
        <f t="shared" si="113"/>
        <v>1658837.9394427999</v>
      </c>
      <c r="R372">
        <f t="shared" si="114"/>
        <v>2.3188035176680267E-2</v>
      </c>
      <c r="S372">
        <f t="shared" si="115"/>
        <v>3.3390814784650565E-2</v>
      </c>
      <c r="T372">
        <f t="shared" si="116"/>
        <v>1.4400019031466291</v>
      </c>
      <c r="U372">
        <f t="shared" si="117"/>
        <v>3.6622784857182462E-2</v>
      </c>
      <c r="V372">
        <f t="shared" si="118"/>
        <v>3.8985423090574636E-2</v>
      </c>
      <c r="W372">
        <f t="shared" si="119"/>
        <v>1.064512795589023</v>
      </c>
      <c r="X372">
        <f t="shared" si="120"/>
        <v>57632047</v>
      </c>
      <c r="Y372">
        <f t="shared" si="121"/>
        <v>132651314</v>
      </c>
      <c r="Z372">
        <f t="shared" si="122"/>
        <v>4573462.0108475992</v>
      </c>
      <c r="AA372">
        <f t="shared" si="123"/>
        <v>852355001</v>
      </c>
      <c r="AB372">
        <f t="shared" si="124"/>
        <v>785755555</v>
      </c>
      <c r="AC372">
        <f t="shared" si="125"/>
        <v>28166757.473185405</v>
      </c>
      <c r="AD372">
        <f t="shared" si="126"/>
        <v>0.61997277313436394</v>
      </c>
      <c r="AE372">
        <f t="shared" si="127"/>
        <v>0.26086667532609276</v>
      </c>
      <c r="AF372">
        <f t="shared" si="128"/>
        <v>0.3878717703467302</v>
      </c>
      <c r="AG372">
        <f t="shared" si="129"/>
        <v>4.9920760657330856</v>
      </c>
      <c r="AH372">
        <f t="shared" si="130"/>
        <v>5.8893464788128504</v>
      </c>
      <c r="AI372">
        <f t="shared" si="131"/>
        <v>5.7645463289152312</v>
      </c>
    </row>
    <row r="373" spans="1:35" x14ac:dyDescent="0.25">
      <c r="A373" s="13" t="s">
        <v>75</v>
      </c>
      <c r="B373" s="8" t="str">
        <f>VLOOKUP(A373,Sheet5!$A$1:$B$67,2,FALSE)</f>
        <v>Public Sector Banks</v>
      </c>
      <c r="C373" s="9" t="s">
        <v>47</v>
      </c>
      <c r="D373" s="10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8954342</v>
      </c>
      <c r="J373" s="11">
        <v>5305419</v>
      </c>
      <c r="K373" s="11">
        <v>3325715</v>
      </c>
      <c r="L373" s="11">
        <v>227686.95108999999</v>
      </c>
      <c r="M373" s="11">
        <v>45228.606500000002</v>
      </c>
      <c r="N373" s="12">
        <f t="shared" si="110"/>
        <v>0</v>
      </c>
      <c r="O373" s="12">
        <f t="shared" si="111"/>
        <v>0</v>
      </c>
      <c r="P373" s="12">
        <f t="shared" si="112"/>
        <v>8631134</v>
      </c>
      <c r="Q373" s="12">
        <f t="shared" si="113"/>
        <v>272915.55758999998</v>
      </c>
      <c r="R373">
        <f t="shared" si="114"/>
        <v>0</v>
      </c>
      <c r="S373">
        <f t="shared" si="115"/>
        <v>0</v>
      </c>
      <c r="T373">
        <f t="shared" si="116"/>
        <v>0</v>
      </c>
      <c r="U373">
        <f t="shared" si="117"/>
        <v>3.1619895785420543E-2</v>
      </c>
      <c r="V373">
        <f t="shared" si="118"/>
        <v>3.0478572025727853E-2</v>
      </c>
      <c r="W373">
        <f t="shared" si="119"/>
        <v>0.96390488547343844</v>
      </c>
      <c r="X373">
        <f t="shared" si="120"/>
        <v>57632047</v>
      </c>
      <c r="Y373">
        <f t="shared" si="121"/>
        <v>132651314</v>
      </c>
      <c r="Z373">
        <f t="shared" si="122"/>
        <v>4573462.0108475992</v>
      </c>
      <c r="AA373">
        <f t="shared" si="123"/>
        <v>852355001</v>
      </c>
      <c r="AB373">
        <f t="shared" si="124"/>
        <v>785755555</v>
      </c>
      <c r="AC373">
        <f t="shared" si="125"/>
        <v>28166757.473185405</v>
      </c>
      <c r="AD373">
        <f t="shared" si="126"/>
        <v>0</v>
      </c>
      <c r="AE373">
        <f t="shared" si="127"/>
        <v>0</v>
      </c>
      <c r="AF373">
        <f t="shared" si="128"/>
        <v>0</v>
      </c>
      <c r="AG373">
        <f t="shared" si="129"/>
        <v>1.0505413811727022</v>
      </c>
      <c r="AH373">
        <f t="shared" si="130"/>
        <v>0.96892784996574088</v>
      </c>
      <c r="AI373">
        <f t="shared" si="131"/>
        <v>1.0984502680353307</v>
      </c>
    </row>
    <row r="374" spans="1:35" x14ac:dyDescent="0.25">
      <c r="A374" s="13" t="s">
        <v>77</v>
      </c>
      <c r="B374" s="8" t="str">
        <f>VLOOKUP(A374,Sheet5!$A$1:$B$67,2,FALSE)</f>
        <v>Public Sector Banks</v>
      </c>
      <c r="C374" s="9" t="s">
        <v>47</v>
      </c>
      <c r="D374" s="10">
        <v>457073</v>
      </c>
      <c r="E374" s="11">
        <v>10041</v>
      </c>
      <c r="F374" s="11">
        <v>702335</v>
      </c>
      <c r="G374" s="11">
        <v>487.64407560000001</v>
      </c>
      <c r="H374" s="11">
        <v>17905.329104600001</v>
      </c>
      <c r="I374" s="11">
        <v>42871401</v>
      </c>
      <c r="J374" s="11">
        <v>34887210</v>
      </c>
      <c r="K374" s="11">
        <v>17763054</v>
      </c>
      <c r="L374" s="11">
        <v>1222890.4267538001</v>
      </c>
      <c r="M374" s="11">
        <v>245599.6380959005</v>
      </c>
      <c r="N374" s="12">
        <f t="shared" si="110"/>
        <v>712376</v>
      </c>
      <c r="O374" s="12">
        <f t="shared" si="111"/>
        <v>18392.973180200002</v>
      </c>
      <c r="P374" s="12">
        <f t="shared" si="112"/>
        <v>52650264</v>
      </c>
      <c r="Q374" s="12">
        <f t="shared" si="113"/>
        <v>1468490.0648497005</v>
      </c>
      <c r="R374">
        <f t="shared" si="114"/>
        <v>2.5819192645737649E-2</v>
      </c>
      <c r="S374">
        <f t="shared" si="115"/>
        <v>4.0240778125594824E-2</v>
      </c>
      <c r="T374">
        <f t="shared" si="116"/>
        <v>1.5585606675520103</v>
      </c>
      <c r="U374">
        <f t="shared" si="117"/>
        <v>2.7891409335567635E-2</v>
      </c>
      <c r="V374">
        <f t="shared" si="118"/>
        <v>3.4253372425354152E-2</v>
      </c>
      <c r="W374">
        <f t="shared" si="119"/>
        <v>1.2280975842147077</v>
      </c>
      <c r="X374">
        <f t="shared" si="120"/>
        <v>57632047</v>
      </c>
      <c r="Y374">
        <f t="shared" si="121"/>
        <v>132651314</v>
      </c>
      <c r="Z374">
        <f t="shared" si="122"/>
        <v>4573462.0108475992</v>
      </c>
      <c r="AA374">
        <f t="shared" si="123"/>
        <v>852355001</v>
      </c>
      <c r="AB374">
        <f t="shared" si="124"/>
        <v>785755555</v>
      </c>
      <c r="AC374">
        <f t="shared" si="125"/>
        <v>28166757.473185405</v>
      </c>
      <c r="AD374">
        <f t="shared" si="126"/>
        <v>0.79308826216080786</v>
      </c>
      <c r="AE374">
        <f t="shared" si="127"/>
        <v>0.4021673982767211</v>
      </c>
      <c r="AF374">
        <f t="shared" si="128"/>
        <v>0.53702898110756747</v>
      </c>
      <c r="AG374">
        <f t="shared" si="129"/>
        <v>5.029758838711853</v>
      </c>
      <c r="AH374">
        <f t="shared" si="130"/>
        <v>5.2135573867446228</v>
      </c>
      <c r="AI374">
        <f t="shared" si="131"/>
        <v>6.7005907454259104</v>
      </c>
    </row>
    <row r="375" spans="1:35" x14ac:dyDescent="0.25">
      <c r="A375" s="13" t="s">
        <v>80</v>
      </c>
      <c r="B375" s="8" t="str">
        <f>VLOOKUP(A375,Sheet5!$A$1:$B$67,2,FALSE)</f>
        <v>Public Sector Banks</v>
      </c>
      <c r="C375" s="9" t="s">
        <v>47</v>
      </c>
      <c r="D375" s="10">
        <v>36048</v>
      </c>
      <c r="E375" s="11">
        <v>367</v>
      </c>
      <c r="F375" s="11">
        <v>86755</v>
      </c>
      <c r="G375" s="11">
        <v>20.536999999999999</v>
      </c>
      <c r="H375" s="11">
        <v>2198.7128877</v>
      </c>
      <c r="I375" s="11">
        <v>12770010</v>
      </c>
      <c r="J375" s="11">
        <v>6343317</v>
      </c>
      <c r="K375" s="11">
        <v>4229631</v>
      </c>
      <c r="L375" s="11">
        <v>306041.39973559999</v>
      </c>
      <c r="M375" s="11">
        <v>67170.013726499994</v>
      </c>
      <c r="N375" s="12">
        <f t="shared" si="110"/>
        <v>87122</v>
      </c>
      <c r="O375" s="12">
        <f t="shared" si="111"/>
        <v>2219.2498876999998</v>
      </c>
      <c r="P375" s="12">
        <f t="shared" si="112"/>
        <v>10572948</v>
      </c>
      <c r="Q375" s="12">
        <f t="shared" si="113"/>
        <v>373211.41346209997</v>
      </c>
      <c r="R375">
        <f t="shared" si="114"/>
        <v>2.5472898782167533E-2</v>
      </c>
      <c r="S375">
        <f t="shared" si="115"/>
        <v>6.1563745220261867E-2</v>
      </c>
      <c r="T375">
        <f t="shared" si="116"/>
        <v>2.416833111407013</v>
      </c>
      <c r="U375">
        <f t="shared" si="117"/>
        <v>3.529870888063575E-2</v>
      </c>
      <c r="V375">
        <f t="shared" si="118"/>
        <v>2.9225616382610505E-2</v>
      </c>
      <c r="W375">
        <f t="shared" si="119"/>
        <v>0.82795142681955614</v>
      </c>
      <c r="X375">
        <f t="shared" si="120"/>
        <v>57632047</v>
      </c>
      <c r="Y375">
        <f t="shared" si="121"/>
        <v>132651314</v>
      </c>
      <c r="Z375">
        <f t="shared" si="122"/>
        <v>4573462.0108475992</v>
      </c>
      <c r="AA375">
        <f t="shared" si="123"/>
        <v>852355001</v>
      </c>
      <c r="AB375">
        <f t="shared" si="124"/>
        <v>785755555</v>
      </c>
      <c r="AC375">
        <f t="shared" si="125"/>
        <v>28166757.473185405</v>
      </c>
      <c r="AD375">
        <f t="shared" si="126"/>
        <v>6.2548533110406437E-2</v>
      </c>
      <c r="AE375">
        <f t="shared" si="127"/>
        <v>4.8524506871080508E-2</v>
      </c>
      <c r="AF375">
        <f t="shared" si="128"/>
        <v>6.5677449678334887E-2</v>
      </c>
      <c r="AG375">
        <f t="shared" si="129"/>
        <v>1.4982032116920729</v>
      </c>
      <c r="AH375">
        <f t="shared" si="130"/>
        <v>1.3250066636793216</v>
      </c>
      <c r="AI375">
        <f t="shared" si="131"/>
        <v>1.3455772514392215</v>
      </c>
    </row>
    <row r="376" spans="1:35" x14ac:dyDescent="0.25">
      <c r="A376" s="13" t="s">
        <v>82</v>
      </c>
      <c r="B376" s="8" t="str">
        <f>VLOOKUP(A376,Sheet5!$A$1:$B$67,2,FALSE)</f>
        <v>Public Sector Banks</v>
      </c>
      <c r="C376" s="9" t="s">
        <v>47</v>
      </c>
      <c r="D376" s="10">
        <v>10708235</v>
      </c>
      <c r="E376" s="11">
        <v>72002</v>
      </c>
      <c r="F376" s="11">
        <v>26197289</v>
      </c>
      <c r="G376" s="11">
        <v>2783.7144199999998</v>
      </c>
      <c r="H376" s="11">
        <v>928823.28839999996</v>
      </c>
      <c r="I376" s="11">
        <v>284587786</v>
      </c>
      <c r="J376" s="11">
        <v>155979127</v>
      </c>
      <c r="K376" s="11">
        <v>95575488</v>
      </c>
      <c r="L376" s="11">
        <v>8729917.3548617996</v>
      </c>
      <c r="M376" s="11">
        <v>1464508.69811</v>
      </c>
      <c r="N376" s="12">
        <f t="shared" si="110"/>
        <v>26269291</v>
      </c>
      <c r="O376" s="12">
        <f t="shared" si="111"/>
        <v>931607.00281999994</v>
      </c>
      <c r="P376" s="12">
        <f t="shared" si="112"/>
        <v>251554615</v>
      </c>
      <c r="Q376" s="12">
        <f t="shared" si="113"/>
        <v>10194426.052971799</v>
      </c>
      <c r="R376">
        <f t="shared" si="114"/>
        <v>3.5463728458449827E-2</v>
      </c>
      <c r="S376">
        <f t="shared" si="115"/>
        <v>8.6999118231902831E-2</v>
      </c>
      <c r="T376">
        <f t="shared" si="116"/>
        <v>2.4531858891778149</v>
      </c>
      <c r="U376">
        <f t="shared" si="117"/>
        <v>4.0525696787442354E-2</v>
      </c>
      <c r="V376">
        <f t="shared" si="118"/>
        <v>3.5821727264752676E-2</v>
      </c>
      <c r="W376">
        <f t="shared" si="119"/>
        <v>0.88392625184553775</v>
      </c>
      <c r="X376">
        <f t="shared" si="120"/>
        <v>57632047</v>
      </c>
      <c r="Y376">
        <f t="shared" si="121"/>
        <v>132651314</v>
      </c>
      <c r="Z376">
        <f t="shared" si="122"/>
        <v>4573462.0108475992</v>
      </c>
      <c r="AA376">
        <f t="shared" si="123"/>
        <v>852355001</v>
      </c>
      <c r="AB376">
        <f t="shared" si="124"/>
        <v>785755555</v>
      </c>
      <c r="AC376">
        <f t="shared" si="125"/>
        <v>28166757.473185405</v>
      </c>
      <c r="AD376">
        <f t="shared" si="126"/>
        <v>18.580348187181343</v>
      </c>
      <c r="AE376">
        <f t="shared" si="127"/>
        <v>20.369842377838957</v>
      </c>
      <c r="AF376">
        <f t="shared" si="128"/>
        <v>19.803264821032982</v>
      </c>
      <c r="AG376">
        <f t="shared" si="129"/>
        <v>33.388410423604704</v>
      </c>
      <c r="AH376">
        <f t="shared" si="130"/>
        <v>36.193111907456284</v>
      </c>
      <c r="AI376">
        <f t="shared" si="131"/>
        <v>32.014360369364489</v>
      </c>
    </row>
    <row r="377" spans="1:35" x14ac:dyDescent="0.25">
      <c r="A377" s="13" t="s">
        <v>67</v>
      </c>
      <c r="B377" s="8" t="str">
        <f>VLOOKUP(A377,Sheet5!$A$1:$B$67,2,FALSE)</f>
        <v>Private Sector Banks</v>
      </c>
      <c r="C377" s="9" t="s">
        <v>47</v>
      </c>
      <c r="D377" s="10">
        <v>6835217</v>
      </c>
      <c r="E377" s="11">
        <v>24350</v>
      </c>
      <c r="F377" s="11">
        <v>11244948</v>
      </c>
      <c r="G377" s="11">
        <v>1214.9527283</v>
      </c>
      <c r="H377" s="11">
        <v>375497.62297000003</v>
      </c>
      <c r="I377" s="11">
        <v>25801820</v>
      </c>
      <c r="J377" s="11">
        <v>19250114</v>
      </c>
      <c r="K377" s="11">
        <v>18755712</v>
      </c>
      <c r="L377" s="11">
        <v>1087986.9705034001</v>
      </c>
      <c r="M377" s="11">
        <v>348399.54680519999</v>
      </c>
      <c r="N377" s="12">
        <f t="shared" si="110"/>
        <v>11269298</v>
      </c>
      <c r="O377" s="12">
        <f t="shared" si="111"/>
        <v>376712.57569830003</v>
      </c>
      <c r="P377" s="12">
        <f t="shared" si="112"/>
        <v>38005826</v>
      </c>
      <c r="Q377" s="12">
        <f t="shared" si="113"/>
        <v>1436386.5173086</v>
      </c>
      <c r="R377">
        <f t="shared" si="114"/>
        <v>3.3428220258111908E-2</v>
      </c>
      <c r="S377">
        <f t="shared" si="115"/>
        <v>5.5113477113938013E-2</v>
      </c>
      <c r="T377">
        <f t="shared" si="116"/>
        <v>1.6487110796921298</v>
      </c>
      <c r="U377">
        <f t="shared" si="117"/>
        <v>3.7793850798259192E-2</v>
      </c>
      <c r="V377">
        <f t="shared" si="118"/>
        <v>5.5669968913378977E-2</v>
      </c>
      <c r="W377">
        <f t="shared" si="119"/>
        <v>1.4729901224022182</v>
      </c>
      <c r="X377">
        <f t="shared" si="120"/>
        <v>57632047</v>
      </c>
      <c r="Y377">
        <f t="shared" si="121"/>
        <v>132651314</v>
      </c>
      <c r="Z377">
        <f t="shared" si="122"/>
        <v>4573462.0108475992</v>
      </c>
      <c r="AA377">
        <f t="shared" si="123"/>
        <v>852355001</v>
      </c>
      <c r="AB377">
        <f t="shared" si="124"/>
        <v>785755555</v>
      </c>
      <c r="AC377">
        <f t="shared" si="125"/>
        <v>28166757.473185405</v>
      </c>
      <c r="AD377">
        <f t="shared" si="126"/>
        <v>11.860097559956529</v>
      </c>
      <c r="AE377">
        <f t="shared" si="127"/>
        <v>8.2369236872371854</v>
      </c>
      <c r="AF377">
        <f t="shared" si="128"/>
        <v>8.4954288504070146</v>
      </c>
      <c r="AG377">
        <f t="shared" si="129"/>
        <v>3.0271213250029372</v>
      </c>
      <c r="AH377">
        <f t="shared" si="130"/>
        <v>5.099580662332297</v>
      </c>
      <c r="AI377">
        <f t="shared" si="131"/>
        <v>4.8368510738686412</v>
      </c>
    </row>
    <row r="378" spans="1:35" x14ac:dyDescent="0.25">
      <c r="A378" s="13" t="s">
        <v>69</v>
      </c>
      <c r="B378" s="8" t="str">
        <f>VLOOKUP(A378,Sheet5!$A$1:$B$67,2,FALSE)</f>
        <v>Private Sector Banks</v>
      </c>
      <c r="C378" s="9" t="s">
        <v>47</v>
      </c>
      <c r="D378" s="10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3834947</v>
      </c>
      <c r="J378" s="11">
        <v>2038719</v>
      </c>
      <c r="K378" s="11">
        <v>959287</v>
      </c>
      <c r="L378" s="11">
        <v>83164.447899999999</v>
      </c>
      <c r="M378" s="11">
        <v>16121.5384595</v>
      </c>
      <c r="N378" s="12">
        <f t="shared" si="110"/>
        <v>0</v>
      </c>
      <c r="O378" s="12">
        <f t="shared" si="111"/>
        <v>0</v>
      </c>
      <c r="P378" s="12">
        <f t="shared" si="112"/>
        <v>2998006</v>
      </c>
      <c r="Q378" s="12">
        <f t="shared" si="113"/>
        <v>99285.986359500006</v>
      </c>
      <c r="R378">
        <f t="shared" si="114"/>
        <v>0</v>
      </c>
      <c r="S378">
        <f t="shared" si="115"/>
        <v>0</v>
      </c>
      <c r="T378">
        <f t="shared" si="116"/>
        <v>0</v>
      </c>
      <c r="U378">
        <f t="shared" si="117"/>
        <v>3.3117340779004446E-2</v>
      </c>
      <c r="V378">
        <f t="shared" si="118"/>
        <v>2.5889793616313342E-2</v>
      </c>
      <c r="W378">
        <f t="shared" si="119"/>
        <v>0.78175943500653333</v>
      </c>
      <c r="X378">
        <f t="shared" si="120"/>
        <v>57632047</v>
      </c>
      <c r="Y378">
        <f t="shared" si="121"/>
        <v>132651314</v>
      </c>
      <c r="Z378">
        <f t="shared" si="122"/>
        <v>4573462.0108475992</v>
      </c>
      <c r="AA378">
        <f t="shared" si="123"/>
        <v>852355001</v>
      </c>
      <c r="AB378">
        <f t="shared" si="124"/>
        <v>785755555</v>
      </c>
      <c r="AC378">
        <f t="shared" si="125"/>
        <v>28166757.473185405</v>
      </c>
      <c r="AD378">
        <f t="shared" si="126"/>
        <v>0</v>
      </c>
      <c r="AE378">
        <f t="shared" si="127"/>
        <v>0</v>
      </c>
      <c r="AF378">
        <f t="shared" si="128"/>
        <v>0</v>
      </c>
      <c r="AG378">
        <f t="shared" si="129"/>
        <v>0.44992368150603484</v>
      </c>
      <c r="AH378">
        <f t="shared" si="130"/>
        <v>0.35249348972461497</v>
      </c>
      <c r="AI378">
        <f t="shared" si="131"/>
        <v>0.38154435955594357</v>
      </c>
    </row>
    <row r="379" spans="1:35" x14ac:dyDescent="0.25">
      <c r="A379" s="13" t="s">
        <v>81</v>
      </c>
      <c r="B379" s="8" t="str">
        <f>VLOOKUP(A379,Sheet5!$A$1:$B$67,2,FALSE)</f>
        <v>Private Sector Banks</v>
      </c>
      <c r="C379" s="9" t="s">
        <v>47</v>
      </c>
      <c r="D379" s="10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708822</v>
      </c>
      <c r="J379" s="11">
        <v>371851</v>
      </c>
      <c r="K379" s="11">
        <v>225437</v>
      </c>
      <c r="L379" s="11">
        <v>16015.11385</v>
      </c>
      <c r="M379" s="11">
        <v>3259.0891799999999</v>
      </c>
      <c r="N379" s="12">
        <f t="shared" si="110"/>
        <v>0</v>
      </c>
      <c r="O379" s="12">
        <f t="shared" si="111"/>
        <v>0</v>
      </c>
      <c r="P379" s="12">
        <f t="shared" si="112"/>
        <v>597288</v>
      </c>
      <c r="Q379" s="12">
        <f t="shared" si="113"/>
        <v>19274.203030000001</v>
      </c>
      <c r="R379">
        <f t="shared" si="114"/>
        <v>0</v>
      </c>
      <c r="S379">
        <f t="shared" si="115"/>
        <v>0</v>
      </c>
      <c r="T379">
        <f t="shared" si="116"/>
        <v>0</v>
      </c>
      <c r="U379">
        <f t="shared" si="117"/>
        <v>3.2269529992231552E-2</v>
      </c>
      <c r="V379">
        <f t="shared" si="118"/>
        <v>2.7191880373351844E-2</v>
      </c>
      <c r="W379">
        <f t="shared" si="119"/>
        <v>0.84264878911771923</v>
      </c>
      <c r="X379">
        <f t="shared" si="120"/>
        <v>57632047</v>
      </c>
      <c r="Y379">
        <f t="shared" si="121"/>
        <v>132651314</v>
      </c>
      <c r="Z379">
        <f t="shared" si="122"/>
        <v>4573462.0108475992</v>
      </c>
      <c r="AA379">
        <f t="shared" si="123"/>
        <v>852355001</v>
      </c>
      <c r="AB379">
        <f t="shared" si="124"/>
        <v>785755555</v>
      </c>
      <c r="AC379">
        <f t="shared" si="125"/>
        <v>28166757.473185405</v>
      </c>
      <c r="AD379">
        <f t="shared" si="126"/>
        <v>0</v>
      </c>
      <c r="AE379">
        <f t="shared" si="127"/>
        <v>0</v>
      </c>
      <c r="AF379">
        <f t="shared" si="128"/>
        <v>0</v>
      </c>
      <c r="AG379">
        <f t="shared" si="129"/>
        <v>8.3160420149866646E-2</v>
      </c>
      <c r="AH379">
        <f t="shared" si="130"/>
        <v>6.8428902575487907E-2</v>
      </c>
      <c r="AI379">
        <f t="shared" si="131"/>
        <v>7.6014480101257442E-2</v>
      </c>
    </row>
    <row r="380" spans="1:35" x14ac:dyDescent="0.25">
      <c r="A380" s="13" t="s">
        <v>84</v>
      </c>
      <c r="B380" s="8" t="str">
        <f>VLOOKUP(A380,Sheet5!$A$1:$B$67,2,FALSE)</f>
        <v>Private Sector Banks</v>
      </c>
      <c r="C380" s="9" t="s">
        <v>47</v>
      </c>
      <c r="D380" s="10">
        <v>5144</v>
      </c>
      <c r="E380" s="11">
        <v>71</v>
      </c>
      <c r="F380" s="11">
        <v>11041</v>
      </c>
      <c r="G380" s="11">
        <v>3.1092769000000002</v>
      </c>
      <c r="H380" s="11">
        <v>353.54390789999997</v>
      </c>
      <c r="I380" s="11">
        <v>2054883</v>
      </c>
      <c r="J380" s="11">
        <v>1989006</v>
      </c>
      <c r="K380" s="11">
        <v>1109988</v>
      </c>
      <c r="L380" s="11">
        <v>95251.865850400005</v>
      </c>
      <c r="M380" s="11">
        <v>15232.264208900002</v>
      </c>
      <c r="N380" s="12">
        <f t="shared" si="110"/>
        <v>11112</v>
      </c>
      <c r="O380" s="12">
        <f t="shared" si="111"/>
        <v>356.65318479999996</v>
      </c>
      <c r="P380" s="12">
        <f t="shared" si="112"/>
        <v>3098994</v>
      </c>
      <c r="Q380" s="12">
        <f t="shared" si="113"/>
        <v>110484.13005930001</v>
      </c>
      <c r="R380">
        <f t="shared" si="114"/>
        <v>3.2096218934485235E-2</v>
      </c>
      <c r="S380">
        <f t="shared" si="115"/>
        <v>6.9333822861586306E-2</v>
      </c>
      <c r="T380">
        <f t="shared" si="116"/>
        <v>2.1601866251944011</v>
      </c>
      <c r="U380">
        <f t="shared" si="117"/>
        <v>3.5651611477563364E-2</v>
      </c>
      <c r="V380">
        <f t="shared" si="118"/>
        <v>5.376662810451982E-2</v>
      </c>
      <c r="W380">
        <f t="shared" si="119"/>
        <v>1.5081121406912219</v>
      </c>
      <c r="X380">
        <f t="shared" si="120"/>
        <v>57632047</v>
      </c>
      <c r="Y380">
        <f t="shared" si="121"/>
        <v>132651314</v>
      </c>
      <c r="Z380">
        <f t="shared" si="122"/>
        <v>4573462.0108475992</v>
      </c>
      <c r="AA380">
        <f t="shared" si="123"/>
        <v>852355001</v>
      </c>
      <c r="AB380">
        <f t="shared" si="124"/>
        <v>785755555</v>
      </c>
      <c r="AC380">
        <f t="shared" si="125"/>
        <v>28166757.473185405</v>
      </c>
      <c r="AD380">
        <f t="shared" si="126"/>
        <v>8.9255896116270175E-3</v>
      </c>
      <c r="AE380">
        <f t="shared" si="127"/>
        <v>7.7983196089542123E-3</v>
      </c>
      <c r="AF380">
        <f t="shared" si="128"/>
        <v>8.3768487962358213E-3</v>
      </c>
      <c r="AG380">
        <f t="shared" si="129"/>
        <v>0.24108299917160925</v>
      </c>
      <c r="AH380">
        <f t="shared" si="130"/>
        <v>0.39225008474788153</v>
      </c>
      <c r="AI380">
        <f t="shared" si="131"/>
        <v>0.39439670267428145</v>
      </c>
    </row>
    <row r="381" spans="1:35" x14ac:dyDescent="0.25">
      <c r="A381" s="13" t="s">
        <v>86</v>
      </c>
      <c r="B381" s="8" t="str">
        <f>VLOOKUP(A381,Sheet5!$A$1:$B$67,2,FALSE)</f>
        <v>Private Sector Banks</v>
      </c>
      <c r="C381" s="9" t="s">
        <v>47</v>
      </c>
      <c r="D381" s="10">
        <v>8433</v>
      </c>
      <c r="E381" s="11">
        <v>478</v>
      </c>
      <c r="F381" s="11">
        <v>16612</v>
      </c>
      <c r="G381" s="11">
        <v>29.542300000000001</v>
      </c>
      <c r="H381" s="11">
        <v>408.45260999999999</v>
      </c>
      <c r="I381" s="11">
        <v>1123828</v>
      </c>
      <c r="J381" s="11">
        <v>345402</v>
      </c>
      <c r="K381" s="11">
        <v>354015</v>
      </c>
      <c r="L381" s="11">
        <v>19376.441989999999</v>
      </c>
      <c r="M381" s="11">
        <v>8413.2402399999992</v>
      </c>
      <c r="N381" s="12">
        <f t="shared" si="110"/>
        <v>17090</v>
      </c>
      <c r="O381" s="12">
        <f t="shared" si="111"/>
        <v>437.99491</v>
      </c>
      <c r="P381" s="12">
        <f t="shared" si="112"/>
        <v>699417</v>
      </c>
      <c r="Q381" s="12">
        <f t="shared" si="113"/>
        <v>27789.682229999999</v>
      </c>
      <c r="R381">
        <f t="shared" si="114"/>
        <v>2.5628724985371564E-2</v>
      </c>
      <c r="S381">
        <f t="shared" si="115"/>
        <v>5.193820822957429E-2</v>
      </c>
      <c r="T381">
        <f t="shared" si="116"/>
        <v>2.0265623147159966</v>
      </c>
      <c r="U381">
        <f t="shared" si="117"/>
        <v>3.9732637653931771E-2</v>
      </c>
      <c r="V381">
        <f t="shared" si="118"/>
        <v>2.4727700528906556E-2</v>
      </c>
      <c r="W381">
        <f t="shared" si="119"/>
        <v>0.62235235285114809</v>
      </c>
      <c r="X381">
        <f t="shared" si="120"/>
        <v>57632047</v>
      </c>
      <c r="Y381">
        <f t="shared" si="121"/>
        <v>132651314</v>
      </c>
      <c r="Z381">
        <f t="shared" si="122"/>
        <v>4573462.0108475992</v>
      </c>
      <c r="AA381">
        <f t="shared" si="123"/>
        <v>852355001</v>
      </c>
      <c r="AB381">
        <f t="shared" si="124"/>
        <v>785755555</v>
      </c>
      <c r="AC381">
        <f t="shared" si="125"/>
        <v>28166757.473185405</v>
      </c>
      <c r="AD381">
        <f t="shared" si="126"/>
        <v>1.4632483902575939E-2</v>
      </c>
      <c r="AE381">
        <f t="shared" si="127"/>
        <v>9.5768787181600857E-3</v>
      </c>
      <c r="AF381">
        <f t="shared" si="128"/>
        <v>1.2883400461453401E-2</v>
      </c>
      <c r="AG381">
        <f t="shared" si="129"/>
        <v>0.13184975728206</v>
      </c>
      <c r="AH381">
        <f t="shared" si="130"/>
        <v>9.8661275641882526E-2</v>
      </c>
      <c r="AI381">
        <f t="shared" si="131"/>
        <v>8.9012033774295105E-2</v>
      </c>
    </row>
    <row r="382" spans="1:35" x14ac:dyDescent="0.25">
      <c r="A382" s="13" t="s">
        <v>87</v>
      </c>
      <c r="B382" s="8" t="str">
        <f>VLOOKUP(A382,Sheet5!$A$1:$B$67,2,FALSE)</f>
        <v>Private Sector Banks</v>
      </c>
      <c r="C382" s="9" t="s">
        <v>47</v>
      </c>
      <c r="D382" s="10">
        <v>6036</v>
      </c>
      <c r="E382" s="11">
        <v>498</v>
      </c>
      <c r="F382" s="11">
        <v>16615</v>
      </c>
      <c r="G382" s="11">
        <v>5.6542899999999996</v>
      </c>
      <c r="H382" s="11">
        <v>329.23916639999999</v>
      </c>
      <c r="I382" s="11">
        <v>496062</v>
      </c>
      <c r="J382" s="11">
        <v>453805</v>
      </c>
      <c r="K382" s="11">
        <v>248338</v>
      </c>
      <c r="L382" s="11">
        <v>15020.167511900001</v>
      </c>
      <c r="M382" s="11">
        <v>3469.3263802999995</v>
      </c>
      <c r="N382" s="12">
        <f t="shared" si="110"/>
        <v>17113</v>
      </c>
      <c r="O382" s="12">
        <f t="shared" si="111"/>
        <v>334.89345639999999</v>
      </c>
      <c r="P382" s="12">
        <f t="shared" si="112"/>
        <v>702143</v>
      </c>
      <c r="Q382" s="12">
        <f t="shared" si="113"/>
        <v>18489.4938922</v>
      </c>
      <c r="R382">
        <f t="shared" si="114"/>
        <v>1.95695352305265E-2</v>
      </c>
      <c r="S382">
        <f t="shared" si="115"/>
        <v>5.5482679986746185E-2</v>
      </c>
      <c r="T382">
        <f t="shared" si="116"/>
        <v>2.8351557322730283</v>
      </c>
      <c r="U382">
        <f t="shared" si="117"/>
        <v>2.633294626906485E-2</v>
      </c>
      <c r="V382">
        <f t="shared" si="118"/>
        <v>3.727254635952764E-2</v>
      </c>
      <c r="W382">
        <f t="shared" si="119"/>
        <v>1.4154339578520427</v>
      </c>
      <c r="X382">
        <f t="shared" si="120"/>
        <v>57632047</v>
      </c>
      <c r="Y382">
        <f t="shared" si="121"/>
        <v>132651314</v>
      </c>
      <c r="Z382">
        <f t="shared" si="122"/>
        <v>4573462.0108475992</v>
      </c>
      <c r="AA382">
        <f t="shared" si="123"/>
        <v>852355001</v>
      </c>
      <c r="AB382">
        <f t="shared" si="124"/>
        <v>785755555</v>
      </c>
      <c r="AC382">
        <f t="shared" si="125"/>
        <v>28166757.473185405</v>
      </c>
      <c r="AD382">
        <f t="shared" si="126"/>
        <v>1.0473339598713195E-2</v>
      </c>
      <c r="AE382">
        <f t="shared" si="127"/>
        <v>7.3225371853025238E-3</v>
      </c>
      <c r="AF382">
        <f t="shared" si="128"/>
        <v>1.2900739151366416E-2</v>
      </c>
      <c r="AG382">
        <f t="shared" si="129"/>
        <v>5.81989897892322E-2</v>
      </c>
      <c r="AH382">
        <f t="shared" si="130"/>
        <v>6.5642961955425266E-2</v>
      </c>
      <c r="AI382">
        <f t="shared" si="131"/>
        <v>8.9358961006645379E-2</v>
      </c>
    </row>
    <row r="383" spans="1:35" x14ac:dyDescent="0.25">
      <c r="A383" s="13" t="s">
        <v>89</v>
      </c>
      <c r="B383" s="8" t="str">
        <f>VLOOKUP(A383,Sheet5!$A$1:$B$67,2,FALSE)</f>
        <v>Private Sector Banks</v>
      </c>
      <c r="C383" s="9" t="s">
        <v>47</v>
      </c>
      <c r="D383" s="10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7872775</v>
      </c>
      <c r="J383" s="11">
        <v>6594217</v>
      </c>
      <c r="K383" s="11">
        <v>4497094</v>
      </c>
      <c r="L383" s="11">
        <v>322313.99816000002</v>
      </c>
      <c r="M383" s="11">
        <v>68044.623389999993</v>
      </c>
      <c r="N383" s="12">
        <f t="shared" si="110"/>
        <v>0</v>
      </c>
      <c r="O383" s="12">
        <f t="shared" si="111"/>
        <v>0</v>
      </c>
      <c r="P383" s="12">
        <f t="shared" si="112"/>
        <v>11091311</v>
      </c>
      <c r="Q383" s="12">
        <f t="shared" si="113"/>
        <v>390358.62155000004</v>
      </c>
      <c r="R383">
        <f t="shared" si="114"/>
        <v>0</v>
      </c>
      <c r="S383">
        <f t="shared" si="115"/>
        <v>0</v>
      </c>
      <c r="T383">
        <f t="shared" si="116"/>
        <v>0</v>
      </c>
      <c r="U383">
        <f t="shared" si="117"/>
        <v>3.5194993770348702E-2</v>
      </c>
      <c r="V383">
        <f t="shared" si="118"/>
        <v>4.9583358034492292E-2</v>
      </c>
      <c r="W383">
        <f t="shared" si="119"/>
        <v>1.4088184915738098</v>
      </c>
      <c r="X383">
        <f t="shared" si="120"/>
        <v>57632047</v>
      </c>
      <c r="Y383">
        <f t="shared" si="121"/>
        <v>132651314</v>
      </c>
      <c r="Z383">
        <f t="shared" si="122"/>
        <v>4573462.0108475992</v>
      </c>
      <c r="AA383">
        <f t="shared" si="123"/>
        <v>852355001</v>
      </c>
      <c r="AB383">
        <f t="shared" si="124"/>
        <v>785755555</v>
      </c>
      <c r="AC383">
        <f t="shared" si="125"/>
        <v>28166757.473185405</v>
      </c>
      <c r="AD383">
        <f t="shared" si="126"/>
        <v>0</v>
      </c>
      <c r="AE383">
        <f t="shared" si="127"/>
        <v>0</v>
      </c>
      <c r="AF383">
        <f t="shared" si="128"/>
        <v>0</v>
      </c>
      <c r="AG383">
        <f t="shared" si="129"/>
        <v>0.92364976925852516</v>
      </c>
      <c r="AH383">
        <f t="shared" si="130"/>
        <v>1.3858841292669886</v>
      </c>
      <c r="AI383">
        <f t="shared" si="131"/>
        <v>1.411547259121827</v>
      </c>
    </row>
    <row r="384" spans="1:35" x14ac:dyDescent="0.25">
      <c r="A384" s="13" t="s">
        <v>90</v>
      </c>
      <c r="B384" s="8" t="str">
        <f>VLOOKUP(A384,Sheet5!$A$1:$B$67,2,FALSE)</f>
        <v>Private Sector Banks</v>
      </c>
      <c r="C384" s="9" t="s">
        <v>47</v>
      </c>
      <c r="D384" s="10">
        <v>14696665</v>
      </c>
      <c r="E384" s="11">
        <v>99340</v>
      </c>
      <c r="F384" s="11">
        <v>37506870</v>
      </c>
      <c r="G384" s="11">
        <v>6073.9875099999999</v>
      </c>
      <c r="H384" s="11">
        <v>1397886.65555</v>
      </c>
      <c r="I384" s="11">
        <v>33031549</v>
      </c>
      <c r="J384" s="11">
        <v>28701127</v>
      </c>
      <c r="K384" s="11">
        <v>33278158</v>
      </c>
      <c r="L384" s="11">
        <v>1627725.76403</v>
      </c>
      <c r="M384" s="11">
        <v>631519.21247999999</v>
      </c>
      <c r="N384" s="12">
        <f t="shared" si="110"/>
        <v>37606210</v>
      </c>
      <c r="O384" s="12">
        <f t="shared" si="111"/>
        <v>1403960.6430599999</v>
      </c>
      <c r="P384" s="12">
        <f t="shared" si="112"/>
        <v>61979285</v>
      </c>
      <c r="Q384" s="12">
        <f t="shared" si="113"/>
        <v>2259244.9765099999</v>
      </c>
      <c r="R384">
        <f t="shared" si="114"/>
        <v>3.7333212867236551E-2</v>
      </c>
      <c r="S384">
        <f t="shared" si="115"/>
        <v>9.5529199519754984E-2</v>
      </c>
      <c r="T384">
        <f t="shared" si="116"/>
        <v>2.5588261010235995</v>
      </c>
      <c r="U384">
        <f t="shared" si="117"/>
        <v>3.645161405960072E-2</v>
      </c>
      <c r="V384">
        <f t="shared" si="118"/>
        <v>6.8396579782256051E-2</v>
      </c>
      <c r="W384">
        <f t="shared" si="119"/>
        <v>1.8763662884837766</v>
      </c>
      <c r="X384">
        <f t="shared" si="120"/>
        <v>57632047</v>
      </c>
      <c r="Y384">
        <f t="shared" si="121"/>
        <v>132651314</v>
      </c>
      <c r="Z384">
        <f t="shared" si="122"/>
        <v>4573462.0108475992</v>
      </c>
      <c r="AA384">
        <f t="shared" si="123"/>
        <v>852355001</v>
      </c>
      <c r="AB384">
        <f t="shared" si="124"/>
        <v>785755555</v>
      </c>
      <c r="AC384">
        <f t="shared" si="125"/>
        <v>28166757.473185405</v>
      </c>
      <c r="AD384">
        <f t="shared" si="126"/>
        <v>25.500855452869825</v>
      </c>
      <c r="AE384">
        <f t="shared" si="127"/>
        <v>30.697984147020478</v>
      </c>
      <c r="AF384">
        <f t="shared" si="128"/>
        <v>28.349670173640344</v>
      </c>
      <c r="AG384">
        <f t="shared" si="129"/>
        <v>3.8753276464908075</v>
      </c>
      <c r="AH384">
        <f t="shared" si="130"/>
        <v>8.0209622235033216</v>
      </c>
      <c r="AI384">
        <f t="shared" si="131"/>
        <v>7.887858330190233</v>
      </c>
    </row>
    <row r="385" spans="1:35" x14ac:dyDescent="0.25">
      <c r="A385" s="13" t="s">
        <v>92</v>
      </c>
      <c r="B385" s="8" t="str">
        <f>VLOOKUP(A385,Sheet5!$A$1:$B$67,2,FALSE)</f>
        <v>Private Sector Banks</v>
      </c>
      <c r="C385" s="9" t="s">
        <v>47</v>
      </c>
      <c r="D385" s="10">
        <v>9119964</v>
      </c>
      <c r="E385" s="11">
        <v>23797</v>
      </c>
      <c r="F385" s="11">
        <v>21008000</v>
      </c>
      <c r="G385" s="11">
        <v>1118.97912</v>
      </c>
      <c r="H385" s="11">
        <v>642718.12575000001</v>
      </c>
      <c r="I385" s="11">
        <v>46874746</v>
      </c>
      <c r="J385" s="11">
        <v>21781756</v>
      </c>
      <c r="K385" s="11">
        <v>24043203</v>
      </c>
      <c r="L385" s="11">
        <v>1254499.18355</v>
      </c>
      <c r="M385" s="11">
        <v>447405.28896999999</v>
      </c>
      <c r="N385" s="12">
        <f t="shared" si="110"/>
        <v>21031797</v>
      </c>
      <c r="O385" s="12">
        <f t="shared" si="111"/>
        <v>643837.10487000004</v>
      </c>
      <c r="P385" s="12">
        <f t="shared" si="112"/>
        <v>45824959</v>
      </c>
      <c r="Q385" s="12">
        <f t="shared" si="113"/>
        <v>1701904.4725199998</v>
      </c>
      <c r="R385">
        <f t="shared" si="114"/>
        <v>3.0612557969725555E-2</v>
      </c>
      <c r="S385">
        <f t="shared" si="115"/>
        <v>7.0596452449812302E-2</v>
      </c>
      <c r="T385">
        <f t="shared" si="116"/>
        <v>2.3061271952389286</v>
      </c>
      <c r="U385">
        <f t="shared" si="117"/>
        <v>3.71392470317322E-2</v>
      </c>
      <c r="V385">
        <f t="shared" si="118"/>
        <v>3.6307492151957471E-2</v>
      </c>
      <c r="W385">
        <f t="shared" si="119"/>
        <v>0.97760442264583147</v>
      </c>
      <c r="X385">
        <f t="shared" si="120"/>
        <v>57632047</v>
      </c>
      <c r="Y385">
        <f t="shared" si="121"/>
        <v>132651314</v>
      </c>
      <c r="Z385">
        <f t="shared" si="122"/>
        <v>4573462.0108475992</v>
      </c>
      <c r="AA385">
        <f t="shared" si="123"/>
        <v>852355001</v>
      </c>
      <c r="AB385">
        <f t="shared" si="124"/>
        <v>785755555</v>
      </c>
      <c r="AC385">
        <f t="shared" si="125"/>
        <v>28166757.473185405</v>
      </c>
      <c r="AD385">
        <f t="shared" si="126"/>
        <v>15.824466550702251</v>
      </c>
      <c r="AE385">
        <f t="shared" si="127"/>
        <v>14.077674709944246</v>
      </c>
      <c r="AF385">
        <f t="shared" si="128"/>
        <v>15.854948108542672</v>
      </c>
      <c r="AG385">
        <f t="shared" si="129"/>
        <v>5.4994393116724378</v>
      </c>
      <c r="AH385">
        <f t="shared" si="130"/>
        <v>6.0422449198854471</v>
      </c>
      <c r="AI385">
        <f t="shared" si="131"/>
        <v>5.8319611879804016</v>
      </c>
    </row>
    <row r="386" spans="1:35" x14ac:dyDescent="0.25">
      <c r="A386" s="13" t="s">
        <v>94</v>
      </c>
      <c r="B386" s="8" t="str">
        <f>VLOOKUP(A386,Sheet5!$A$1:$B$67,2,FALSE)</f>
        <v>Private Sector Banks</v>
      </c>
      <c r="C386" s="9" t="s">
        <v>47</v>
      </c>
      <c r="D386" s="10">
        <v>3168</v>
      </c>
      <c r="E386" s="11">
        <v>0</v>
      </c>
      <c r="F386" s="11">
        <v>11844</v>
      </c>
      <c r="G386" s="11">
        <v>0</v>
      </c>
      <c r="H386" s="11">
        <v>278.63305000000003</v>
      </c>
      <c r="I386" s="11">
        <v>2266946</v>
      </c>
      <c r="J386" s="11">
        <v>1736690</v>
      </c>
      <c r="K386" s="11">
        <v>1226589</v>
      </c>
      <c r="L386" s="11">
        <v>71034.491070000004</v>
      </c>
      <c r="M386" s="11">
        <v>14739.712439999999</v>
      </c>
      <c r="N386" s="12">
        <f t="shared" si="110"/>
        <v>11844</v>
      </c>
      <c r="O386" s="12">
        <f t="shared" si="111"/>
        <v>278.63305000000003</v>
      </c>
      <c r="P386" s="12">
        <f t="shared" si="112"/>
        <v>2963279</v>
      </c>
      <c r="Q386" s="12">
        <f t="shared" si="113"/>
        <v>85774.203510000007</v>
      </c>
      <c r="R386">
        <f t="shared" si="114"/>
        <v>2.3525249071259711E-2</v>
      </c>
      <c r="S386">
        <f t="shared" si="115"/>
        <v>8.7952351641414156E-2</v>
      </c>
      <c r="T386">
        <f t="shared" si="116"/>
        <v>3.7386363636363638</v>
      </c>
      <c r="U386">
        <f t="shared" si="117"/>
        <v>2.8945706263230699E-2</v>
      </c>
      <c r="V386">
        <f t="shared" si="118"/>
        <v>3.7836897530863112E-2</v>
      </c>
      <c r="W386">
        <f t="shared" si="119"/>
        <v>1.3071678813699135</v>
      </c>
      <c r="X386">
        <f t="shared" si="120"/>
        <v>57632047</v>
      </c>
      <c r="Y386">
        <f t="shared" si="121"/>
        <v>132651314</v>
      </c>
      <c r="Z386">
        <f t="shared" si="122"/>
        <v>4573462.0108475992</v>
      </c>
      <c r="AA386">
        <f t="shared" si="123"/>
        <v>852355001</v>
      </c>
      <c r="AB386">
        <f t="shared" si="124"/>
        <v>785755555</v>
      </c>
      <c r="AC386">
        <f t="shared" si="125"/>
        <v>28166757.473185405</v>
      </c>
      <c r="AD386">
        <f t="shared" si="126"/>
        <v>5.4969416581715381E-3</v>
      </c>
      <c r="AE386">
        <f t="shared" si="127"/>
        <v>6.0923879839631812E-3</v>
      </c>
      <c r="AF386">
        <f t="shared" si="128"/>
        <v>8.928671449119607E-3</v>
      </c>
      <c r="AG386">
        <f t="shared" si="129"/>
        <v>0.26596265609286901</v>
      </c>
      <c r="AH386">
        <f t="shared" si="130"/>
        <v>0.3045228176926526</v>
      </c>
      <c r="AI386">
        <f t="shared" si="131"/>
        <v>0.37712479169173674</v>
      </c>
    </row>
    <row r="387" spans="1:35" x14ac:dyDescent="0.25">
      <c r="A387" s="13" t="s">
        <v>95</v>
      </c>
      <c r="B387" s="8" t="str">
        <f>VLOOKUP(A387,Sheet5!$A$1:$B$67,2,FALSE)</f>
        <v>Private Sector Banks</v>
      </c>
      <c r="C387" s="9" t="s">
        <v>47</v>
      </c>
      <c r="D387" s="10">
        <v>1368022</v>
      </c>
      <c r="E387" s="11">
        <v>8697</v>
      </c>
      <c r="F387" s="11">
        <v>2542222</v>
      </c>
      <c r="G387" s="11">
        <v>466.01227</v>
      </c>
      <c r="H387" s="11">
        <v>140812.75852</v>
      </c>
      <c r="I387" s="11">
        <v>5783908</v>
      </c>
      <c r="J387" s="11">
        <v>3242745</v>
      </c>
      <c r="K387" s="11">
        <v>2328714</v>
      </c>
      <c r="L387" s="11">
        <v>145612.8793464</v>
      </c>
      <c r="M387" s="11">
        <v>42921.921439999998</v>
      </c>
      <c r="N387" s="12">
        <f t="shared" ref="N387:N450" si="132">E387+F387</f>
        <v>2550919</v>
      </c>
      <c r="O387" s="12">
        <f t="shared" ref="O387:O450" si="133">G387+H387</f>
        <v>141278.77079000001</v>
      </c>
      <c r="P387" s="12">
        <f t="shared" ref="P387:P450" si="134">J387+K387</f>
        <v>5571459</v>
      </c>
      <c r="Q387" s="12">
        <f t="shared" ref="Q387:Q450" si="135">L387+M387</f>
        <v>188534.80078640001</v>
      </c>
      <c r="R387">
        <f t="shared" ref="R387:R450" si="136">IFERROR(O387/N387,0)</f>
        <v>5.5383479753767173E-2</v>
      </c>
      <c r="S387">
        <f t="shared" ref="S387:S450" si="137">IFERROR(O387/D387,0)</f>
        <v>0.10327229444409521</v>
      </c>
      <c r="T387">
        <f t="shared" ref="T387:T450" si="138">IFERROR(N387/D387,0)</f>
        <v>1.8646768838512831</v>
      </c>
      <c r="U387">
        <f t="shared" ref="U387:U450" si="139">IFERROR(Q387/P387,0)</f>
        <v>3.383939481317192E-2</v>
      </c>
      <c r="V387">
        <f t="shared" ref="V387:V450" si="140">IFERROR(Q387/I387,0)</f>
        <v>3.2596438391896972E-2</v>
      </c>
      <c r="W387">
        <f t="shared" ref="W387:W450" si="141">IFERROR(P387/I387,0)</f>
        <v>0.96326895241072297</v>
      </c>
      <c r="X387">
        <f t="shared" ref="X387:X450" si="142">SUMIF($C$2:$C$879,C387,$D$2:$D$879)</f>
        <v>57632047</v>
      </c>
      <c r="Y387">
        <f t="shared" ref="Y387:Y450" si="143">SUMIF($C$2:$C$879,C387,$N$2:$N$879)</f>
        <v>132651314</v>
      </c>
      <c r="Z387">
        <f t="shared" ref="Z387:Z450" si="144">SUMIF($C$2:$C$879,C387,$O$2:$O$879)</f>
        <v>4573462.0108475992</v>
      </c>
      <c r="AA387">
        <f t="shared" ref="AA387:AA450" si="145">SUMIF($C$2:$C$879,C387,$I$2:$I$879)</f>
        <v>852355001</v>
      </c>
      <c r="AB387">
        <f t="shared" ref="AB387:AB450" si="146">SUMIF($C$2:$C$879,C387,$P$2:$P$879)</f>
        <v>785755555</v>
      </c>
      <c r="AC387">
        <f t="shared" ref="AC387:AC450" si="147">SUMIF($C$2:$C$879,C387,$Q$2:$Q$879)</f>
        <v>28166757.473185405</v>
      </c>
      <c r="AD387">
        <f t="shared" ref="AD387:AD450" si="148">D387*100/X387</f>
        <v>2.3737175255982144</v>
      </c>
      <c r="AE387">
        <f t="shared" ref="AE387:AE450" si="149">O387*100/Z387</f>
        <v>3.0890990338371007</v>
      </c>
      <c r="AF387">
        <f t="shared" ref="AF387:AF450" si="150">N387*100/Y387</f>
        <v>1.9230258058355909</v>
      </c>
      <c r="AG387">
        <f t="shared" ref="AG387:AG450" si="151">I387*100/AA387</f>
        <v>0.67857969897685855</v>
      </c>
      <c r="AH387">
        <f t="shared" ref="AH387:AH450" si="152">Q387*100/AC387</f>
        <v>0.66935216439408796</v>
      </c>
      <c r="AI387">
        <f t="shared" ref="AI387:AI450" si="153">P387*100/AB387</f>
        <v>0.70905753889325029</v>
      </c>
    </row>
    <row r="388" spans="1:35" x14ac:dyDescent="0.25">
      <c r="A388" s="13" t="s">
        <v>97</v>
      </c>
      <c r="B388" s="8" t="str">
        <f>VLOOKUP(A388,Sheet5!$A$1:$B$67,2,FALSE)</f>
        <v>Private Sector Banks</v>
      </c>
      <c r="C388" s="9" t="s">
        <v>47</v>
      </c>
      <c r="D388" s="10">
        <v>80604</v>
      </c>
      <c r="E388" s="11">
        <v>4371</v>
      </c>
      <c r="F388" s="11">
        <v>258400</v>
      </c>
      <c r="G388" s="11">
        <v>184.73400000000001</v>
      </c>
      <c r="H388" s="11">
        <v>8567.0094000000008</v>
      </c>
      <c r="I388" s="11">
        <v>4615234</v>
      </c>
      <c r="J388" s="11">
        <v>5720196</v>
      </c>
      <c r="K388" s="11">
        <v>2809340</v>
      </c>
      <c r="L388" s="11">
        <v>336623.23885000002</v>
      </c>
      <c r="M388" s="11">
        <v>27978.341765000001</v>
      </c>
      <c r="N388" s="12">
        <f t="shared" si="132"/>
        <v>262771</v>
      </c>
      <c r="O388" s="12">
        <f t="shared" si="133"/>
        <v>8751.7434000000012</v>
      </c>
      <c r="P388" s="12">
        <f t="shared" si="134"/>
        <v>8529536</v>
      </c>
      <c r="Q388" s="12">
        <f t="shared" si="135"/>
        <v>364601.58061500004</v>
      </c>
      <c r="R388">
        <f t="shared" si="136"/>
        <v>3.3305590799593568E-2</v>
      </c>
      <c r="S388">
        <f t="shared" si="137"/>
        <v>0.10857703587911272</v>
      </c>
      <c r="T388">
        <f t="shared" si="138"/>
        <v>3.260024316411096</v>
      </c>
      <c r="U388">
        <f t="shared" si="139"/>
        <v>4.2745769595790448E-2</v>
      </c>
      <c r="V388">
        <f t="shared" si="140"/>
        <v>7.899958715311077E-2</v>
      </c>
      <c r="W388">
        <f t="shared" si="141"/>
        <v>1.8481264438596179</v>
      </c>
      <c r="X388">
        <f t="shared" si="142"/>
        <v>57632047</v>
      </c>
      <c r="Y388">
        <f t="shared" si="143"/>
        <v>132651314</v>
      </c>
      <c r="Z388">
        <f t="shared" si="144"/>
        <v>4573462.0108475992</v>
      </c>
      <c r="AA388">
        <f t="shared" si="145"/>
        <v>852355001</v>
      </c>
      <c r="AB388">
        <f t="shared" si="146"/>
        <v>785755555</v>
      </c>
      <c r="AC388">
        <f t="shared" si="147"/>
        <v>28166757.473185405</v>
      </c>
      <c r="AD388">
        <f t="shared" si="148"/>
        <v>0.13985968605279628</v>
      </c>
      <c r="AE388">
        <f t="shared" si="149"/>
        <v>0.19135926742677897</v>
      </c>
      <c r="AF388">
        <f t="shared" si="150"/>
        <v>0.19809151683186493</v>
      </c>
      <c r="AG388">
        <f t="shared" si="151"/>
        <v>0.54146851893698222</v>
      </c>
      <c r="AH388">
        <f t="shared" si="152"/>
        <v>1.2944393083303916</v>
      </c>
      <c r="AI388">
        <f t="shared" si="153"/>
        <v>1.0855202926309571</v>
      </c>
    </row>
    <row r="389" spans="1:35" x14ac:dyDescent="0.25">
      <c r="A389" s="13" t="s">
        <v>99</v>
      </c>
      <c r="B389" s="8" t="str">
        <f>VLOOKUP(A389,Sheet5!$A$1:$B$67,2,FALSE)</f>
        <v>Private Sector Banks</v>
      </c>
      <c r="C389" s="9" t="s">
        <v>47</v>
      </c>
      <c r="D389" s="10">
        <v>0</v>
      </c>
      <c r="E389" s="11">
        <v>0</v>
      </c>
      <c r="F389" s="11">
        <v>0</v>
      </c>
      <c r="G389" s="11">
        <v>0</v>
      </c>
      <c r="H389" s="11">
        <v>0</v>
      </c>
      <c r="I389" s="11">
        <v>4828231</v>
      </c>
      <c r="J389" s="11">
        <v>3739399</v>
      </c>
      <c r="K389" s="11">
        <v>2602366</v>
      </c>
      <c r="L389" s="11">
        <v>154073.66777</v>
      </c>
      <c r="M389" s="11">
        <v>31296.501540000001</v>
      </c>
      <c r="N389" s="12">
        <f t="shared" si="132"/>
        <v>0</v>
      </c>
      <c r="O389" s="12">
        <f t="shared" si="133"/>
        <v>0</v>
      </c>
      <c r="P389" s="12">
        <f t="shared" si="134"/>
        <v>6341765</v>
      </c>
      <c r="Q389" s="12">
        <f t="shared" si="135"/>
        <v>185370.16931</v>
      </c>
      <c r="R389">
        <f t="shared" si="136"/>
        <v>0</v>
      </c>
      <c r="S389">
        <f t="shared" si="137"/>
        <v>0</v>
      </c>
      <c r="T389">
        <f t="shared" si="138"/>
        <v>0</v>
      </c>
      <c r="U389">
        <f t="shared" si="139"/>
        <v>2.9230059661624168E-2</v>
      </c>
      <c r="V389">
        <f t="shared" si="140"/>
        <v>3.8392978569169539E-2</v>
      </c>
      <c r="W389">
        <f t="shared" si="141"/>
        <v>1.3134758879597932</v>
      </c>
      <c r="X389">
        <f t="shared" si="142"/>
        <v>57632047</v>
      </c>
      <c r="Y389">
        <f t="shared" si="143"/>
        <v>132651314</v>
      </c>
      <c r="Z389">
        <f t="shared" si="144"/>
        <v>4573462.0108475992</v>
      </c>
      <c r="AA389">
        <f t="shared" si="145"/>
        <v>852355001</v>
      </c>
      <c r="AB389">
        <f t="shared" si="146"/>
        <v>785755555</v>
      </c>
      <c r="AC389">
        <f t="shared" si="147"/>
        <v>28166757.473185405</v>
      </c>
      <c r="AD389">
        <f t="shared" si="148"/>
        <v>0</v>
      </c>
      <c r="AE389">
        <f t="shared" si="149"/>
        <v>0</v>
      </c>
      <c r="AF389">
        <f t="shared" si="150"/>
        <v>0</v>
      </c>
      <c r="AG389">
        <f t="shared" si="151"/>
        <v>0.56645775461344416</v>
      </c>
      <c r="AH389">
        <f t="shared" si="152"/>
        <v>0.65811682259298521</v>
      </c>
      <c r="AI389">
        <f t="shared" si="153"/>
        <v>0.80709133516720732</v>
      </c>
    </row>
    <row r="390" spans="1:35" x14ac:dyDescent="0.25">
      <c r="A390" s="13" t="s">
        <v>100</v>
      </c>
      <c r="B390" s="8" t="str">
        <f>VLOOKUP(A390,Sheet5!$A$1:$B$67,2,FALSE)</f>
        <v>Private Sector Banks</v>
      </c>
      <c r="C390" s="9" t="s">
        <v>47</v>
      </c>
      <c r="D390" s="10">
        <v>2823</v>
      </c>
      <c r="E390" s="11">
        <v>121</v>
      </c>
      <c r="F390" s="11">
        <v>7293</v>
      </c>
      <c r="G390" s="11">
        <v>4.9427000000000003</v>
      </c>
      <c r="H390" s="11">
        <v>506.9828</v>
      </c>
      <c r="I390" s="11">
        <v>4051002</v>
      </c>
      <c r="J390" s="11">
        <v>4379901</v>
      </c>
      <c r="K390" s="11">
        <v>2316381</v>
      </c>
      <c r="L390" s="11">
        <v>209817.66630000001</v>
      </c>
      <c r="M390" s="11">
        <v>38597.381849999998</v>
      </c>
      <c r="N390" s="12">
        <f t="shared" si="132"/>
        <v>7414</v>
      </c>
      <c r="O390" s="12">
        <f t="shared" si="133"/>
        <v>511.9255</v>
      </c>
      <c r="P390" s="12">
        <f t="shared" si="134"/>
        <v>6696282</v>
      </c>
      <c r="Q390" s="12">
        <f t="shared" si="135"/>
        <v>248415.04815000002</v>
      </c>
      <c r="R390">
        <f t="shared" si="136"/>
        <v>6.9048489344483405E-2</v>
      </c>
      <c r="S390">
        <f t="shared" si="137"/>
        <v>0.18134094934466879</v>
      </c>
      <c r="T390">
        <f t="shared" si="138"/>
        <v>2.626284094934467</v>
      </c>
      <c r="U390">
        <f t="shared" si="139"/>
        <v>3.7097459179586526E-2</v>
      </c>
      <c r="V390">
        <f t="shared" si="140"/>
        <v>6.1321877439211338E-2</v>
      </c>
      <c r="W390">
        <f t="shared" si="141"/>
        <v>1.6529940000029621</v>
      </c>
      <c r="X390">
        <f t="shared" si="142"/>
        <v>57632047</v>
      </c>
      <c r="Y390">
        <f t="shared" si="143"/>
        <v>132651314</v>
      </c>
      <c r="Z390">
        <f t="shared" si="144"/>
        <v>4573462.0108475992</v>
      </c>
      <c r="AA390">
        <f t="shared" si="145"/>
        <v>852355001</v>
      </c>
      <c r="AB390">
        <f t="shared" si="146"/>
        <v>785755555</v>
      </c>
      <c r="AC390">
        <f t="shared" si="147"/>
        <v>28166757.473185405</v>
      </c>
      <c r="AD390">
        <f t="shared" si="148"/>
        <v>4.8983163828971756E-3</v>
      </c>
      <c r="AE390">
        <f t="shared" si="149"/>
        <v>1.1193391325560064E-2</v>
      </c>
      <c r="AF390">
        <f t="shared" si="150"/>
        <v>5.5890890006562617E-3</v>
      </c>
      <c r="AG390">
        <f t="shared" si="151"/>
        <v>0.47527168788207769</v>
      </c>
      <c r="AH390">
        <f t="shared" si="152"/>
        <v>0.88194407320931334</v>
      </c>
      <c r="AI390">
        <f t="shared" si="153"/>
        <v>0.8522093108205897</v>
      </c>
    </row>
    <row r="391" spans="1:35" x14ac:dyDescent="0.25">
      <c r="A391" s="13" t="s">
        <v>102</v>
      </c>
      <c r="B391" s="8" t="str">
        <f>VLOOKUP(A391,Sheet5!$A$1:$B$67,2,FALSE)</f>
        <v>Private Sector Banks</v>
      </c>
      <c r="C391" s="9" t="s">
        <v>47</v>
      </c>
      <c r="D391" s="10">
        <v>2303722</v>
      </c>
      <c r="E391" s="11">
        <v>1198</v>
      </c>
      <c r="F391" s="11">
        <v>3839465</v>
      </c>
      <c r="G391" s="11">
        <v>65.579006699999994</v>
      </c>
      <c r="H391" s="11">
        <v>126886.30921399999</v>
      </c>
      <c r="I391" s="11">
        <v>15455424</v>
      </c>
      <c r="J391" s="11">
        <v>6110842</v>
      </c>
      <c r="K391" s="11">
        <v>7738519</v>
      </c>
      <c r="L391" s="11">
        <v>267198.98993410001</v>
      </c>
      <c r="M391" s="11">
        <v>120286.7018357999</v>
      </c>
      <c r="N391" s="12">
        <f t="shared" si="132"/>
        <v>3840663</v>
      </c>
      <c r="O391" s="12">
        <f t="shared" si="133"/>
        <v>126951.8882207</v>
      </c>
      <c r="P391" s="12">
        <f t="shared" si="134"/>
        <v>13849361</v>
      </c>
      <c r="Q391" s="12">
        <f t="shared" si="135"/>
        <v>387485.69176989992</v>
      </c>
      <c r="R391">
        <f t="shared" si="136"/>
        <v>3.3054680460300731E-2</v>
      </c>
      <c r="S391">
        <f t="shared" si="137"/>
        <v>5.5107295160049696E-2</v>
      </c>
      <c r="T391">
        <f t="shared" si="138"/>
        <v>1.6671555856131945</v>
      </c>
      <c r="U391">
        <f t="shared" si="139"/>
        <v>2.797859711866128E-2</v>
      </c>
      <c r="V391">
        <f t="shared" si="140"/>
        <v>2.507117836236003E-2</v>
      </c>
      <c r="W391">
        <f t="shared" si="141"/>
        <v>0.89608418377910559</v>
      </c>
      <c r="X391">
        <f t="shared" si="142"/>
        <v>57632047</v>
      </c>
      <c r="Y391">
        <f t="shared" si="143"/>
        <v>132651314</v>
      </c>
      <c r="Z391">
        <f t="shared" si="144"/>
        <v>4573462.0108475992</v>
      </c>
      <c r="AA391">
        <f t="shared" si="145"/>
        <v>852355001</v>
      </c>
      <c r="AB391">
        <f t="shared" si="146"/>
        <v>785755555</v>
      </c>
      <c r="AC391">
        <f t="shared" si="147"/>
        <v>28166757.473185405</v>
      </c>
      <c r="AD391">
        <f t="shared" si="148"/>
        <v>3.9972933808858118</v>
      </c>
      <c r="AE391">
        <f t="shared" si="149"/>
        <v>2.7758378208802927</v>
      </c>
      <c r="AF391">
        <f t="shared" si="150"/>
        <v>2.8953071659734935</v>
      </c>
      <c r="AG391">
        <f t="shared" si="151"/>
        <v>1.8132613737078314</v>
      </c>
      <c r="AH391">
        <f t="shared" si="152"/>
        <v>1.3756844114512796</v>
      </c>
      <c r="AI391">
        <f t="shared" si="153"/>
        <v>1.7625533681400445</v>
      </c>
    </row>
    <row r="392" spans="1:35" x14ac:dyDescent="0.25">
      <c r="A392" s="13" t="s">
        <v>103</v>
      </c>
      <c r="B392" s="8" t="str">
        <f>VLOOKUP(A392,Sheet5!$A$1:$B$67,2,FALSE)</f>
        <v>Private Sector Banks</v>
      </c>
      <c r="C392" s="9" t="s">
        <v>47</v>
      </c>
      <c r="D392" s="10">
        <v>2622743</v>
      </c>
      <c r="E392" s="11">
        <v>41</v>
      </c>
      <c r="F392" s="11">
        <v>5880553</v>
      </c>
      <c r="G392" s="11">
        <v>5.3955200000000003</v>
      </c>
      <c r="H392" s="11">
        <v>221413.388882</v>
      </c>
      <c r="I392" s="11">
        <v>1013069</v>
      </c>
      <c r="J392" s="11">
        <v>485866</v>
      </c>
      <c r="K392" s="11">
        <v>448112</v>
      </c>
      <c r="L392" s="11">
        <v>20829.173303</v>
      </c>
      <c r="M392" s="11">
        <v>6549.5486190000001</v>
      </c>
      <c r="N392" s="12">
        <f t="shared" si="132"/>
        <v>5880594</v>
      </c>
      <c r="O392" s="12">
        <f t="shared" si="133"/>
        <v>221418.78440199999</v>
      </c>
      <c r="P392" s="12">
        <f t="shared" si="134"/>
        <v>933978</v>
      </c>
      <c r="Q392" s="12">
        <f t="shared" si="135"/>
        <v>27378.721922000001</v>
      </c>
      <c r="R392">
        <f t="shared" si="136"/>
        <v>3.7652452184592233E-2</v>
      </c>
      <c r="S392">
        <f t="shared" si="137"/>
        <v>8.4422600461425301E-2</v>
      </c>
      <c r="T392">
        <f t="shared" si="138"/>
        <v>2.2421541111729208</v>
      </c>
      <c r="U392">
        <f t="shared" si="139"/>
        <v>2.9314097250684706E-2</v>
      </c>
      <c r="V392">
        <f t="shared" si="140"/>
        <v>2.7025525331443367E-2</v>
      </c>
      <c r="W392">
        <f t="shared" si="141"/>
        <v>0.9219293059011775</v>
      </c>
      <c r="X392">
        <f t="shared" si="142"/>
        <v>57632047</v>
      </c>
      <c r="Y392">
        <f t="shared" si="143"/>
        <v>132651314</v>
      </c>
      <c r="Z392">
        <f t="shared" si="144"/>
        <v>4573462.0108475992</v>
      </c>
      <c r="AA392">
        <f t="shared" si="145"/>
        <v>852355001</v>
      </c>
      <c r="AB392">
        <f t="shared" si="146"/>
        <v>785755555</v>
      </c>
      <c r="AC392">
        <f t="shared" si="147"/>
        <v>28166757.473185405</v>
      </c>
      <c r="AD392">
        <f t="shared" si="148"/>
        <v>4.5508413053591523</v>
      </c>
      <c r="AE392">
        <f t="shared" si="149"/>
        <v>4.8413823899012653</v>
      </c>
      <c r="AF392">
        <f t="shared" si="150"/>
        <v>4.4331215595798774</v>
      </c>
      <c r="AG392">
        <f t="shared" si="151"/>
        <v>0.11885528902997543</v>
      </c>
      <c r="AH392">
        <f t="shared" si="152"/>
        <v>9.7202249666346538E-2</v>
      </c>
      <c r="AI392">
        <f t="shared" si="153"/>
        <v>0.1188636840117535</v>
      </c>
    </row>
    <row r="393" spans="1:35" x14ac:dyDescent="0.25">
      <c r="A393" s="13" t="s">
        <v>104</v>
      </c>
      <c r="B393" s="8" t="str">
        <f>VLOOKUP(A393,Sheet5!$A$1:$B$67,2,FALSE)</f>
        <v>Private Sector Banks</v>
      </c>
      <c r="C393" s="9" t="s">
        <v>47</v>
      </c>
      <c r="D393" s="10">
        <v>0</v>
      </c>
      <c r="E393" s="11">
        <v>0</v>
      </c>
      <c r="F393" s="11">
        <v>0</v>
      </c>
      <c r="G393" s="11">
        <v>0</v>
      </c>
      <c r="H393" s="11">
        <v>0</v>
      </c>
      <c r="I393" s="11">
        <v>3253449</v>
      </c>
      <c r="J393" s="11">
        <v>2489715</v>
      </c>
      <c r="K393" s="11">
        <v>1836463</v>
      </c>
      <c r="L393" s="11">
        <v>108528.21186060001</v>
      </c>
      <c r="M393" s="11">
        <v>28545.628000000001</v>
      </c>
      <c r="N393" s="12">
        <f t="shared" si="132"/>
        <v>0</v>
      </c>
      <c r="O393" s="12">
        <f t="shared" si="133"/>
        <v>0</v>
      </c>
      <c r="P393" s="12">
        <f t="shared" si="134"/>
        <v>4326178</v>
      </c>
      <c r="Q393" s="12">
        <f t="shared" si="135"/>
        <v>137073.83986060001</v>
      </c>
      <c r="R393">
        <f t="shared" si="136"/>
        <v>0</v>
      </c>
      <c r="S393">
        <f t="shared" si="137"/>
        <v>0</v>
      </c>
      <c r="T393">
        <f t="shared" si="138"/>
        <v>0</v>
      </c>
      <c r="U393">
        <f t="shared" si="139"/>
        <v>3.168474340644329E-2</v>
      </c>
      <c r="V393">
        <f t="shared" si="140"/>
        <v>4.2131854490603665E-2</v>
      </c>
      <c r="W393">
        <f t="shared" si="141"/>
        <v>1.3297205519434914</v>
      </c>
      <c r="X393">
        <f t="shared" si="142"/>
        <v>57632047</v>
      </c>
      <c r="Y393">
        <f t="shared" si="143"/>
        <v>132651314</v>
      </c>
      <c r="Z393">
        <f t="shared" si="144"/>
        <v>4573462.0108475992</v>
      </c>
      <c r="AA393">
        <f t="shared" si="145"/>
        <v>852355001</v>
      </c>
      <c r="AB393">
        <f t="shared" si="146"/>
        <v>785755555</v>
      </c>
      <c r="AC393">
        <f t="shared" si="147"/>
        <v>28166757.473185405</v>
      </c>
      <c r="AD393">
        <f t="shared" si="148"/>
        <v>0</v>
      </c>
      <c r="AE393">
        <f t="shared" si="149"/>
        <v>0</v>
      </c>
      <c r="AF393">
        <f t="shared" si="150"/>
        <v>0</v>
      </c>
      <c r="AG393">
        <f t="shared" si="151"/>
        <v>0.38170116866598874</v>
      </c>
      <c r="AH393">
        <f t="shared" si="152"/>
        <v>0.48665111698104951</v>
      </c>
      <c r="AI393">
        <f t="shared" si="153"/>
        <v>0.55057555399656066</v>
      </c>
    </row>
    <row r="394" spans="1:35" x14ac:dyDescent="0.25">
      <c r="A394" s="13" t="s">
        <v>105</v>
      </c>
      <c r="B394" s="8" t="str">
        <f>VLOOKUP(A394,Sheet5!$A$1:$B$67,2,FALSE)</f>
        <v>Private Sector Banks</v>
      </c>
      <c r="C394" s="9" t="s">
        <v>47</v>
      </c>
      <c r="D394" s="10">
        <v>31764</v>
      </c>
      <c r="E394" s="11">
        <v>1998</v>
      </c>
      <c r="F394" s="11">
        <v>45754</v>
      </c>
      <c r="G394" s="11">
        <v>76.200999999999993</v>
      </c>
      <c r="H394" s="11">
        <v>1791.1888300000001</v>
      </c>
      <c r="I394" s="11">
        <v>1830529</v>
      </c>
      <c r="J394" s="11">
        <v>4827348</v>
      </c>
      <c r="K394" s="11">
        <v>718595</v>
      </c>
      <c r="L394" s="11">
        <v>207981.24171</v>
      </c>
      <c r="M394" s="11">
        <v>10171.280497400001</v>
      </c>
      <c r="N394" s="12">
        <f t="shared" si="132"/>
        <v>47752</v>
      </c>
      <c r="O394" s="12">
        <f t="shared" si="133"/>
        <v>1867.3898300000001</v>
      </c>
      <c r="P394" s="12">
        <f t="shared" si="134"/>
        <v>5545943</v>
      </c>
      <c r="Q394" s="12">
        <f t="shared" si="135"/>
        <v>218152.5222074</v>
      </c>
      <c r="R394">
        <f t="shared" si="136"/>
        <v>3.9106002471100687E-2</v>
      </c>
      <c r="S394">
        <f t="shared" si="137"/>
        <v>5.8789504785291526E-2</v>
      </c>
      <c r="T394">
        <f t="shared" si="138"/>
        <v>1.5033371111950635</v>
      </c>
      <c r="U394">
        <f t="shared" si="139"/>
        <v>3.9335514664936157E-2</v>
      </c>
      <c r="V394">
        <f t="shared" si="140"/>
        <v>0.11917457860946208</v>
      </c>
      <c r="W394">
        <f t="shared" si="141"/>
        <v>3.0296941485220938</v>
      </c>
      <c r="X394">
        <f t="shared" si="142"/>
        <v>57632047</v>
      </c>
      <c r="Y394">
        <f t="shared" si="143"/>
        <v>132651314</v>
      </c>
      <c r="Z394">
        <f t="shared" si="144"/>
        <v>4573462.0108475992</v>
      </c>
      <c r="AA394">
        <f t="shared" si="145"/>
        <v>852355001</v>
      </c>
      <c r="AB394">
        <f t="shared" si="146"/>
        <v>785755555</v>
      </c>
      <c r="AC394">
        <f t="shared" si="147"/>
        <v>28166757.473185405</v>
      </c>
      <c r="AD394">
        <f t="shared" si="148"/>
        <v>5.5115168822651744E-2</v>
      </c>
      <c r="AE394">
        <f t="shared" si="149"/>
        <v>4.0830990299489049E-2</v>
      </c>
      <c r="AF394">
        <f t="shared" si="150"/>
        <v>3.5998135683752069E-2</v>
      </c>
      <c r="AG394">
        <f t="shared" si="151"/>
        <v>0.21476133745357118</v>
      </c>
      <c r="AH394">
        <f t="shared" si="152"/>
        <v>0.77450349908071592</v>
      </c>
      <c r="AI394">
        <f t="shared" si="153"/>
        <v>0.70581021854818449</v>
      </c>
    </row>
    <row r="395" spans="1:35" x14ac:dyDescent="0.25">
      <c r="A395" s="13" t="s">
        <v>107</v>
      </c>
      <c r="B395" s="8" t="str">
        <f>VLOOKUP(A395,Sheet5!$A$1:$B$67,2,FALSE)</f>
        <v>Private Sector Banks</v>
      </c>
      <c r="C395" s="9" t="s">
        <v>47</v>
      </c>
      <c r="D395" s="10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1425471</v>
      </c>
      <c r="J395" s="11">
        <v>714140</v>
      </c>
      <c r="K395" s="11">
        <v>300666</v>
      </c>
      <c r="L395" s="11">
        <v>33251.808472899997</v>
      </c>
      <c r="M395" s="11">
        <v>4476.3537909999995</v>
      </c>
      <c r="N395" s="12">
        <f t="shared" si="132"/>
        <v>0</v>
      </c>
      <c r="O395" s="12">
        <f t="shared" si="133"/>
        <v>0</v>
      </c>
      <c r="P395" s="12">
        <f t="shared" si="134"/>
        <v>1014806</v>
      </c>
      <c r="Q395" s="12">
        <f t="shared" si="135"/>
        <v>37728.162263899998</v>
      </c>
      <c r="R395">
        <f t="shared" si="136"/>
        <v>0</v>
      </c>
      <c r="S395">
        <f t="shared" si="137"/>
        <v>0</v>
      </c>
      <c r="T395">
        <f t="shared" si="138"/>
        <v>0</v>
      </c>
      <c r="U395">
        <f t="shared" si="139"/>
        <v>3.7177709102922132E-2</v>
      </c>
      <c r="V395">
        <f t="shared" si="140"/>
        <v>2.6467155251772921E-2</v>
      </c>
      <c r="W395">
        <f t="shared" si="141"/>
        <v>0.7119092566597286</v>
      </c>
      <c r="X395">
        <f t="shared" si="142"/>
        <v>57632047</v>
      </c>
      <c r="Y395">
        <f t="shared" si="143"/>
        <v>132651314</v>
      </c>
      <c r="Z395">
        <f t="shared" si="144"/>
        <v>4573462.0108475992</v>
      </c>
      <c r="AA395">
        <f t="shared" si="145"/>
        <v>852355001</v>
      </c>
      <c r="AB395">
        <f t="shared" si="146"/>
        <v>785755555</v>
      </c>
      <c r="AC395">
        <f t="shared" si="147"/>
        <v>28166757.473185405</v>
      </c>
      <c r="AD395">
        <f t="shared" si="148"/>
        <v>0</v>
      </c>
      <c r="AE395">
        <f t="shared" si="149"/>
        <v>0</v>
      </c>
      <c r="AF395">
        <f t="shared" si="150"/>
        <v>0</v>
      </c>
      <c r="AG395">
        <f t="shared" si="151"/>
        <v>0.16723911965408883</v>
      </c>
      <c r="AH395">
        <f t="shared" si="152"/>
        <v>0.1339457063874569</v>
      </c>
      <c r="AI395">
        <f t="shared" si="153"/>
        <v>0.12915034370962863</v>
      </c>
    </row>
    <row r="396" spans="1:35" x14ac:dyDescent="0.25">
      <c r="A396" s="13" t="s">
        <v>108</v>
      </c>
      <c r="B396" s="8" t="str">
        <f>VLOOKUP(A396,Sheet5!$A$1:$B$67,2,FALSE)</f>
        <v>Private Sector Banks</v>
      </c>
      <c r="C396" s="9" t="s">
        <v>47</v>
      </c>
      <c r="D396" s="10">
        <v>866562</v>
      </c>
      <c r="E396" s="11">
        <v>5865</v>
      </c>
      <c r="F396" s="11">
        <v>1264891</v>
      </c>
      <c r="G396" s="11">
        <v>249.5115552</v>
      </c>
      <c r="H396" s="11">
        <v>42036.3776889</v>
      </c>
      <c r="I396" s="11">
        <v>2945303</v>
      </c>
      <c r="J396" s="11">
        <v>1519929</v>
      </c>
      <c r="K396" s="11">
        <v>1652285</v>
      </c>
      <c r="L396" s="11">
        <v>70244.228449999995</v>
      </c>
      <c r="M396" s="11">
        <v>28564.27204</v>
      </c>
      <c r="N396" s="12">
        <f t="shared" si="132"/>
        <v>1270756</v>
      </c>
      <c r="O396" s="12">
        <f t="shared" si="133"/>
        <v>42285.889244099999</v>
      </c>
      <c r="P396" s="12">
        <f t="shared" si="134"/>
        <v>3172214</v>
      </c>
      <c r="Q396" s="12">
        <f t="shared" si="135"/>
        <v>98808.500489999991</v>
      </c>
      <c r="R396">
        <f t="shared" si="136"/>
        <v>3.3276167292619507E-2</v>
      </c>
      <c r="S396">
        <f t="shared" si="137"/>
        <v>4.8797303879122324E-2</v>
      </c>
      <c r="T396">
        <f t="shared" si="138"/>
        <v>1.466434023185877</v>
      </c>
      <c r="U396">
        <f t="shared" si="139"/>
        <v>3.1148119417542447E-2</v>
      </c>
      <c r="V396">
        <f t="shared" si="140"/>
        <v>3.3547821901515736E-2</v>
      </c>
      <c r="W396">
        <f t="shared" si="141"/>
        <v>1.0770416490255841</v>
      </c>
      <c r="X396">
        <f t="shared" si="142"/>
        <v>57632047</v>
      </c>
      <c r="Y396">
        <f t="shared" si="143"/>
        <v>132651314</v>
      </c>
      <c r="Z396">
        <f t="shared" si="144"/>
        <v>4573462.0108475992</v>
      </c>
      <c r="AA396">
        <f t="shared" si="145"/>
        <v>852355001</v>
      </c>
      <c r="AB396">
        <f t="shared" si="146"/>
        <v>785755555</v>
      </c>
      <c r="AC396">
        <f t="shared" si="147"/>
        <v>28166757.473185405</v>
      </c>
      <c r="AD396">
        <f t="shared" si="148"/>
        <v>1.5036113501226149</v>
      </c>
      <c r="AE396">
        <f t="shared" si="149"/>
        <v>0.92459255469497503</v>
      </c>
      <c r="AF396">
        <f t="shared" si="150"/>
        <v>0.95796714083058387</v>
      </c>
      <c r="AG396">
        <f t="shared" si="151"/>
        <v>0.34554886127781398</v>
      </c>
      <c r="AH396">
        <f t="shared" si="152"/>
        <v>0.35079827908507083</v>
      </c>
      <c r="AI396">
        <f t="shared" si="153"/>
        <v>0.40371512231943429</v>
      </c>
    </row>
    <row r="397" spans="1:35" x14ac:dyDescent="0.25">
      <c r="A397" s="13" t="s">
        <v>62</v>
      </c>
      <c r="B397" s="8" t="str">
        <f>VLOOKUP(A397,Sheet5!$A$1:$B$67,2,FALSE)</f>
        <v>Foreign Banks</v>
      </c>
      <c r="C397" s="9" t="s">
        <v>47</v>
      </c>
      <c r="D397" s="10">
        <v>1632171</v>
      </c>
      <c r="E397" s="11">
        <v>1419</v>
      </c>
      <c r="F397" s="11">
        <v>4258071</v>
      </c>
      <c r="G397" s="11">
        <v>106.496</v>
      </c>
      <c r="H397" s="11">
        <v>175990.43492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2">
        <f t="shared" si="132"/>
        <v>4259490</v>
      </c>
      <c r="O397" s="12">
        <f t="shared" si="133"/>
        <v>176096.93092000001</v>
      </c>
      <c r="P397" s="12">
        <f t="shared" si="134"/>
        <v>0</v>
      </c>
      <c r="Q397" s="12">
        <f t="shared" si="135"/>
        <v>0</v>
      </c>
      <c r="R397">
        <f t="shared" si="136"/>
        <v>4.1342257152851634E-2</v>
      </c>
      <c r="S397">
        <f t="shared" si="137"/>
        <v>0.10789122642174136</v>
      </c>
      <c r="T397">
        <f t="shared" si="138"/>
        <v>2.6097081739597137</v>
      </c>
      <c r="U397">
        <f t="shared" si="139"/>
        <v>0</v>
      </c>
      <c r="V397">
        <f t="shared" si="140"/>
        <v>0</v>
      </c>
      <c r="W397">
        <f t="shared" si="141"/>
        <v>0</v>
      </c>
      <c r="X397">
        <f t="shared" si="142"/>
        <v>57632047</v>
      </c>
      <c r="Y397">
        <f t="shared" si="143"/>
        <v>132651314</v>
      </c>
      <c r="Z397">
        <f t="shared" si="144"/>
        <v>4573462.0108475992</v>
      </c>
      <c r="AA397">
        <f t="shared" si="145"/>
        <v>852355001</v>
      </c>
      <c r="AB397">
        <f t="shared" si="146"/>
        <v>785755555</v>
      </c>
      <c r="AC397">
        <f t="shared" si="147"/>
        <v>28166757.473185405</v>
      </c>
      <c r="AD397">
        <f t="shared" si="148"/>
        <v>2.8320545338255987</v>
      </c>
      <c r="AE397">
        <f t="shared" si="149"/>
        <v>3.8504076452876008</v>
      </c>
      <c r="AF397">
        <f t="shared" si="150"/>
        <v>3.2110424477212489</v>
      </c>
      <c r="AG397">
        <f t="shared" si="151"/>
        <v>0</v>
      </c>
      <c r="AH397">
        <f t="shared" si="152"/>
        <v>0</v>
      </c>
      <c r="AI397">
        <f t="shared" si="153"/>
        <v>0</v>
      </c>
    </row>
    <row r="398" spans="1:35" x14ac:dyDescent="0.25">
      <c r="A398" s="13" t="s">
        <v>71</v>
      </c>
      <c r="B398" s="8" t="str">
        <f>VLOOKUP(A398,Sheet5!$A$1:$B$67,2,FALSE)</f>
        <v>Foreign Banks</v>
      </c>
      <c r="C398" s="9" t="s">
        <v>47</v>
      </c>
      <c r="D398" s="10">
        <v>27225</v>
      </c>
      <c r="E398" s="11">
        <v>0</v>
      </c>
      <c r="F398" s="11">
        <v>8255</v>
      </c>
      <c r="G398" s="11">
        <v>0</v>
      </c>
      <c r="H398" s="11">
        <v>482.75696150000005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2">
        <f t="shared" si="132"/>
        <v>8255</v>
      </c>
      <c r="O398" s="12">
        <f t="shared" si="133"/>
        <v>482.75696150000005</v>
      </c>
      <c r="P398" s="12">
        <f t="shared" si="134"/>
        <v>0</v>
      </c>
      <c r="Q398" s="12">
        <f t="shared" si="135"/>
        <v>0</v>
      </c>
      <c r="R398">
        <f t="shared" si="136"/>
        <v>5.8480552574197459E-2</v>
      </c>
      <c r="S398">
        <f t="shared" si="137"/>
        <v>1.7732119797979801E-2</v>
      </c>
      <c r="T398">
        <f t="shared" si="138"/>
        <v>0.30321395775941229</v>
      </c>
      <c r="U398">
        <f t="shared" si="139"/>
        <v>0</v>
      </c>
      <c r="V398">
        <f t="shared" si="140"/>
        <v>0</v>
      </c>
      <c r="W398">
        <f t="shared" si="141"/>
        <v>0</v>
      </c>
      <c r="X398">
        <f t="shared" si="142"/>
        <v>57632047</v>
      </c>
      <c r="Y398">
        <f t="shared" si="143"/>
        <v>132651314</v>
      </c>
      <c r="Z398">
        <f t="shared" si="144"/>
        <v>4573462.0108475992</v>
      </c>
      <c r="AA398">
        <f t="shared" si="145"/>
        <v>852355001</v>
      </c>
      <c r="AB398">
        <f t="shared" si="146"/>
        <v>785755555</v>
      </c>
      <c r="AC398">
        <f t="shared" si="147"/>
        <v>28166757.473185405</v>
      </c>
      <c r="AD398">
        <f t="shared" si="148"/>
        <v>4.7239342374911654E-2</v>
      </c>
      <c r="AE398">
        <f t="shared" si="149"/>
        <v>1.055561323905106E-2</v>
      </c>
      <c r="AF398">
        <f t="shared" si="150"/>
        <v>6.2230819666060757E-3</v>
      </c>
      <c r="AG398">
        <f t="shared" si="151"/>
        <v>0</v>
      </c>
      <c r="AH398">
        <f t="shared" si="152"/>
        <v>0</v>
      </c>
      <c r="AI398">
        <f t="shared" si="153"/>
        <v>0</v>
      </c>
    </row>
    <row r="399" spans="1:35" x14ac:dyDescent="0.25">
      <c r="A399" s="13" t="s">
        <v>76</v>
      </c>
      <c r="B399" s="8" t="str">
        <f>VLOOKUP(A399,Sheet5!$A$1:$B$67,2,FALSE)</f>
        <v>Foreign Banks</v>
      </c>
      <c r="C399" s="9" t="s">
        <v>47</v>
      </c>
      <c r="D399" s="10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2211</v>
      </c>
      <c r="J399" s="11">
        <v>50</v>
      </c>
      <c r="K399" s="11">
        <v>141</v>
      </c>
      <c r="L399" s="11">
        <v>2.4543257000000001</v>
      </c>
      <c r="M399" s="11">
        <v>4.3225258000000002</v>
      </c>
      <c r="N399" s="12">
        <f t="shared" si="132"/>
        <v>0</v>
      </c>
      <c r="O399" s="12">
        <f t="shared" si="133"/>
        <v>0</v>
      </c>
      <c r="P399" s="12">
        <f t="shared" si="134"/>
        <v>191</v>
      </c>
      <c r="Q399" s="12">
        <f t="shared" si="135"/>
        <v>6.7768515000000003</v>
      </c>
      <c r="R399">
        <f t="shared" si="136"/>
        <v>0</v>
      </c>
      <c r="S399">
        <f t="shared" si="137"/>
        <v>0</v>
      </c>
      <c r="T399">
        <f t="shared" si="138"/>
        <v>0</v>
      </c>
      <c r="U399">
        <f t="shared" si="139"/>
        <v>3.5480897905759166E-2</v>
      </c>
      <c r="V399">
        <f t="shared" si="140"/>
        <v>3.0650617367706922E-3</v>
      </c>
      <c r="W399">
        <f t="shared" si="141"/>
        <v>8.6386250565355038E-2</v>
      </c>
      <c r="X399">
        <f t="shared" si="142"/>
        <v>57632047</v>
      </c>
      <c r="Y399">
        <f t="shared" si="143"/>
        <v>132651314</v>
      </c>
      <c r="Z399">
        <f t="shared" si="144"/>
        <v>4573462.0108475992</v>
      </c>
      <c r="AA399">
        <f t="shared" si="145"/>
        <v>852355001</v>
      </c>
      <c r="AB399">
        <f t="shared" si="146"/>
        <v>785755555</v>
      </c>
      <c r="AC399">
        <f t="shared" si="147"/>
        <v>28166757.473185405</v>
      </c>
      <c r="AD399">
        <f t="shared" si="148"/>
        <v>0</v>
      </c>
      <c r="AE399">
        <f t="shared" si="149"/>
        <v>0</v>
      </c>
      <c r="AF399">
        <f t="shared" si="150"/>
        <v>0</v>
      </c>
      <c r="AG399">
        <f t="shared" si="151"/>
        <v>2.5939895904945832E-4</v>
      </c>
      <c r="AH399">
        <f t="shared" si="152"/>
        <v>2.4059750244420304E-5</v>
      </c>
      <c r="AI399">
        <f t="shared" si="153"/>
        <v>2.4307814152201571E-5</v>
      </c>
    </row>
    <row r="400" spans="1:35" x14ac:dyDescent="0.25">
      <c r="A400" s="13" t="s">
        <v>83</v>
      </c>
      <c r="B400" s="8" t="str">
        <f>VLOOKUP(A400,Sheet5!$A$1:$B$67,2,FALSE)</f>
        <v>Foreign Banks</v>
      </c>
      <c r="C400" s="9" t="s">
        <v>47</v>
      </c>
      <c r="D400" s="10">
        <v>2736661</v>
      </c>
      <c r="E400" s="11">
        <v>10941</v>
      </c>
      <c r="F400" s="11">
        <v>10845029</v>
      </c>
      <c r="G400" s="11">
        <v>633.61400000000003</v>
      </c>
      <c r="H400" s="11">
        <v>294528.00839050004</v>
      </c>
      <c r="I400" s="11">
        <v>1678373</v>
      </c>
      <c r="J400" s="11">
        <v>954388</v>
      </c>
      <c r="K400" s="11">
        <v>2491438</v>
      </c>
      <c r="L400" s="11">
        <v>47630.659585000001</v>
      </c>
      <c r="M400" s="11">
        <v>43194.016909100006</v>
      </c>
      <c r="N400" s="12">
        <f t="shared" si="132"/>
        <v>10855970</v>
      </c>
      <c r="O400" s="12">
        <f t="shared" si="133"/>
        <v>295161.62239050004</v>
      </c>
      <c r="P400" s="12">
        <f t="shared" si="134"/>
        <v>3445826</v>
      </c>
      <c r="Q400" s="12">
        <f t="shared" si="135"/>
        <v>90824.676494100015</v>
      </c>
      <c r="R400">
        <f t="shared" si="136"/>
        <v>2.7188876018494897E-2</v>
      </c>
      <c r="S400">
        <f t="shared" si="137"/>
        <v>0.10785465294769796</v>
      </c>
      <c r="T400">
        <f t="shared" si="138"/>
        <v>3.9668669228669535</v>
      </c>
      <c r="U400">
        <f t="shared" si="139"/>
        <v>2.6357882404422051E-2</v>
      </c>
      <c r="V400">
        <f t="shared" si="140"/>
        <v>5.4114714961513329E-2</v>
      </c>
      <c r="W400">
        <f t="shared" si="141"/>
        <v>2.0530752103376306</v>
      </c>
      <c r="X400">
        <f t="shared" si="142"/>
        <v>57632047</v>
      </c>
      <c r="Y400">
        <f t="shared" si="143"/>
        <v>132651314</v>
      </c>
      <c r="Z400">
        <f t="shared" si="144"/>
        <v>4573462.0108475992</v>
      </c>
      <c r="AA400">
        <f t="shared" si="145"/>
        <v>852355001</v>
      </c>
      <c r="AB400">
        <f t="shared" si="146"/>
        <v>785755555</v>
      </c>
      <c r="AC400">
        <f t="shared" si="147"/>
        <v>28166757.473185405</v>
      </c>
      <c r="AD400">
        <f t="shared" si="148"/>
        <v>4.7485056361090212</v>
      </c>
      <c r="AE400">
        <f t="shared" si="149"/>
        <v>6.4537897481255735</v>
      </c>
      <c r="AF400">
        <f t="shared" si="150"/>
        <v>8.1838390232606368</v>
      </c>
      <c r="AG400">
        <f t="shared" si="151"/>
        <v>0.19691009004826618</v>
      </c>
      <c r="AH400">
        <f t="shared" si="152"/>
        <v>0.32245343320247138</v>
      </c>
      <c r="AI400">
        <f t="shared" si="153"/>
        <v>0.43853663878965515</v>
      </c>
    </row>
    <row r="401" spans="1:35" x14ac:dyDescent="0.25">
      <c r="A401" s="13" t="s">
        <v>85</v>
      </c>
      <c r="B401" s="8" t="str">
        <f>VLOOKUP(A401,Sheet5!$A$1:$B$67,2,FALSE)</f>
        <v>Foreign Banks</v>
      </c>
      <c r="C401" s="9" t="s">
        <v>47</v>
      </c>
      <c r="D401" s="10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1430884</v>
      </c>
      <c r="J401" s="11">
        <v>639928</v>
      </c>
      <c r="K401" s="11">
        <v>860197</v>
      </c>
      <c r="L401" s="11">
        <v>20044.18763</v>
      </c>
      <c r="M401" s="11">
        <v>8569.0970600000001</v>
      </c>
      <c r="N401" s="12">
        <f t="shared" si="132"/>
        <v>0</v>
      </c>
      <c r="O401" s="12">
        <f t="shared" si="133"/>
        <v>0</v>
      </c>
      <c r="P401" s="12">
        <f t="shared" si="134"/>
        <v>1500125</v>
      </c>
      <c r="Q401" s="12">
        <f t="shared" si="135"/>
        <v>28613.28469</v>
      </c>
      <c r="R401">
        <f t="shared" si="136"/>
        <v>0</v>
      </c>
      <c r="S401">
        <f t="shared" si="137"/>
        <v>0</v>
      </c>
      <c r="T401">
        <f t="shared" si="138"/>
        <v>0</v>
      </c>
      <c r="U401">
        <f t="shared" si="139"/>
        <v>1.9073933632197317E-2</v>
      </c>
      <c r="V401">
        <f t="shared" si="140"/>
        <v>1.9996928255539934E-2</v>
      </c>
      <c r="W401">
        <f t="shared" si="141"/>
        <v>1.0483903656760436</v>
      </c>
      <c r="X401">
        <f t="shared" si="142"/>
        <v>57632047</v>
      </c>
      <c r="Y401">
        <f t="shared" si="143"/>
        <v>132651314</v>
      </c>
      <c r="Z401">
        <f t="shared" si="144"/>
        <v>4573462.0108475992</v>
      </c>
      <c r="AA401">
        <f t="shared" si="145"/>
        <v>852355001</v>
      </c>
      <c r="AB401">
        <f t="shared" si="146"/>
        <v>785755555</v>
      </c>
      <c r="AC401">
        <f t="shared" si="147"/>
        <v>28166757.473185405</v>
      </c>
      <c r="AD401">
        <f t="shared" si="148"/>
        <v>0</v>
      </c>
      <c r="AE401">
        <f t="shared" si="149"/>
        <v>0</v>
      </c>
      <c r="AF401">
        <f t="shared" si="150"/>
        <v>0</v>
      </c>
      <c r="AG401">
        <f t="shared" si="151"/>
        <v>0.16787418368182955</v>
      </c>
      <c r="AH401">
        <f t="shared" si="152"/>
        <v>0.10158529861749151</v>
      </c>
      <c r="AI401">
        <f t="shared" si="153"/>
        <v>0.19091497227786064</v>
      </c>
    </row>
    <row r="402" spans="1:35" x14ac:dyDescent="0.25">
      <c r="A402" s="13" t="s">
        <v>88</v>
      </c>
      <c r="B402" s="8" t="str">
        <f>VLOOKUP(A402,Sheet5!$A$1:$B$67,2,FALSE)</f>
        <v>Foreign Banks</v>
      </c>
      <c r="C402" s="9" t="s">
        <v>47</v>
      </c>
      <c r="D402" s="10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129908</v>
      </c>
      <c r="J402" s="11">
        <v>42766</v>
      </c>
      <c r="K402" s="11">
        <v>101113</v>
      </c>
      <c r="L402" s="11">
        <v>2439.6492800000001</v>
      </c>
      <c r="M402" s="11">
        <v>1916.0706399999999</v>
      </c>
      <c r="N402" s="12">
        <f t="shared" si="132"/>
        <v>0</v>
      </c>
      <c r="O402" s="12">
        <f t="shared" si="133"/>
        <v>0</v>
      </c>
      <c r="P402" s="12">
        <f t="shared" si="134"/>
        <v>143879</v>
      </c>
      <c r="Q402" s="12">
        <f t="shared" si="135"/>
        <v>4355.7199199999995</v>
      </c>
      <c r="R402">
        <f t="shared" si="136"/>
        <v>0</v>
      </c>
      <c r="S402">
        <f t="shared" si="137"/>
        <v>0</v>
      </c>
      <c r="T402">
        <f t="shared" si="138"/>
        <v>0</v>
      </c>
      <c r="U402">
        <f t="shared" si="139"/>
        <v>3.0273493143544224E-2</v>
      </c>
      <c r="V402">
        <f t="shared" si="140"/>
        <v>3.3529266249961505E-2</v>
      </c>
      <c r="W402">
        <f t="shared" si="141"/>
        <v>1.1075453397789206</v>
      </c>
      <c r="X402">
        <f t="shared" si="142"/>
        <v>57632047</v>
      </c>
      <c r="Y402">
        <f t="shared" si="143"/>
        <v>132651314</v>
      </c>
      <c r="Z402">
        <f t="shared" si="144"/>
        <v>4573462.0108475992</v>
      </c>
      <c r="AA402">
        <f t="shared" si="145"/>
        <v>852355001</v>
      </c>
      <c r="AB402">
        <f t="shared" si="146"/>
        <v>785755555</v>
      </c>
      <c r="AC402">
        <f t="shared" si="147"/>
        <v>28166757.473185405</v>
      </c>
      <c r="AD402">
        <f t="shared" si="148"/>
        <v>0</v>
      </c>
      <c r="AE402">
        <f t="shared" si="149"/>
        <v>0</v>
      </c>
      <c r="AF402">
        <f t="shared" si="150"/>
        <v>0</v>
      </c>
      <c r="AG402">
        <f t="shared" si="151"/>
        <v>1.5241067377746283E-2</v>
      </c>
      <c r="AH402">
        <f t="shared" si="152"/>
        <v>1.5464044535998226E-2</v>
      </c>
      <c r="AI402">
        <f t="shared" si="153"/>
        <v>1.8310910954997959E-2</v>
      </c>
    </row>
    <row r="403" spans="1:35" x14ac:dyDescent="0.25">
      <c r="A403" s="13" t="s">
        <v>101</v>
      </c>
      <c r="B403" s="8" t="str">
        <f>VLOOKUP(A403,Sheet5!$A$1:$B$67,2,FALSE)</f>
        <v>Foreign Banks</v>
      </c>
      <c r="C403" s="9" t="s">
        <v>47</v>
      </c>
      <c r="D403" s="10">
        <v>870856</v>
      </c>
      <c r="E403" s="11">
        <v>1465</v>
      </c>
      <c r="F403" s="11">
        <v>1239587</v>
      </c>
      <c r="G403" s="11">
        <v>95.165766599999998</v>
      </c>
      <c r="H403" s="11">
        <v>41150.739251200182</v>
      </c>
      <c r="I403" s="11">
        <v>481696</v>
      </c>
      <c r="J403" s="11">
        <v>215744</v>
      </c>
      <c r="K403" s="11">
        <v>246544</v>
      </c>
      <c r="L403" s="11">
        <v>12176.7571298</v>
      </c>
      <c r="M403" s="11">
        <v>6698.3306904000019</v>
      </c>
      <c r="N403" s="12">
        <f t="shared" si="132"/>
        <v>1241052</v>
      </c>
      <c r="O403" s="12">
        <f t="shared" si="133"/>
        <v>41245.905017800185</v>
      </c>
      <c r="P403" s="12">
        <f t="shared" si="134"/>
        <v>462288</v>
      </c>
      <c r="Q403" s="12">
        <f t="shared" si="135"/>
        <v>18875.087820200002</v>
      </c>
      <c r="R403">
        <f t="shared" si="136"/>
        <v>3.3234630795325404E-2</v>
      </c>
      <c r="S403">
        <f t="shared" si="137"/>
        <v>4.7362485896405591E-2</v>
      </c>
      <c r="T403">
        <f t="shared" si="138"/>
        <v>1.4250943898876507</v>
      </c>
      <c r="U403">
        <f t="shared" si="139"/>
        <v>4.0829716151403461E-2</v>
      </c>
      <c r="V403">
        <f t="shared" si="140"/>
        <v>3.9184647205291308E-2</v>
      </c>
      <c r="W403">
        <f t="shared" si="141"/>
        <v>0.95970902810071079</v>
      </c>
      <c r="X403">
        <f t="shared" si="142"/>
        <v>57632047</v>
      </c>
      <c r="Y403">
        <f t="shared" si="143"/>
        <v>132651314</v>
      </c>
      <c r="Z403">
        <f t="shared" si="144"/>
        <v>4573462.0108475992</v>
      </c>
      <c r="AA403">
        <f t="shared" si="145"/>
        <v>852355001</v>
      </c>
      <c r="AB403">
        <f t="shared" si="146"/>
        <v>785755555</v>
      </c>
      <c r="AC403">
        <f t="shared" si="147"/>
        <v>28166757.473185405</v>
      </c>
      <c r="AD403">
        <f t="shared" si="148"/>
        <v>1.5110620658676239</v>
      </c>
      <c r="AE403">
        <f t="shared" si="149"/>
        <v>0.90185301463029066</v>
      </c>
      <c r="AF403">
        <f t="shared" si="150"/>
        <v>0.93557459973596646</v>
      </c>
      <c r="AG403">
        <f t="shared" si="151"/>
        <v>5.6513541826453129E-2</v>
      </c>
      <c r="AH403">
        <f t="shared" si="152"/>
        <v>6.7011930067452666E-2</v>
      </c>
      <c r="AI403">
        <f t="shared" si="153"/>
        <v>5.8833564339230156E-2</v>
      </c>
    </row>
    <row r="404" spans="1:35" x14ac:dyDescent="0.25">
      <c r="A404" s="13" t="s">
        <v>112</v>
      </c>
      <c r="B404" s="8" t="str">
        <f>VLOOKUP(A404,Sheet5!$A$1:$B$67,2,FALSE)</f>
        <v>Foreign Banks</v>
      </c>
      <c r="C404" s="9" t="s">
        <v>47</v>
      </c>
      <c r="D404" s="10">
        <v>1409559</v>
      </c>
      <c r="E404" s="11">
        <v>2314</v>
      </c>
      <c r="F404" s="11">
        <v>2583871</v>
      </c>
      <c r="G404" s="11">
        <v>141.68064000000001</v>
      </c>
      <c r="H404" s="11">
        <v>71418.144870000004</v>
      </c>
      <c r="I404" s="11">
        <v>985602</v>
      </c>
      <c r="J404" s="11">
        <v>871614</v>
      </c>
      <c r="K404" s="11">
        <v>1499582</v>
      </c>
      <c r="L404" s="11">
        <v>38117.940390000003</v>
      </c>
      <c r="M404" s="11">
        <v>25268.5766</v>
      </c>
      <c r="N404" s="12">
        <f t="shared" si="132"/>
        <v>2586185</v>
      </c>
      <c r="O404" s="12">
        <f t="shared" si="133"/>
        <v>71559.82551000001</v>
      </c>
      <c r="P404" s="12">
        <f t="shared" si="134"/>
        <v>2371196</v>
      </c>
      <c r="Q404" s="12">
        <f t="shared" si="135"/>
        <v>63386.516990000004</v>
      </c>
      <c r="R404">
        <f t="shared" si="136"/>
        <v>2.7670033470150051E-2</v>
      </c>
      <c r="S404">
        <f t="shared" si="137"/>
        <v>5.0767527652265713E-2</v>
      </c>
      <c r="T404">
        <f t="shared" si="138"/>
        <v>1.8347476054567422</v>
      </c>
      <c r="U404">
        <f t="shared" si="139"/>
        <v>2.6731875808663645E-2</v>
      </c>
      <c r="V404">
        <f t="shared" si="140"/>
        <v>6.4312488195032075E-2</v>
      </c>
      <c r="W404">
        <f t="shared" si="141"/>
        <v>2.4058352154317868</v>
      </c>
      <c r="X404">
        <f t="shared" si="142"/>
        <v>57632047</v>
      </c>
      <c r="Y404">
        <f t="shared" si="143"/>
        <v>132651314</v>
      </c>
      <c r="Z404">
        <f t="shared" si="144"/>
        <v>4573462.0108475992</v>
      </c>
      <c r="AA404">
        <f t="shared" si="145"/>
        <v>852355001</v>
      </c>
      <c r="AB404">
        <f t="shared" si="146"/>
        <v>785755555</v>
      </c>
      <c r="AC404">
        <f t="shared" si="147"/>
        <v>28166757.473185405</v>
      </c>
      <c r="AD404">
        <f t="shared" si="148"/>
        <v>2.4457902735955224</v>
      </c>
      <c r="AE404">
        <f t="shared" si="149"/>
        <v>1.5646751922344673</v>
      </c>
      <c r="AF404">
        <f t="shared" si="150"/>
        <v>1.9496112944648252</v>
      </c>
      <c r="AG404">
        <f t="shared" si="151"/>
        <v>0.11563280544417197</v>
      </c>
      <c r="AH404">
        <f t="shared" si="152"/>
        <v>0.22504016321489476</v>
      </c>
      <c r="AI404">
        <f t="shared" si="153"/>
        <v>0.30177273134263749</v>
      </c>
    </row>
    <row r="405" spans="1:35" x14ac:dyDescent="0.25">
      <c r="A405" s="13" t="s">
        <v>59</v>
      </c>
      <c r="B405" s="8" t="str">
        <f>VLOOKUP(A405,Sheet5!$A$1:$B$67,2,FALSE)</f>
        <v>Payment Banks</v>
      </c>
      <c r="C405" s="9" t="s">
        <v>47</v>
      </c>
      <c r="D405" s="10">
        <v>0</v>
      </c>
      <c r="E405" s="11">
        <v>0</v>
      </c>
      <c r="F405" s="11">
        <v>0</v>
      </c>
      <c r="G405" s="11">
        <v>0</v>
      </c>
      <c r="H405" s="11">
        <v>0</v>
      </c>
      <c r="I405" s="11">
        <v>1541109</v>
      </c>
      <c r="J405" s="11">
        <v>0</v>
      </c>
      <c r="K405" s="11">
        <v>360802</v>
      </c>
      <c r="L405" s="11">
        <v>0</v>
      </c>
      <c r="M405" s="11">
        <v>2258.3090000000002</v>
      </c>
      <c r="N405" s="12">
        <f t="shared" si="132"/>
        <v>0</v>
      </c>
      <c r="O405" s="12">
        <f t="shared" si="133"/>
        <v>0</v>
      </c>
      <c r="P405" s="12">
        <f t="shared" si="134"/>
        <v>360802</v>
      </c>
      <c r="Q405" s="12">
        <f t="shared" si="135"/>
        <v>2258.3090000000002</v>
      </c>
      <c r="R405">
        <f t="shared" si="136"/>
        <v>0</v>
      </c>
      <c r="S405">
        <f t="shared" si="137"/>
        <v>0</v>
      </c>
      <c r="T405">
        <f t="shared" si="138"/>
        <v>0</v>
      </c>
      <c r="U405">
        <f t="shared" si="139"/>
        <v>6.2591365901519397E-3</v>
      </c>
      <c r="V405">
        <f t="shared" si="140"/>
        <v>1.4653791522857892E-3</v>
      </c>
      <c r="W405">
        <f t="shared" si="141"/>
        <v>0.2341184173215522</v>
      </c>
      <c r="X405">
        <f t="shared" si="142"/>
        <v>57632047</v>
      </c>
      <c r="Y405">
        <f t="shared" si="143"/>
        <v>132651314</v>
      </c>
      <c r="Z405">
        <f t="shared" si="144"/>
        <v>4573462.0108475992</v>
      </c>
      <c r="AA405">
        <f t="shared" si="145"/>
        <v>852355001</v>
      </c>
      <c r="AB405">
        <f t="shared" si="146"/>
        <v>785755555</v>
      </c>
      <c r="AC405">
        <f t="shared" si="147"/>
        <v>28166757.473185405</v>
      </c>
      <c r="AD405">
        <f t="shared" si="148"/>
        <v>0</v>
      </c>
      <c r="AE405">
        <f t="shared" si="149"/>
        <v>0</v>
      </c>
      <c r="AF405">
        <f t="shared" si="150"/>
        <v>0</v>
      </c>
      <c r="AG405">
        <f t="shared" si="151"/>
        <v>0.1808060019817963</v>
      </c>
      <c r="AH405">
        <f t="shared" si="152"/>
        <v>8.0176392406896592E-3</v>
      </c>
      <c r="AI405">
        <f t="shared" si="153"/>
        <v>4.5917842731636814E-2</v>
      </c>
    </row>
    <row r="406" spans="1:35" x14ac:dyDescent="0.25">
      <c r="A406" s="13" t="s">
        <v>98</v>
      </c>
      <c r="B406" s="8" t="str">
        <f>VLOOKUP(A406,Sheet5!$A$1:$B$67,2,FALSE)</f>
        <v>Payment Banks</v>
      </c>
      <c r="C406" s="9" t="s">
        <v>47</v>
      </c>
      <c r="D406" s="10">
        <v>0</v>
      </c>
      <c r="E406" s="11">
        <v>0</v>
      </c>
      <c r="F406" s="11">
        <v>0</v>
      </c>
      <c r="G406" s="11">
        <v>0</v>
      </c>
      <c r="H406" s="11">
        <v>0</v>
      </c>
      <c r="I406" s="11">
        <v>1439682</v>
      </c>
      <c r="J406" s="11">
        <v>269457</v>
      </c>
      <c r="K406" s="11">
        <v>132661</v>
      </c>
      <c r="L406" s="11">
        <v>7826.1870099999996</v>
      </c>
      <c r="M406" s="11">
        <v>1414.7879468000001</v>
      </c>
      <c r="N406" s="12">
        <f t="shared" si="132"/>
        <v>0</v>
      </c>
      <c r="O406" s="12">
        <f t="shared" si="133"/>
        <v>0</v>
      </c>
      <c r="P406" s="12">
        <f t="shared" si="134"/>
        <v>402118</v>
      </c>
      <c r="Q406" s="12">
        <f t="shared" si="135"/>
        <v>9240.9749568000007</v>
      </c>
      <c r="R406">
        <f t="shared" si="136"/>
        <v>0</v>
      </c>
      <c r="S406">
        <f t="shared" si="137"/>
        <v>0</v>
      </c>
      <c r="T406">
        <f t="shared" si="138"/>
        <v>0</v>
      </c>
      <c r="U406">
        <f t="shared" si="139"/>
        <v>2.2980754297992134E-2</v>
      </c>
      <c r="V406">
        <f t="shared" si="140"/>
        <v>6.4187611964308788E-3</v>
      </c>
      <c r="W406">
        <f t="shared" si="141"/>
        <v>0.27931029213395736</v>
      </c>
      <c r="X406">
        <f t="shared" si="142"/>
        <v>57632047</v>
      </c>
      <c r="Y406">
        <f t="shared" si="143"/>
        <v>132651314</v>
      </c>
      <c r="Z406">
        <f t="shared" si="144"/>
        <v>4573462.0108475992</v>
      </c>
      <c r="AA406">
        <f t="shared" si="145"/>
        <v>852355001</v>
      </c>
      <c r="AB406">
        <f t="shared" si="146"/>
        <v>785755555</v>
      </c>
      <c r="AC406">
        <f t="shared" si="147"/>
        <v>28166757.473185405</v>
      </c>
      <c r="AD406">
        <f t="shared" si="148"/>
        <v>0</v>
      </c>
      <c r="AE406">
        <f t="shared" si="149"/>
        <v>0</v>
      </c>
      <c r="AF406">
        <f t="shared" si="150"/>
        <v>0</v>
      </c>
      <c r="AG406">
        <f t="shared" si="151"/>
        <v>0.16890638270567265</v>
      </c>
      <c r="AH406">
        <f t="shared" si="152"/>
        <v>3.2808089342897764E-2</v>
      </c>
      <c r="AI406">
        <f t="shared" si="153"/>
        <v>5.1175966551073253E-2</v>
      </c>
    </row>
    <row r="407" spans="1:35" x14ac:dyDescent="0.25">
      <c r="A407" s="13" t="s">
        <v>106</v>
      </c>
      <c r="B407" s="8" t="str">
        <f>VLOOKUP(A407,Sheet5!$A$1:$B$67,2,FALSE)</f>
        <v>Payment Banks</v>
      </c>
      <c r="C407" s="9" t="s">
        <v>47</v>
      </c>
      <c r="D407" s="10">
        <v>0</v>
      </c>
      <c r="E407" s="11">
        <v>0</v>
      </c>
      <c r="F407" s="11">
        <v>0</v>
      </c>
      <c r="G407" s="11">
        <v>0</v>
      </c>
      <c r="H407" s="11">
        <v>0</v>
      </c>
      <c r="I407" s="11">
        <v>30</v>
      </c>
      <c r="J407" s="11">
        <v>0</v>
      </c>
      <c r="K407" s="11">
        <v>0</v>
      </c>
      <c r="L407" s="11">
        <v>0</v>
      </c>
      <c r="M407" s="11">
        <v>0</v>
      </c>
      <c r="N407" s="12">
        <f t="shared" si="132"/>
        <v>0</v>
      </c>
      <c r="O407" s="12">
        <f t="shared" si="133"/>
        <v>0</v>
      </c>
      <c r="P407" s="12">
        <f t="shared" si="134"/>
        <v>0</v>
      </c>
      <c r="Q407" s="12">
        <f t="shared" si="135"/>
        <v>0</v>
      </c>
      <c r="R407">
        <f t="shared" si="136"/>
        <v>0</v>
      </c>
      <c r="S407">
        <f t="shared" si="137"/>
        <v>0</v>
      </c>
      <c r="T407">
        <f t="shared" si="138"/>
        <v>0</v>
      </c>
      <c r="U407">
        <f t="shared" si="139"/>
        <v>0</v>
      </c>
      <c r="V407">
        <f t="shared" si="140"/>
        <v>0</v>
      </c>
      <c r="W407">
        <f t="shared" si="141"/>
        <v>0</v>
      </c>
      <c r="X407">
        <f t="shared" si="142"/>
        <v>57632047</v>
      </c>
      <c r="Y407">
        <f t="shared" si="143"/>
        <v>132651314</v>
      </c>
      <c r="Z407">
        <f t="shared" si="144"/>
        <v>4573462.0108475992</v>
      </c>
      <c r="AA407">
        <f t="shared" si="145"/>
        <v>852355001</v>
      </c>
      <c r="AB407">
        <f t="shared" si="146"/>
        <v>785755555</v>
      </c>
      <c r="AC407">
        <f t="shared" si="147"/>
        <v>28166757.473185405</v>
      </c>
      <c r="AD407">
        <f t="shared" si="148"/>
        <v>0</v>
      </c>
      <c r="AE407">
        <f t="shared" si="149"/>
        <v>0</v>
      </c>
      <c r="AF407">
        <f t="shared" si="150"/>
        <v>0</v>
      </c>
      <c r="AG407">
        <f t="shared" si="151"/>
        <v>3.5196602313359339E-6</v>
      </c>
      <c r="AH407">
        <f t="shared" si="152"/>
        <v>0</v>
      </c>
      <c r="AI407">
        <f t="shared" si="153"/>
        <v>0</v>
      </c>
    </row>
    <row r="408" spans="1:35" x14ac:dyDescent="0.25">
      <c r="A408" s="13" t="s">
        <v>110</v>
      </c>
      <c r="B408" s="8" t="str">
        <f>VLOOKUP(A408,Sheet5!$A$1:$B$67,2,FALSE)</f>
        <v>Payment Banks</v>
      </c>
      <c r="C408" s="9" t="s">
        <v>47</v>
      </c>
      <c r="D408" s="10">
        <v>0</v>
      </c>
      <c r="E408" s="11">
        <v>0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2">
        <f t="shared" si="132"/>
        <v>0</v>
      </c>
      <c r="O408" s="12">
        <f t="shared" si="133"/>
        <v>0</v>
      </c>
      <c r="P408" s="12">
        <f t="shared" si="134"/>
        <v>0</v>
      </c>
      <c r="Q408" s="12">
        <f t="shared" si="135"/>
        <v>0</v>
      </c>
      <c r="R408">
        <f t="shared" si="136"/>
        <v>0</v>
      </c>
      <c r="S408">
        <f t="shared" si="137"/>
        <v>0</v>
      </c>
      <c r="T408">
        <f t="shared" si="138"/>
        <v>0</v>
      </c>
      <c r="U408">
        <f t="shared" si="139"/>
        <v>0</v>
      </c>
      <c r="V408">
        <f t="shared" si="140"/>
        <v>0</v>
      </c>
      <c r="W408">
        <f t="shared" si="141"/>
        <v>0</v>
      </c>
      <c r="X408">
        <f t="shared" si="142"/>
        <v>57632047</v>
      </c>
      <c r="Y408">
        <f t="shared" si="143"/>
        <v>132651314</v>
      </c>
      <c r="Z408">
        <f t="shared" si="144"/>
        <v>4573462.0108475992</v>
      </c>
      <c r="AA408">
        <f t="shared" si="145"/>
        <v>852355001</v>
      </c>
      <c r="AB408">
        <f t="shared" si="146"/>
        <v>785755555</v>
      </c>
      <c r="AC408">
        <f t="shared" si="147"/>
        <v>28166757.473185405</v>
      </c>
      <c r="AD408">
        <f t="shared" si="148"/>
        <v>0</v>
      </c>
      <c r="AE408">
        <f t="shared" si="149"/>
        <v>0</v>
      </c>
      <c r="AF408">
        <f t="shared" si="150"/>
        <v>0</v>
      </c>
      <c r="AG408">
        <f t="shared" si="151"/>
        <v>0</v>
      </c>
      <c r="AH408">
        <f t="shared" si="152"/>
        <v>0</v>
      </c>
      <c r="AI408">
        <f t="shared" si="153"/>
        <v>0</v>
      </c>
    </row>
    <row r="409" spans="1:35" x14ac:dyDescent="0.25">
      <c r="A409" s="13" t="s">
        <v>114</v>
      </c>
      <c r="B409" s="8" t="str">
        <f>VLOOKUP(A409,Sheet5!$A$1:$B$67,2,FALSE)</f>
        <v>Payment Banks</v>
      </c>
      <c r="C409" s="9" t="s">
        <v>47</v>
      </c>
      <c r="D409" s="10">
        <v>0</v>
      </c>
      <c r="E409" s="11">
        <v>0</v>
      </c>
      <c r="F409" s="11">
        <v>0</v>
      </c>
      <c r="G409" s="11">
        <v>0</v>
      </c>
      <c r="H409" s="11">
        <v>0</v>
      </c>
      <c r="I409" s="11">
        <v>52695</v>
      </c>
      <c r="J409" s="11">
        <v>1</v>
      </c>
      <c r="K409" s="11">
        <v>8647</v>
      </c>
      <c r="L409" s="11">
        <v>0.02</v>
      </c>
      <c r="M409" s="11">
        <v>39.225090000000002</v>
      </c>
      <c r="N409" s="12">
        <f t="shared" si="132"/>
        <v>0</v>
      </c>
      <c r="O409" s="12">
        <f t="shared" si="133"/>
        <v>0</v>
      </c>
      <c r="P409" s="12">
        <f t="shared" si="134"/>
        <v>8648</v>
      </c>
      <c r="Q409" s="12">
        <f t="shared" si="135"/>
        <v>39.245090000000005</v>
      </c>
      <c r="R409">
        <f t="shared" si="136"/>
        <v>0</v>
      </c>
      <c r="S409">
        <f t="shared" si="137"/>
        <v>0</v>
      </c>
      <c r="T409">
        <f t="shared" si="138"/>
        <v>0</v>
      </c>
      <c r="U409">
        <f t="shared" si="139"/>
        <v>4.5380538852913977E-3</v>
      </c>
      <c r="V409">
        <f t="shared" si="140"/>
        <v>7.4475927507353643E-4</v>
      </c>
      <c r="W409">
        <f t="shared" si="141"/>
        <v>0.16411424233798272</v>
      </c>
      <c r="X409">
        <f t="shared" si="142"/>
        <v>57632047</v>
      </c>
      <c r="Y409">
        <f t="shared" si="143"/>
        <v>132651314</v>
      </c>
      <c r="Z409">
        <f t="shared" si="144"/>
        <v>4573462.0108475992</v>
      </c>
      <c r="AA409">
        <f t="shared" si="145"/>
        <v>852355001</v>
      </c>
      <c r="AB409">
        <f t="shared" si="146"/>
        <v>785755555</v>
      </c>
      <c r="AC409">
        <f t="shared" si="147"/>
        <v>28166757.473185405</v>
      </c>
      <c r="AD409">
        <f t="shared" si="148"/>
        <v>0</v>
      </c>
      <c r="AE409">
        <f t="shared" si="149"/>
        <v>0</v>
      </c>
      <c r="AF409">
        <f t="shared" si="150"/>
        <v>0</v>
      </c>
      <c r="AG409">
        <f t="shared" si="151"/>
        <v>6.1822831963415674E-3</v>
      </c>
      <c r="AH409">
        <f t="shared" si="152"/>
        <v>1.3933123128340603E-4</v>
      </c>
      <c r="AI409">
        <f t="shared" si="153"/>
        <v>1.1005967371111999E-3</v>
      </c>
    </row>
    <row r="410" spans="1:35" x14ac:dyDescent="0.25">
      <c r="A410" s="13" t="s">
        <v>115</v>
      </c>
      <c r="B410" s="8" t="str">
        <f>VLOOKUP(A410,Sheet5!$A$1:$B$67,2,FALSE)</f>
        <v>Payment Banks</v>
      </c>
      <c r="C410" s="9" t="s">
        <v>47</v>
      </c>
      <c r="D410" s="10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59450951</v>
      </c>
      <c r="J410" s="11">
        <v>1433622</v>
      </c>
      <c r="K410" s="11">
        <v>2365135</v>
      </c>
      <c r="L410" s="11">
        <v>47282.427259999997</v>
      </c>
      <c r="M410" s="11">
        <v>21118.089499999998</v>
      </c>
      <c r="N410" s="12">
        <f t="shared" si="132"/>
        <v>0</v>
      </c>
      <c r="O410" s="12">
        <f t="shared" si="133"/>
        <v>0</v>
      </c>
      <c r="P410" s="12">
        <f t="shared" si="134"/>
        <v>3798757</v>
      </c>
      <c r="Q410" s="12">
        <f t="shared" si="135"/>
        <v>68400.516759999999</v>
      </c>
      <c r="R410">
        <f t="shared" si="136"/>
        <v>0</v>
      </c>
      <c r="S410">
        <f t="shared" si="137"/>
        <v>0</v>
      </c>
      <c r="T410">
        <f t="shared" si="138"/>
        <v>0</v>
      </c>
      <c r="U410">
        <f t="shared" si="139"/>
        <v>1.800602585529951E-2</v>
      </c>
      <c r="V410">
        <f t="shared" si="140"/>
        <v>1.1505369655062372E-3</v>
      </c>
      <c r="W410">
        <f t="shared" si="141"/>
        <v>6.3897329413620307E-2</v>
      </c>
      <c r="X410">
        <f t="shared" si="142"/>
        <v>57632047</v>
      </c>
      <c r="Y410">
        <f t="shared" si="143"/>
        <v>132651314</v>
      </c>
      <c r="Z410">
        <f t="shared" si="144"/>
        <v>4573462.0108475992</v>
      </c>
      <c r="AA410">
        <f t="shared" si="145"/>
        <v>852355001</v>
      </c>
      <c r="AB410">
        <f t="shared" si="146"/>
        <v>785755555</v>
      </c>
      <c r="AC410">
        <f t="shared" si="147"/>
        <v>28166757.473185405</v>
      </c>
      <c r="AD410">
        <f t="shared" si="148"/>
        <v>0</v>
      </c>
      <c r="AE410">
        <f t="shared" si="149"/>
        <v>0</v>
      </c>
      <c r="AF410">
        <f t="shared" si="150"/>
        <v>0</v>
      </c>
      <c r="AG410">
        <f t="shared" si="151"/>
        <v>6.974904931660042</v>
      </c>
      <c r="AH410">
        <f t="shared" si="152"/>
        <v>0.24284128844123043</v>
      </c>
      <c r="AI410">
        <f t="shared" si="153"/>
        <v>0.48345277049934443</v>
      </c>
    </row>
    <row r="411" spans="1:35" x14ac:dyDescent="0.25">
      <c r="A411" s="13" t="s">
        <v>65</v>
      </c>
      <c r="B411" s="8" t="str">
        <f>VLOOKUP(A411,Sheet5!$A$1:$B$67,2,FALSE)</f>
        <v>Small Finance Banks</v>
      </c>
      <c r="C411" s="9" t="s">
        <v>47</v>
      </c>
      <c r="D411" s="10">
        <v>0</v>
      </c>
      <c r="E411" s="11">
        <v>0</v>
      </c>
      <c r="F411" s="11">
        <v>0</v>
      </c>
      <c r="G411" s="11">
        <v>0</v>
      </c>
      <c r="H411" s="11">
        <v>0</v>
      </c>
      <c r="I411" s="11">
        <v>1366309</v>
      </c>
      <c r="J411" s="11">
        <v>542900</v>
      </c>
      <c r="K411" s="11">
        <v>303163</v>
      </c>
      <c r="L411" s="11">
        <v>34242.9161054</v>
      </c>
      <c r="M411" s="11">
        <v>6287.7406100000644</v>
      </c>
      <c r="N411" s="12">
        <f t="shared" si="132"/>
        <v>0</v>
      </c>
      <c r="O411" s="12">
        <f t="shared" si="133"/>
        <v>0</v>
      </c>
      <c r="P411" s="12">
        <f t="shared" si="134"/>
        <v>846063</v>
      </c>
      <c r="Q411" s="12">
        <f t="shared" si="135"/>
        <v>40530.656715400066</v>
      </c>
      <c r="R411">
        <f t="shared" si="136"/>
        <v>0</v>
      </c>
      <c r="S411">
        <f t="shared" si="137"/>
        <v>0</v>
      </c>
      <c r="T411">
        <f t="shared" si="138"/>
        <v>0</v>
      </c>
      <c r="U411">
        <f t="shared" si="139"/>
        <v>4.7905010283395048E-2</v>
      </c>
      <c r="V411">
        <f t="shared" si="140"/>
        <v>2.966434145965522E-2</v>
      </c>
      <c r="W411">
        <f t="shared" si="141"/>
        <v>0.61923254549300344</v>
      </c>
      <c r="X411">
        <f t="shared" si="142"/>
        <v>57632047</v>
      </c>
      <c r="Y411">
        <f t="shared" si="143"/>
        <v>132651314</v>
      </c>
      <c r="Z411">
        <f t="shared" si="144"/>
        <v>4573462.0108475992</v>
      </c>
      <c r="AA411">
        <f t="shared" si="145"/>
        <v>852355001</v>
      </c>
      <c r="AB411">
        <f t="shared" si="146"/>
        <v>785755555</v>
      </c>
      <c r="AC411">
        <f t="shared" si="147"/>
        <v>28166757.473185405</v>
      </c>
      <c r="AD411">
        <f t="shared" si="148"/>
        <v>0</v>
      </c>
      <c r="AE411">
        <f t="shared" si="149"/>
        <v>0</v>
      </c>
      <c r="AF411">
        <f t="shared" si="150"/>
        <v>0</v>
      </c>
      <c r="AG411">
        <f t="shared" si="151"/>
        <v>0.16029811503387895</v>
      </c>
      <c r="AH411">
        <f t="shared" si="152"/>
        <v>0.14389535875396742</v>
      </c>
      <c r="AI411">
        <f t="shared" si="153"/>
        <v>0.10767508986939328</v>
      </c>
    </row>
    <row r="412" spans="1:35" x14ac:dyDescent="0.25">
      <c r="A412" s="13" t="s">
        <v>79</v>
      </c>
      <c r="B412" s="8" t="str">
        <f>VLOOKUP(A412,Sheet5!$A$1:$B$67,2,FALSE)</f>
        <v>Small Finance Banks</v>
      </c>
      <c r="C412" s="9" t="s">
        <v>47</v>
      </c>
      <c r="D412" s="10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132527</v>
      </c>
      <c r="J412" s="11">
        <v>83845</v>
      </c>
      <c r="K412" s="11">
        <v>67941</v>
      </c>
      <c r="L412" s="11">
        <v>4119.4097499999998</v>
      </c>
      <c r="M412" s="11">
        <v>1066.142507</v>
      </c>
      <c r="N412" s="12">
        <f t="shared" si="132"/>
        <v>0</v>
      </c>
      <c r="O412" s="12">
        <f t="shared" si="133"/>
        <v>0</v>
      </c>
      <c r="P412" s="12">
        <f t="shared" si="134"/>
        <v>151786</v>
      </c>
      <c r="Q412" s="12">
        <f t="shared" si="135"/>
        <v>5185.5522569999994</v>
      </c>
      <c r="R412">
        <f t="shared" si="136"/>
        <v>0</v>
      </c>
      <c r="S412">
        <f t="shared" si="137"/>
        <v>0</v>
      </c>
      <c r="T412">
        <f t="shared" si="138"/>
        <v>0</v>
      </c>
      <c r="U412">
        <f t="shared" si="139"/>
        <v>3.4163574091154648E-2</v>
      </c>
      <c r="V412">
        <f t="shared" si="140"/>
        <v>3.9128270141178777E-2</v>
      </c>
      <c r="W412">
        <f t="shared" si="141"/>
        <v>1.1453213307476966</v>
      </c>
      <c r="X412">
        <f t="shared" si="142"/>
        <v>57632047</v>
      </c>
      <c r="Y412">
        <f t="shared" si="143"/>
        <v>132651314</v>
      </c>
      <c r="Z412">
        <f t="shared" si="144"/>
        <v>4573462.0108475992</v>
      </c>
      <c r="AA412">
        <f t="shared" si="145"/>
        <v>852355001</v>
      </c>
      <c r="AB412">
        <f t="shared" si="146"/>
        <v>785755555</v>
      </c>
      <c r="AC412">
        <f t="shared" si="147"/>
        <v>28166757.473185405</v>
      </c>
      <c r="AD412">
        <f t="shared" si="148"/>
        <v>0</v>
      </c>
      <c r="AE412">
        <f t="shared" si="149"/>
        <v>0</v>
      </c>
      <c r="AF412">
        <f t="shared" si="150"/>
        <v>0</v>
      </c>
      <c r="AG412">
        <f t="shared" si="151"/>
        <v>1.5548333715941909E-2</v>
      </c>
      <c r="AH412">
        <f t="shared" si="152"/>
        <v>1.8410185346810388E-2</v>
      </c>
      <c r="AI412">
        <f t="shared" si="153"/>
        <v>1.9317203554482031E-2</v>
      </c>
    </row>
    <row r="413" spans="1:35" x14ac:dyDescent="0.25">
      <c r="A413" s="13" t="s">
        <v>96</v>
      </c>
      <c r="B413" s="8" t="str">
        <f>VLOOKUP(A413,Sheet5!$A$1:$B$67,2,FALSE)</f>
        <v>Small Finance Banks</v>
      </c>
      <c r="C413" s="9" t="s">
        <v>47</v>
      </c>
      <c r="D413" s="10">
        <v>0</v>
      </c>
      <c r="E413" s="11">
        <v>0</v>
      </c>
      <c r="F413" s="11">
        <v>0</v>
      </c>
      <c r="G413" s="11">
        <v>0</v>
      </c>
      <c r="H413" s="11">
        <v>0</v>
      </c>
      <c r="I413" s="11">
        <v>2332434</v>
      </c>
      <c r="J413" s="11">
        <v>461739</v>
      </c>
      <c r="K413" s="11">
        <v>56589</v>
      </c>
      <c r="L413" s="11">
        <v>16125.460739999999</v>
      </c>
      <c r="M413" s="11">
        <v>529.86839449999991</v>
      </c>
      <c r="N413" s="12">
        <f t="shared" si="132"/>
        <v>0</v>
      </c>
      <c r="O413" s="12">
        <f t="shared" si="133"/>
        <v>0</v>
      </c>
      <c r="P413" s="12">
        <f t="shared" si="134"/>
        <v>518328</v>
      </c>
      <c r="Q413" s="12">
        <f t="shared" si="135"/>
        <v>16655.3291345</v>
      </c>
      <c r="R413">
        <f t="shared" si="136"/>
        <v>0</v>
      </c>
      <c r="S413">
        <f t="shared" si="137"/>
        <v>0</v>
      </c>
      <c r="T413">
        <f t="shared" si="138"/>
        <v>0</v>
      </c>
      <c r="U413">
        <f t="shared" si="139"/>
        <v>3.2132798410465957E-2</v>
      </c>
      <c r="V413">
        <f t="shared" si="140"/>
        <v>7.1407504497447731E-3</v>
      </c>
      <c r="W413">
        <f t="shared" si="141"/>
        <v>0.22222622376453097</v>
      </c>
      <c r="X413">
        <f t="shared" si="142"/>
        <v>57632047</v>
      </c>
      <c r="Y413">
        <f t="shared" si="143"/>
        <v>132651314</v>
      </c>
      <c r="Z413">
        <f t="shared" si="144"/>
        <v>4573462.0108475992</v>
      </c>
      <c r="AA413">
        <f t="shared" si="145"/>
        <v>852355001</v>
      </c>
      <c r="AB413">
        <f t="shared" si="146"/>
        <v>785755555</v>
      </c>
      <c r="AC413">
        <f t="shared" si="147"/>
        <v>28166757.473185405</v>
      </c>
      <c r="AD413">
        <f t="shared" si="148"/>
        <v>0</v>
      </c>
      <c r="AE413">
        <f t="shared" si="149"/>
        <v>0</v>
      </c>
      <c r="AF413">
        <f t="shared" si="150"/>
        <v>0</v>
      </c>
      <c r="AG413">
        <f t="shared" si="151"/>
        <v>0.27364583973385992</v>
      </c>
      <c r="AH413">
        <f t="shared" si="152"/>
        <v>5.9131155406708699E-2</v>
      </c>
      <c r="AI413">
        <f t="shared" si="153"/>
        <v>6.5965553371111707E-2</v>
      </c>
    </row>
    <row r="414" spans="1:35" x14ac:dyDescent="0.25">
      <c r="A414" s="13" t="s">
        <v>91</v>
      </c>
      <c r="B414" s="8" t="str">
        <f>VLOOKUP(A414,Sheet5!$A$1:$B$67,2,FALSE)</f>
        <v>Small Finance Banks</v>
      </c>
      <c r="C414" s="9" t="s">
        <v>47</v>
      </c>
      <c r="D414" s="10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778202</v>
      </c>
      <c r="J414" s="11">
        <v>695452</v>
      </c>
      <c r="K414" s="11">
        <v>125790</v>
      </c>
      <c r="L414" s="11">
        <v>16531.503000000001</v>
      </c>
      <c r="M414" s="11">
        <v>2315.80897</v>
      </c>
      <c r="N414" s="12">
        <f t="shared" si="132"/>
        <v>0</v>
      </c>
      <c r="O414" s="12">
        <f t="shared" si="133"/>
        <v>0</v>
      </c>
      <c r="P414" s="12">
        <f t="shared" si="134"/>
        <v>821242</v>
      </c>
      <c r="Q414" s="12">
        <f t="shared" si="135"/>
        <v>18847.311970000002</v>
      </c>
      <c r="R414">
        <f t="shared" si="136"/>
        <v>0</v>
      </c>
      <c r="S414">
        <f t="shared" si="137"/>
        <v>0</v>
      </c>
      <c r="T414">
        <f t="shared" si="138"/>
        <v>0</v>
      </c>
      <c r="U414">
        <f t="shared" si="139"/>
        <v>2.2949766293004988E-2</v>
      </c>
      <c r="V414">
        <f t="shared" si="140"/>
        <v>2.4219048486125713E-2</v>
      </c>
      <c r="W414">
        <f t="shared" si="141"/>
        <v>1.0553069768517687</v>
      </c>
      <c r="X414">
        <f t="shared" si="142"/>
        <v>57632047</v>
      </c>
      <c r="Y414">
        <f t="shared" si="143"/>
        <v>132651314</v>
      </c>
      <c r="Z414">
        <f t="shared" si="144"/>
        <v>4573462.0108475992</v>
      </c>
      <c r="AA414">
        <f t="shared" si="145"/>
        <v>852355001</v>
      </c>
      <c r="AB414">
        <f t="shared" si="146"/>
        <v>785755555</v>
      </c>
      <c r="AC414">
        <f t="shared" si="147"/>
        <v>28166757.473185405</v>
      </c>
      <c r="AD414">
        <f t="shared" si="148"/>
        <v>0</v>
      </c>
      <c r="AE414">
        <f t="shared" si="149"/>
        <v>0</v>
      </c>
      <c r="AF414">
        <f t="shared" si="150"/>
        <v>0</v>
      </c>
      <c r="AG414">
        <f t="shared" si="151"/>
        <v>9.1300221044869539E-2</v>
      </c>
      <c r="AH414">
        <f t="shared" si="152"/>
        <v>6.6913317899451277E-2</v>
      </c>
      <c r="AI414">
        <f t="shared" si="153"/>
        <v>0.10451621942399122</v>
      </c>
    </row>
    <row r="415" spans="1:35" x14ac:dyDescent="0.25">
      <c r="A415" s="13" t="s">
        <v>93</v>
      </c>
      <c r="B415" s="8" t="str">
        <f>VLOOKUP(A415,Sheet5!$A$1:$B$67,2,FALSE)</f>
        <v>Small Finance Banks</v>
      </c>
      <c r="C415" s="9" t="s">
        <v>47</v>
      </c>
      <c r="D415" s="10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3161455</v>
      </c>
      <c r="J415" s="11">
        <v>448474</v>
      </c>
      <c r="K415" s="11">
        <v>155395</v>
      </c>
      <c r="L415" s="11">
        <v>18899.574720000001</v>
      </c>
      <c r="M415" s="11">
        <v>1344.2401924999999</v>
      </c>
      <c r="N415" s="12">
        <f t="shared" si="132"/>
        <v>0</v>
      </c>
      <c r="O415" s="12">
        <f t="shared" si="133"/>
        <v>0</v>
      </c>
      <c r="P415" s="12">
        <f t="shared" si="134"/>
        <v>603869</v>
      </c>
      <c r="Q415" s="12">
        <f t="shared" si="135"/>
        <v>20243.814912500002</v>
      </c>
      <c r="R415">
        <f t="shared" si="136"/>
        <v>0</v>
      </c>
      <c r="S415">
        <f t="shared" si="137"/>
        <v>0</v>
      </c>
      <c r="T415">
        <f t="shared" si="138"/>
        <v>0</v>
      </c>
      <c r="U415">
        <f t="shared" si="139"/>
        <v>3.3523520684949883E-2</v>
      </c>
      <c r="V415">
        <f t="shared" si="140"/>
        <v>6.4033221768141574E-3</v>
      </c>
      <c r="W415">
        <f t="shared" si="141"/>
        <v>0.19100983566111174</v>
      </c>
      <c r="X415">
        <f t="shared" si="142"/>
        <v>57632047</v>
      </c>
      <c r="Y415">
        <f t="shared" si="143"/>
        <v>132651314</v>
      </c>
      <c r="Z415">
        <f t="shared" si="144"/>
        <v>4573462.0108475992</v>
      </c>
      <c r="AA415">
        <f t="shared" si="145"/>
        <v>852355001</v>
      </c>
      <c r="AB415">
        <f t="shared" si="146"/>
        <v>785755555</v>
      </c>
      <c r="AC415">
        <f t="shared" si="147"/>
        <v>28166757.473185405</v>
      </c>
      <c r="AD415">
        <f t="shared" si="148"/>
        <v>0</v>
      </c>
      <c r="AE415">
        <f t="shared" si="149"/>
        <v>0</v>
      </c>
      <c r="AF415">
        <f t="shared" si="150"/>
        <v>0</v>
      </c>
      <c r="AG415">
        <f t="shared" si="151"/>
        <v>0.37090824788860483</v>
      </c>
      <c r="AH415">
        <f t="shared" si="152"/>
        <v>7.1871300527836759E-2</v>
      </c>
      <c r="AI415">
        <f t="shared" si="153"/>
        <v>7.6852017928145611E-2</v>
      </c>
    </row>
    <row r="416" spans="1:35" x14ac:dyDescent="0.25">
      <c r="A416" s="13" t="s">
        <v>109</v>
      </c>
      <c r="B416" s="8" t="str">
        <f>VLOOKUP(A416,Sheet5!$A$1:$B$67,2,FALSE)</f>
        <v>Small Finance Banks</v>
      </c>
      <c r="C416" s="9" t="s">
        <v>47</v>
      </c>
      <c r="D416" s="10">
        <v>0</v>
      </c>
      <c r="E416" s="11">
        <v>0</v>
      </c>
      <c r="F416" s="11">
        <v>0</v>
      </c>
      <c r="G416" s="11">
        <v>0</v>
      </c>
      <c r="H416" s="11">
        <v>0</v>
      </c>
      <c r="I416" s="11">
        <v>1402868</v>
      </c>
      <c r="J416" s="11">
        <v>109911</v>
      </c>
      <c r="K416" s="11">
        <v>60218</v>
      </c>
      <c r="L416" s="11">
        <v>3846.8235</v>
      </c>
      <c r="M416" s="11">
        <v>634.72321350000004</v>
      </c>
      <c r="N416" s="12">
        <f t="shared" si="132"/>
        <v>0</v>
      </c>
      <c r="O416" s="12">
        <f t="shared" si="133"/>
        <v>0</v>
      </c>
      <c r="P416" s="12">
        <f t="shared" si="134"/>
        <v>170129</v>
      </c>
      <c r="Q416" s="12">
        <f t="shared" si="135"/>
        <v>4481.5467134999999</v>
      </c>
      <c r="R416">
        <f t="shared" si="136"/>
        <v>0</v>
      </c>
      <c r="S416">
        <f t="shared" si="137"/>
        <v>0</v>
      </c>
      <c r="T416">
        <f t="shared" si="138"/>
        <v>0</v>
      </c>
      <c r="U416">
        <f t="shared" si="139"/>
        <v>2.6342050523426339E-2</v>
      </c>
      <c r="V416">
        <f t="shared" si="140"/>
        <v>3.1945605099695765E-3</v>
      </c>
      <c r="W416">
        <f t="shared" si="141"/>
        <v>0.12127227935914142</v>
      </c>
      <c r="X416">
        <f t="shared" si="142"/>
        <v>57632047</v>
      </c>
      <c r="Y416">
        <f t="shared" si="143"/>
        <v>132651314</v>
      </c>
      <c r="Z416">
        <f t="shared" si="144"/>
        <v>4573462.0108475992</v>
      </c>
      <c r="AA416">
        <f t="shared" si="145"/>
        <v>852355001</v>
      </c>
      <c r="AB416">
        <f t="shared" si="146"/>
        <v>785755555</v>
      </c>
      <c r="AC416">
        <f t="shared" si="147"/>
        <v>28166757.473185405</v>
      </c>
      <c r="AD416">
        <f t="shared" si="148"/>
        <v>0</v>
      </c>
      <c r="AE416">
        <f t="shared" si="149"/>
        <v>0</v>
      </c>
      <c r="AF416">
        <f t="shared" si="150"/>
        <v>0</v>
      </c>
      <c r="AG416">
        <f t="shared" si="151"/>
        <v>0.16458729031379263</v>
      </c>
      <c r="AH416">
        <f t="shared" si="152"/>
        <v>1.5910765439601654E-2</v>
      </c>
      <c r="AI416">
        <f t="shared" si="153"/>
        <v>2.1651644575392152E-2</v>
      </c>
    </row>
    <row r="417" spans="1:35" x14ac:dyDescent="0.25">
      <c r="A417" s="13" t="s">
        <v>113</v>
      </c>
      <c r="B417" s="8" t="str">
        <f>VLOOKUP(A417,Sheet5!$A$1:$B$67,2,FALSE)</f>
        <v>Small Finance Banks</v>
      </c>
      <c r="C417" s="9" t="s">
        <v>47</v>
      </c>
      <c r="D417" s="10">
        <v>0</v>
      </c>
      <c r="E417" s="11">
        <v>0</v>
      </c>
      <c r="F417" s="11">
        <v>0</v>
      </c>
      <c r="G417" s="11">
        <v>0</v>
      </c>
      <c r="H417" s="11">
        <v>0</v>
      </c>
      <c r="I417" s="11">
        <v>186714</v>
      </c>
      <c r="J417" s="11">
        <v>19564</v>
      </c>
      <c r="K417" s="11">
        <v>16142</v>
      </c>
      <c r="L417" s="11">
        <v>711.62572</v>
      </c>
      <c r="M417" s="11">
        <v>129.69200279999998</v>
      </c>
      <c r="N417" s="12">
        <f t="shared" si="132"/>
        <v>0</v>
      </c>
      <c r="O417" s="12">
        <f t="shared" si="133"/>
        <v>0</v>
      </c>
      <c r="P417" s="12">
        <f t="shared" si="134"/>
        <v>35706</v>
      </c>
      <c r="Q417" s="12">
        <f t="shared" si="135"/>
        <v>841.31772279999996</v>
      </c>
      <c r="R417">
        <f t="shared" si="136"/>
        <v>0</v>
      </c>
      <c r="S417">
        <f t="shared" si="137"/>
        <v>0</v>
      </c>
      <c r="T417">
        <f t="shared" si="138"/>
        <v>0</v>
      </c>
      <c r="U417">
        <f t="shared" si="139"/>
        <v>2.3562362706547917E-2</v>
      </c>
      <c r="V417">
        <f t="shared" si="140"/>
        <v>4.5059166575618327E-3</v>
      </c>
      <c r="W417">
        <f t="shared" si="141"/>
        <v>0.19123365146694946</v>
      </c>
      <c r="X417">
        <f t="shared" si="142"/>
        <v>57632047</v>
      </c>
      <c r="Y417">
        <f t="shared" si="143"/>
        <v>132651314</v>
      </c>
      <c r="Z417">
        <f t="shared" si="144"/>
        <v>4573462.0108475992</v>
      </c>
      <c r="AA417">
        <f t="shared" si="145"/>
        <v>852355001</v>
      </c>
      <c r="AB417">
        <f t="shared" si="146"/>
        <v>785755555</v>
      </c>
      <c r="AC417">
        <f t="shared" si="147"/>
        <v>28166757.473185405</v>
      </c>
      <c r="AD417">
        <f t="shared" si="148"/>
        <v>0</v>
      </c>
      <c r="AE417">
        <f t="shared" si="149"/>
        <v>0</v>
      </c>
      <c r="AF417">
        <f t="shared" si="150"/>
        <v>0</v>
      </c>
      <c r="AG417">
        <f t="shared" si="151"/>
        <v>2.1905661347788583E-2</v>
      </c>
      <c r="AH417">
        <f t="shared" si="152"/>
        <v>2.9869171969863044E-3</v>
      </c>
      <c r="AI417">
        <f t="shared" si="153"/>
        <v>4.5441613199921956E-3</v>
      </c>
    </row>
    <row r="418" spans="1:35" x14ac:dyDescent="0.25">
      <c r="A418" s="13" t="s">
        <v>117</v>
      </c>
      <c r="B418" s="8" t="str">
        <f>VLOOKUP(A418,Sheet5!$A$1:$B$67,2,FALSE)</f>
        <v>Small Finance Banks</v>
      </c>
      <c r="C418" s="9" t="s">
        <v>47</v>
      </c>
      <c r="D418" s="10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64573</v>
      </c>
      <c r="J418" s="11">
        <v>30169</v>
      </c>
      <c r="K418" s="11">
        <v>23508</v>
      </c>
      <c r="L418" s="11">
        <v>996.84389999999996</v>
      </c>
      <c r="M418" s="11">
        <v>308.13269389999999</v>
      </c>
      <c r="N418" s="12">
        <f t="shared" si="132"/>
        <v>0</v>
      </c>
      <c r="O418" s="12">
        <f t="shared" si="133"/>
        <v>0</v>
      </c>
      <c r="P418" s="12">
        <f t="shared" si="134"/>
        <v>53677</v>
      </c>
      <c r="Q418" s="12">
        <f t="shared" si="135"/>
        <v>1304.9765938999999</v>
      </c>
      <c r="R418">
        <f t="shared" si="136"/>
        <v>0</v>
      </c>
      <c r="S418">
        <f t="shared" si="137"/>
        <v>0</v>
      </c>
      <c r="T418">
        <f t="shared" si="138"/>
        <v>0</v>
      </c>
      <c r="U418">
        <f t="shared" si="139"/>
        <v>2.4311652922108164E-2</v>
      </c>
      <c r="V418">
        <f t="shared" si="140"/>
        <v>2.0209322687500968E-2</v>
      </c>
      <c r="W418">
        <f t="shared" si="141"/>
        <v>0.83126074365446856</v>
      </c>
      <c r="X418">
        <f t="shared" si="142"/>
        <v>57632047</v>
      </c>
      <c r="Y418">
        <f t="shared" si="143"/>
        <v>132651314</v>
      </c>
      <c r="Z418">
        <f t="shared" si="144"/>
        <v>4573462.0108475992</v>
      </c>
      <c r="AA418">
        <f t="shared" si="145"/>
        <v>852355001</v>
      </c>
      <c r="AB418">
        <f t="shared" si="146"/>
        <v>785755555</v>
      </c>
      <c r="AC418">
        <f t="shared" si="147"/>
        <v>28166757.473185405</v>
      </c>
      <c r="AD418">
        <f t="shared" si="148"/>
        <v>0</v>
      </c>
      <c r="AE418">
        <f t="shared" si="149"/>
        <v>0</v>
      </c>
      <c r="AF418">
        <f t="shared" si="150"/>
        <v>0</v>
      </c>
      <c r="AG418">
        <f t="shared" si="151"/>
        <v>7.5758340039351751E-3</v>
      </c>
      <c r="AH418">
        <f t="shared" si="152"/>
        <v>4.6330380596429329E-3</v>
      </c>
      <c r="AI418">
        <f t="shared" si="153"/>
        <v>6.8312593730247319E-3</v>
      </c>
    </row>
    <row r="419" spans="1:35" x14ac:dyDescent="0.25">
      <c r="A419" s="13" t="s">
        <v>118</v>
      </c>
      <c r="B419" s="8" t="str">
        <f>VLOOKUP(A419,Sheet5!$A$1:$B$67,2,FALSE)</f>
        <v>Small Finance Banks</v>
      </c>
      <c r="C419" s="9" t="s">
        <v>47</v>
      </c>
      <c r="D419" s="10">
        <v>0</v>
      </c>
      <c r="E419" s="11">
        <v>0</v>
      </c>
      <c r="F419" s="11">
        <v>0</v>
      </c>
      <c r="G419" s="11">
        <v>0</v>
      </c>
      <c r="H419" s="11">
        <v>0</v>
      </c>
      <c r="I419" s="11">
        <v>5500094</v>
      </c>
      <c r="J419" s="11">
        <v>1437688</v>
      </c>
      <c r="K419" s="11">
        <v>397333</v>
      </c>
      <c r="L419" s="11">
        <v>55166.112829999998</v>
      </c>
      <c r="M419" s="11">
        <v>5101.2651384000001</v>
      </c>
      <c r="N419" s="12">
        <f t="shared" si="132"/>
        <v>0</v>
      </c>
      <c r="O419" s="12">
        <f t="shared" si="133"/>
        <v>0</v>
      </c>
      <c r="P419" s="12">
        <f t="shared" si="134"/>
        <v>1835021</v>
      </c>
      <c r="Q419" s="12">
        <f t="shared" si="135"/>
        <v>60267.377968399996</v>
      </c>
      <c r="R419">
        <f t="shared" si="136"/>
        <v>0</v>
      </c>
      <c r="S419">
        <f t="shared" si="137"/>
        <v>0</v>
      </c>
      <c r="T419">
        <f t="shared" si="138"/>
        <v>0</v>
      </c>
      <c r="U419">
        <f t="shared" si="139"/>
        <v>3.2842881889853029E-2</v>
      </c>
      <c r="V419">
        <f t="shared" si="140"/>
        <v>1.0957517811222861E-2</v>
      </c>
      <c r="W419">
        <f t="shared" si="141"/>
        <v>0.33363447970161964</v>
      </c>
      <c r="X419">
        <f t="shared" si="142"/>
        <v>57632047</v>
      </c>
      <c r="Y419">
        <f t="shared" si="143"/>
        <v>132651314</v>
      </c>
      <c r="Z419">
        <f t="shared" si="144"/>
        <v>4573462.0108475992</v>
      </c>
      <c r="AA419">
        <f t="shared" si="145"/>
        <v>852355001</v>
      </c>
      <c r="AB419">
        <f t="shared" si="146"/>
        <v>785755555</v>
      </c>
      <c r="AC419">
        <f t="shared" si="147"/>
        <v>28166757.473185405</v>
      </c>
      <c r="AD419">
        <f t="shared" si="148"/>
        <v>0</v>
      </c>
      <c r="AE419">
        <f t="shared" si="149"/>
        <v>0</v>
      </c>
      <c r="AF419">
        <f t="shared" si="150"/>
        <v>0</v>
      </c>
      <c r="AG419">
        <f t="shared" si="151"/>
        <v>0.64528207068031274</v>
      </c>
      <c r="AH419">
        <f t="shared" si="152"/>
        <v>0.21396633256694245</v>
      </c>
      <c r="AI419">
        <f t="shared" si="153"/>
        <v>0.23353586090778575</v>
      </c>
    </row>
    <row r="420" spans="1:35" x14ac:dyDescent="0.25">
      <c r="A420" s="13" t="s">
        <v>119</v>
      </c>
      <c r="B420" s="8" t="str">
        <f>VLOOKUP(A420,Sheet5!$A$1:$B$67,2,FALSE)</f>
        <v>Small Finance Banks</v>
      </c>
      <c r="C420" s="9" t="s">
        <v>47</v>
      </c>
      <c r="D420" s="10">
        <v>0</v>
      </c>
      <c r="E420" s="11">
        <v>0</v>
      </c>
      <c r="F420" s="11">
        <v>0</v>
      </c>
      <c r="G420" s="11">
        <v>0</v>
      </c>
      <c r="H420" s="11">
        <v>0</v>
      </c>
      <c r="I420" s="11">
        <v>434841</v>
      </c>
      <c r="J420" s="11">
        <v>113247</v>
      </c>
      <c r="K420" s="11">
        <v>41996</v>
      </c>
      <c r="L420" s="11">
        <v>3583.6875019999979</v>
      </c>
      <c r="M420" s="11">
        <v>445.04555129999903</v>
      </c>
      <c r="N420" s="12">
        <f t="shared" si="132"/>
        <v>0</v>
      </c>
      <c r="O420" s="12">
        <f t="shared" si="133"/>
        <v>0</v>
      </c>
      <c r="P420" s="12">
        <f t="shared" si="134"/>
        <v>155243</v>
      </c>
      <c r="Q420" s="12">
        <f t="shared" si="135"/>
        <v>4028.7330532999968</v>
      </c>
      <c r="R420">
        <f t="shared" si="136"/>
        <v>0</v>
      </c>
      <c r="S420">
        <f t="shared" si="137"/>
        <v>0</v>
      </c>
      <c r="T420">
        <f t="shared" si="138"/>
        <v>0</v>
      </c>
      <c r="U420">
        <f t="shared" si="139"/>
        <v>2.5951141457585827E-2</v>
      </c>
      <c r="V420">
        <f t="shared" si="140"/>
        <v>9.2648417543423848E-3</v>
      </c>
      <c r="W420">
        <f t="shared" si="141"/>
        <v>0.3570109534289545</v>
      </c>
      <c r="X420">
        <f t="shared" si="142"/>
        <v>57632047</v>
      </c>
      <c r="Y420">
        <f t="shared" si="143"/>
        <v>132651314</v>
      </c>
      <c r="Z420">
        <f t="shared" si="144"/>
        <v>4573462.0108475992</v>
      </c>
      <c r="AA420">
        <f t="shared" si="145"/>
        <v>852355001</v>
      </c>
      <c r="AB420">
        <f t="shared" si="146"/>
        <v>785755555</v>
      </c>
      <c r="AC420">
        <f t="shared" si="147"/>
        <v>28166757.473185405</v>
      </c>
      <c r="AD420">
        <f t="shared" si="148"/>
        <v>0</v>
      </c>
      <c r="AE420">
        <f t="shared" si="149"/>
        <v>0</v>
      </c>
      <c r="AF420">
        <f t="shared" si="150"/>
        <v>0</v>
      </c>
      <c r="AG420">
        <f t="shared" si="151"/>
        <v>5.101641915514496E-2</v>
      </c>
      <c r="AH420">
        <f t="shared" si="152"/>
        <v>1.4303148160150589E-2</v>
      </c>
      <c r="AI420">
        <f t="shared" si="153"/>
        <v>1.975716226403261E-2</v>
      </c>
    </row>
    <row r="421" spans="1:35" x14ac:dyDescent="0.25">
      <c r="A421" s="13" t="s">
        <v>56</v>
      </c>
      <c r="B421" s="8" t="str">
        <f>VLOOKUP(A421,Sheet5!$A$1:$B$67,2,FALSE)</f>
        <v>Public Sector Banks</v>
      </c>
      <c r="C421" s="9" t="s">
        <v>42</v>
      </c>
      <c r="D421" s="19">
        <v>466160</v>
      </c>
      <c r="E421" s="20">
        <v>6780</v>
      </c>
      <c r="F421" s="20">
        <v>902836</v>
      </c>
      <c r="G421" s="20">
        <v>284.31599999999997</v>
      </c>
      <c r="H421" s="20">
        <v>22895.371833099995</v>
      </c>
      <c r="I421" s="20">
        <v>59705565</v>
      </c>
      <c r="J421" s="20">
        <v>24574781</v>
      </c>
      <c r="K421" s="20">
        <v>15569338</v>
      </c>
      <c r="L421" s="20">
        <v>1071434.86631</v>
      </c>
      <c r="M421" s="20">
        <v>227702.23109600003</v>
      </c>
      <c r="N421" s="12">
        <f t="shared" si="132"/>
        <v>909616</v>
      </c>
      <c r="O421" s="12">
        <f t="shared" si="133"/>
        <v>23179.687833099993</v>
      </c>
      <c r="P421" s="12">
        <f t="shared" si="134"/>
        <v>40144119</v>
      </c>
      <c r="Q421" s="12">
        <f t="shared" si="135"/>
        <v>1299137.0974059999</v>
      </c>
      <c r="R421">
        <f t="shared" si="136"/>
        <v>2.5482937671610872E-2</v>
      </c>
      <c r="S421">
        <f t="shared" si="137"/>
        <v>4.9724746509996552E-2</v>
      </c>
      <c r="T421">
        <f t="shared" si="138"/>
        <v>1.951295692466106</v>
      </c>
      <c r="U421">
        <f t="shared" si="139"/>
        <v>3.2361828575836971E-2</v>
      </c>
      <c r="V421">
        <f t="shared" si="140"/>
        <v>2.1759062114327196E-2</v>
      </c>
      <c r="W421">
        <f t="shared" si="141"/>
        <v>0.67236812849857464</v>
      </c>
      <c r="X421">
        <f t="shared" si="142"/>
        <v>57830597</v>
      </c>
      <c r="Y421">
        <f t="shared" si="143"/>
        <v>143265274</v>
      </c>
      <c r="Z421">
        <f t="shared" si="144"/>
        <v>5050286.4761692006</v>
      </c>
      <c r="AA421">
        <f t="shared" si="145"/>
        <v>858710451</v>
      </c>
      <c r="AB421">
        <f t="shared" si="146"/>
        <v>825524401</v>
      </c>
      <c r="AC421">
        <f t="shared" si="147"/>
        <v>29044830.886105105</v>
      </c>
      <c r="AD421">
        <f t="shared" si="148"/>
        <v>0.80607848471631727</v>
      </c>
      <c r="AE421">
        <f t="shared" si="149"/>
        <v>0.45897768260232452</v>
      </c>
      <c r="AF421">
        <f t="shared" si="150"/>
        <v>0.6349172933560997</v>
      </c>
      <c r="AG421">
        <f t="shared" si="151"/>
        <v>6.9529333118597387</v>
      </c>
      <c r="AH421">
        <f t="shared" si="152"/>
        <v>4.4728685200487783</v>
      </c>
      <c r="AI421">
        <f t="shared" si="153"/>
        <v>4.8628627998604728</v>
      </c>
    </row>
    <row r="422" spans="1:35" x14ac:dyDescent="0.25">
      <c r="A422" s="13" t="s">
        <v>58</v>
      </c>
      <c r="B422" s="8" t="str">
        <f>VLOOKUP(A422,Sheet5!$A$1:$B$67,2,FALSE)</f>
        <v>Public Sector Banks</v>
      </c>
      <c r="C422" s="9" t="s">
        <v>42</v>
      </c>
      <c r="D422" s="19">
        <v>166878</v>
      </c>
      <c r="E422" s="20">
        <v>8598</v>
      </c>
      <c r="F422" s="20">
        <v>344746</v>
      </c>
      <c r="G422" s="20">
        <v>477.79994340000002</v>
      </c>
      <c r="H422" s="20">
        <v>7709.2635382000008</v>
      </c>
      <c r="I422" s="20">
        <v>38816807</v>
      </c>
      <c r="J422" s="20">
        <v>16318694</v>
      </c>
      <c r="K422" s="20">
        <v>9436219</v>
      </c>
      <c r="L422" s="20">
        <v>616307.74552260002</v>
      </c>
      <c r="M422" s="20">
        <v>119762.9002207</v>
      </c>
      <c r="N422" s="12">
        <f t="shared" si="132"/>
        <v>353344</v>
      </c>
      <c r="O422" s="12">
        <f t="shared" si="133"/>
        <v>8187.0634816000011</v>
      </c>
      <c r="P422" s="12">
        <f t="shared" si="134"/>
        <v>25754913</v>
      </c>
      <c r="Q422" s="12">
        <f t="shared" si="135"/>
        <v>736070.64574329997</v>
      </c>
      <c r="R422">
        <f t="shared" si="136"/>
        <v>2.3170234903097268E-2</v>
      </c>
      <c r="S422">
        <f t="shared" si="137"/>
        <v>4.906017259075493E-2</v>
      </c>
      <c r="T422">
        <f t="shared" si="138"/>
        <v>2.1173791632210359</v>
      </c>
      <c r="U422">
        <f t="shared" si="139"/>
        <v>2.8579814878167128E-2</v>
      </c>
      <c r="V422">
        <f t="shared" si="140"/>
        <v>1.8962678865969064E-2</v>
      </c>
      <c r="W422">
        <f t="shared" si="141"/>
        <v>0.66349900959138652</v>
      </c>
      <c r="X422">
        <f t="shared" si="142"/>
        <v>57830597</v>
      </c>
      <c r="Y422">
        <f t="shared" si="143"/>
        <v>143265274</v>
      </c>
      <c r="Z422">
        <f t="shared" si="144"/>
        <v>5050286.4761692006</v>
      </c>
      <c r="AA422">
        <f t="shared" si="145"/>
        <v>858710451</v>
      </c>
      <c r="AB422">
        <f t="shared" si="146"/>
        <v>825524401</v>
      </c>
      <c r="AC422">
        <f t="shared" si="147"/>
        <v>29044830.886105105</v>
      </c>
      <c r="AD422">
        <f t="shared" si="148"/>
        <v>0.28856350903657452</v>
      </c>
      <c r="AE422">
        <f t="shared" si="149"/>
        <v>0.16211087272439528</v>
      </c>
      <c r="AF422">
        <f t="shared" si="150"/>
        <v>0.24663618065603252</v>
      </c>
      <c r="AG422">
        <f t="shared" si="151"/>
        <v>4.5203603793102083</v>
      </c>
      <c r="AH422">
        <f t="shared" si="152"/>
        <v>2.5342569513649065</v>
      </c>
      <c r="AI422">
        <f t="shared" si="153"/>
        <v>3.1198245586443907</v>
      </c>
    </row>
    <row r="423" spans="1:35" x14ac:dyDescent="0.25">
      <c r="A423" s="13" t="s">
        <v>60</v>
      </c>
      <c r="B423" s="8" t="str">
        <f>VLOOKUP(A423,Sheet5!$A$1:$B$67,2,FALSE)</f>
        <v>Public Sector Banks</v>
      </c>
      <c r="C423" s="9" t="s">
        <v>42</v>
      </c>
      <c r="D423" s="19">
        <v>0</v>
      </c>
      <c r="E423" s="20">
        <v>0</v>
      </c>
      <c r="F423" s="20">
        <v>0</v>
      </c>
      <c r="G423" s="20">
        <v>0</v>
      </c>
      <c r="H423" s="20">
        <v>0</v>
      </c>
      <c r="I423" s="20">
        <v>8106700</v>
      </c>
      <c r="J423" s="20">
        <v>5937002</v>
      </c>
      <c r="K423" s="20">
        <v>4357270</v>
      </c>
      <c r="L423" s="20">
        <v>243189.67724259998</v>
      </c>
      <c r="M423" s="20">
        <v>52538.895891800006</v>
      </c>
      <c r="N423" s="12">
        <f t="shared" si="132"/>
        <v>0</v>
      </c>
      <c r="O423" s="12">
        <f t="shared" si="133"/>
        <v>0</v>
      </c>
      <c r="P423" s="12">
        <f t="shared" si="134"/>
        <v>10294272</v>
      </c>
      <c r="Q423" s="12">
        <f t="shared" si="135"/>
        <v>295728.57313440001</v>
      </c>
      <c r="R423">
        <f t="shared" si="136"/>
        <v>0</v>
      </c>
      <c r="S423">
        <f t="shared" si="137"/>
        <v>0</v>
      </c>
      <c r="T423">
        <f t="shared" si="138"/>
        <v>0</v>
      </c>
      <c r="U423">
        <f t="shared" si="139"/>
        <v>2.87274877848963E-2</v>
      </c>
      <c r="V423">
        <f t="shared" si="140"/>
        <v>3.6479525964251795E-2</v>
      </c>
      <c r="W423">
        <f t="shared" si="141"/>
        <v>1.2698474101668991</v>
      </c>
      <c r="X423">
        <f t="shared" si="142"/>
        <v>57830597</v>
      </c>
      <c r="Y423">
        <f t="shared" si="143"/>
        <v>143265274</v>
      </c>
      <c r="Z423">
        <f t="shared" si="144"/>
        <v>5050286.4761692006</v>
      </c>
      <c r="AA423">
        <f t="shared" si="145"/>
        <v>858710451</v>
      </c>
      <c r="AB423">
        <f t="shared" si="146"/>
        <v>825524401</v>
      </c>
      <c r="AC423">
        <f t="shared" si="147"/>
        <v>29044830.886105105</v>
      </c>
      <c r="AD423">
        <f t="shared" si="148"/>
        <v>0</v>
      </c>
      <c r="AE423">
        <f t="shared" si="149"/>
        <v>0</v>
      </c>
      <c r="AF423">
        <f t="shared" si="150"/>
        <v>0</v>
      </c>
      <c r="AG423">
        <f t="shared" si="151"/>
        <v>0.94405512248738199</v>
      </c>
      <c r="AH423">
        <f t="shared" si="152"/>
        <v>1.0181797039688567</v>
      </c>
      <c r="AI423">
        <f t="shared" si="153"/>
        <v>1.246997906728138</v>
      </c>
    </row>
    <row r="424" spans="1:35" x14ac:dyDescent="0.25">
      <c r="A424" s="13" t="s">
        <v>61</v>
      </c>
      <c r="B424" s="8" t="str">
        <f>VLOOKUP(A424,Sheet5!$A$1:$B$67,2,FALSE)</f>
        <v>Public Sector Banks</v>
      </c>
      <c r="C424" s="9" t="s">
        <v>42</v>
      </c>
      <c r="D424" s="19">
        <v>615839</v>
      </c>
      <c r="E424" s="20">
        <v>40276</v>
      </c>
      <c r="F424" s="20">
        <v>822465</v>
      </c>
      <c r="G424" s="20">
        <v>1943.6628493999999</v>
      </c>
      <c r="H424" s="20">
        <v>19723.7347811</v>
      </c>
      <c r="I424" s="20">
        <v>36378380</v>
      </c>
      <c r="J424" s="20">
        <v>28621545</v>
      </c>
      <c r="K424" s="20">
        <v>17624455</v>
      </c>
      <c r="L424" s="20">
        <v>1250036.9163516001</v>
      </c>
      <c r="M424" s="20">
        <v>246517.5859216</v>
      </c>
      <c r="N424" s="12">
        <f t="shared" si="132"/>
        <v>862741</v>
      </c>
      <c r="O424" s="12">
        <f t="shared" si="133"/>
        <v>21667.3976305</v>
      </c>
      <c r="P424" s="12">
        <f t="shared" si="134"/>
        <v>46246000</v>
      </c>
      <c r="Q424" s="12">
        <f t="shared" si="135"/>
        <v>1496554.5022732001</v>
      </c>
      <c r="R424">
        <f t="shared" si="136"/>
        <v>2.5114602911534285E-2</v>
      </c>
      <c r="S424">
        <f t="shared" si="137"/>
        <v>3.5183542501368049E-2</v>
      </c>
      <c r="T424">
        <f t="shared" si="138"/>
        <v>1.4009197209010797</v>
      </c>
      <c r="U424">
        <f t="shared" si="139"/>
        <v>3.2360733950464904E-2</v>
      </c>
      <c r="V424">
        <f t="shared" si="140"/>
        <v>4.1138569179639116E-2</v>
      </c>
      <c r="W424">
        <f t="shared" si="141"/>
        <v>1.271249571861089</v>
      </c>
      <c r="X424">
        <f t="shared" si="142"/>
        <v>57830597</v>
      </c>
      <c r="Y424">
        <f t="shared" si="143"/>
        <v>143265274</v>
      </c>
      <c r="Z424">
        <f t="shared" si="144"/>
        <v>5050286.4761692006</v>
      </c>
      <c r="AA424">
        <f t="shared" si="145"/>
        <v>858710451</v>
      </c>
      <c r="AB424">
        <f t="shared" si="146"/>
        <v>825524401</v>
      </c>
      <c r="AC424">
        <f t="shared" si="147"/>
        <v>29044830.886105105</v>
      </c>
      <c r="AD424">
        <f t="shared" si="148"/>
        <v>1.0649016817170329</v>
      </c>
      <c r="AE424">
        <f t="shared" si="149"/>
        <v>0.42903304065505998</v>
      </c>
      <c r="AF424">
        <f t="shared" si="150"/>
        <v>0.60219826892593664</v>
      </c>
      <c r="AG424">
        <f t="shared" si="151"/>
        <v>4.2363965592402</v>
      </c>
      <c r="AH424">
        <f t="shared" si="152"/>
        <v>5.152567450441393</v>
      </c>
      <c r="AI424">
        <f t="shared" si="153"/>
        <v>5.602014906401295</v>
      </c>
    </row>
    <row r="425" spans="1:35" x14ac:dyDescent="0.25">
      <c r="A425" s="13" t="s">
        <v>63</v>
      </c>
      <c r="B425" s="8" t="str">
        <f>VLOOKUP(A425,Sheet5!$A$1:$B$67,2,FALSE)</f>
        <v>Public Sector Banks</v>
      </c>
      <c r="C425" s="9" t="s">
        <v>42</v>
      </c>
      <c r="D425" s="19">
        <v>61002</v>
      </c>
      <c r="E425" s="20">
        <v>709</v>
      </c>
      <c r="F425" s="20">
        <v>69885</v>
      </c>
      <c r="G425" s="20">
        <v>31.2081327</v>
      </c>
      <c r="H425" s="20">
        <v>1603.2749487000001</v>
      </c>
      <c r="I425" s="20">
        <v>25114942</v>
      </c>
      <c r="J425" s="20">
        <v>9878884</v>
      </c>
      <c r="K425" s="20">
        <v>5767943</v>
      </c>
      <c r="L425" s="20">
        <v>430103.41454000003</v>
      </c>
      <c r="M425" s="20">
        <v>87752.879319999993</v>
      </c>
      <c r="N425" s="12">
        <f t="shared" si="132"/>
        <v>70594</v>
      </c>
      <c r="O425" s="12">
        <f t="shared" si="133"/>
        <v>1634.4830814000002</v>
      </c>
      <c r="P425" s="12">
        <f t="shared" si="134"/>
        <v>15646827</v>
      </c>
      <c r="Q425" s="12">
        <f t="shared" si="135"/>
        <v>517856.29386000003</v>
      </c>
      <c r="R425">
        <f t="shared" si="136"/>
        <v>2.3153286134798994E-2</v>
      </c>
      <c r="S425">
        <f t="shared" si="137"/>
        <v>2.6793926123733651E-2</v>
      </c>
      <c r="T425">
        <f t="shared" si="138"/>
        <v>1.1572407462050425</v>
      </c>
      <c r="U425">
        <f t="shared" si="139"/>
        <v>3.3096569282705053E-2</v>
      </c>
      <c r="V425">
        <f t="shared" si="140"/>
        <v>2.061945012096783E-2</v>
      </c>
      <c r="W425">
        <f t="shared" si="141"/>
        <v>0.62300868542718513</v>
      </c>
      <c r="X425">
        <f t="shared" si="142"/>
        <v>57830597</v>
      </c>
      <c r="Y425">
        <f t="shared" si="143"/>
        <v>143265274</v>
      </c>
      <c r="Z425">
        <f t="shared" si="144"/>
        <v>5050286.4761692006</v>
      </c>
      <c r="AA425">
        <f t="shared" si="145"/>
        <v>858710451</v>
      </c>
      <c r="AB425">
        <f t="shared" si="146"/>
        <v>825524401</v>
      </c>
      <c r="AC425">
        <f t="shared" si="147"/>
        <v>29044830.886105105</v>
      </c>
      <c r="AD425">
        <f t="shared" si="148"/>
        <v>0.10548395341656251</v>
      </c>
      <c r="AE425">
        <f t="shared" si="149"/>
        <v>3.2364165658970823E-2</v>
      </c>
      <c r="AF425">
        <f t="shared" si="150"/>
        <v>4.927502529328915E-2</v>
      </c>
      <c r="AG425">
        <f t="shared" si="151"/>
        <v>2.9247276507177387</v>
      </c>
      <c r="AH425">
        <f t="shared" si="152"/>
        <v>1.7829551009978155</v>
      </c>
      <c r="AI425">
        <f t="shared" si="153"/>
        <v>1.8953803159599156</v>
      </c>
    </row>
    <row r="426" spans="1:35" x14ac:dyDescent="0.25">
      <c r="A426" s="13" t="s">
        <v>66</v>
      </c>
      <c r="B426" s="8" t="str">
        <f>VLOOKUP(A426,Sheet5!$A$1:$B$67,2,FALSE)</f>
        <v>Public Sector Banks</v>
      </c>
      <c r="C426" s="9" t="s">
        <v>42</v>
      </c>
      <c r="D426" s="19">
        <v>103428</v>
      </c>
      <c r="E426" s="20">
        <v>2539</v>
      </c>
      <c r="F426" s="20">
        <v>144975</v>
      </c>
      <c r="G426" s="20">
        <v>159.47886</v>
      </c>
      <c r="H426" s="20">
        <v>3641.50657</v>
      </c>
      <c r="I426" s="20">
        <v>22266209</v>
      </c>
      <c r="J426" s="20">
        <v>18809880</v>
      </c>
      <c r="K426" s="20">
        <v>10571610</v>
      </c>
      <c r="L426" s="20">
        <v>850702.4254683</v>
      </c>
      <c r="M426" s="20">
        <v>144582.23401039999</v>
      </c>
      <c r="N426" s="12">
        <f t="shared" si="132"/>
        <v>147514</v>
      </c>
      <c r="O426" s="12">
        <f t="shared" si="133"/>
        <v>3800.9854300000002</v>
      </c>
      <c r="P426" s="12">
        <f t="shared" si="134"/>
        <v>29381490</v>
      </c>
      <c r="Q426" s="12">
        <f t="shared" si="135"/>
        <v>995284.65947870002</v>
      </c>
      <c r="R426">
        <f t="shared" si="136"/>
        <v>2.5766947069430699E-2</v>
      </c>
      <c r="S426">
        <f t="shared" si="137"/>
        <v>3.6750062168851766E-2</v>
      </c>
      <c r="T426">
        <f t="shared" si="138"/>
        <v>1.4262482113160846</v>
      </c>
      <c r="U426">
        <f t="shared" si="139"/>
        <v>3.3874546848328663E-2</v>
      </c>
      <c r="V426">
        <f t="shared" si="140"/>
        <v>4.4699331596083552E-2</v>
      </c>
      <c r="W426">
        <f t="shared" si="141"/>
        <v>1.3195551160056029</v>
      </c>
      <c r="X426">
        <f t="shared" si="142"/>
        <v>57830597</v>
      </c>
      <c r="Y426">
        <f t="shared" si="143"/>
        <v>143265274</v>
      </c>
      <c r="Z426">
        <f t="shared" si="144"/>
        <v>5050286.4761692006</v>
      </c>
      <c r="AA426">
        <f t="shared" si="145"/>
        <v>858710451</v>
      </c>
      <c r="AB426">
        <f t="shared" si="146"/>
        <v>825524401</v>
      </c>
      <c r="AC426">
        <f t="shared" si="147"/>
        <v>29044830.886105105</v>
      </c>
      <c r="AD426">
        <f t="shared" si="148"/>
        <v>0.17884650231087879</v>
      </c>
      <c r="AE426">
        <f t="shared" si="149"/>
        <v>7.5262768714917841E-2</v>
      </c>
      <c r="AF426">
        <f t="shared" si="150"/>
        <v>0.10296563562220946</v>
      </c>
      <c r="AG426">
        <f t="shared" si="151"/>
        <v>2.5929821832341946</v>
      </c>
      <c r="AH426">
        <f t="shared" si="152"/>
        <v>3.426718727960778</v>
      </c>
      <c r="AI426">
        <f t="shared" si="153"/>
        <v>3.559130410246953</v>
      </c>
    </row>
    <row r="427" spans="1:35" x14ac:dyDescent="0.25">
      <c r="A427" s="13" t="s">
        <v>68</v>
      </c>
      <c r="B427" s="8" t="str">
        <f>VLOOKUP(A427,Sheet5!$A$1:$B$67,2,FALSE)</f>
        <v>Public Sector Banks</v>
      </c>
      <c r="C427" s="9" t="s">
        <v>42</v>
      </c>
      <c r="D427" s="19">
        <v>60451</v>
      </c>
      <c r="E427" s="20">
        <v>449</v>
      </c>
      <c r="F427" s="20">
        <v>68211</v>
      </c>
      <c r="G427" s="20">
        <v>16.86</v>
      </c>
      <c r="H427" s="20">
        <v>1294.56627</v>
      </c>
      <c r="I427" s="20">
        <v>18334548</v>
      </c>
      <c r="J427" s="20">
        <v>11459798</v>
      </c>
      <c r="K427" s="20">
        <v>4845236</v>
      </c>
      <c r="L427" s="20">
        <v>490362.60100000002</v>
      </c>
      <c r="M427" s="20">
        <v>71434.44399</v>
      </c>
      <c r="N427" s="12">
        <f t="shared" si="132"/>
        <v>68660</v>
      </c>
      <c r="O427" s="12">
        <f t="shared" si="133"/>
        <v>1311.4262699999999</v>
      </c>
      <c r="P427" s="12">
        <f t="shared" si="134"/>
        <v>16305034</v>
      </c>
      <c r="Q427" s="12">
        <f t="shared" si="135"/>
        <v>561797.04499000008</v>
      </c>
      <c r="R427">
        <f t="shared" si="136"/>
        <v>1.9100295222837169E-2</v>
      </c>
      <c r="S427">
        <f t="shared" si="137"/>
        <v>2.1694037650328363E-2</v>
      </c>
      <c r="T427">
        <f t="shared" si="138"/>
        <v>1.1357959338968751</v>
      </c>
      <c r="U427">
        <f t="shared" si="139"/>
        <v>3.4455435357571167E-2</v>
      </c>
      <c r="V427">
        <f t="shared" si="140"/>
        <v>3.0641445046259121E-2</v>
      </c>
      <c r="W427">
        <f t="shared" si="141"/>
        <v>0.88930657030650551</v>
      </c>
      <c r="X427">
        <f t="shared" si="142"/>
        <v>57830597</v>
      </c>
      <c r="Y427">
        <f t="shared" si="143"/>
        <v>143265274</v>
      </c>
      <c r="Z427">
        <f t="shared" si="144"/>
        <v>5050286.4761692006</v>
      </c>
      <c r="AA427">
        <f t="shared" si="145"/>
        <v>858710451</v>
      </c>
      <c r="AB427">
        <f t="shared" si="146"/>
        <v>825524401</v>
      </c>
      <c r="AC427">
        <f t="shared" si="147"/>
        <v>29044830.886105105</v>
      </c>
      <c r="AD427">
        <f t="shared" si="148"/>
        <v>0.10453117058431889</v>
      </c>
      <c r="AE427">
        <f t="shared" si="149"/>
        <v>2.5967363954267349E-2</v>
      </c>
      <c r="AF427">
        <f t="shared" si="150"/>
        <v>4.7925081970666528E-2</v>
      </c>
      <c r="AG427">
        <f t="shared" si="151"/>
        <v>2.1351257549793115</v>
      </c>
      <c r="AH427">
        <f t="shared" si="152"/>
        <v>1.9342410606314144</v>
      </c>
      <c r="AI427">
        <f t="shared" si="153"/>
        <v>1.9751123019802779</v>
      </c>
    </row>
    <row r="428" spans="1:35" x14ac:dyDescent="0.25">
      <c r="A428" s="13" t="s">
        <v>72</v>
      </c>
      <c r="B428" s="8" t="str">
        <f>VLOOKUP(A428,Sheet5!$A$1:$B$67,2,FALSE)</f>
        <v>Public Sector Banks</v>
      </c>
      <c r="C428" s="9" t="s">
        <v>42</v>
      </c>
      <c r="D428" s="19">
        <v>0</v>
      </c>
      <c r="E428" s="20">
        <v>0</v>
      </c>
      <c r="F428" s="20">
        <v>0</v>
      </c>
      <c r="G428" s="20">
        <v>0</v>
      </c>
      <c r="H428" s="20">
        <v>0</v>
      </c>
      <c r="I428" s="20">
        <v>2857846</v>
      </c>
      <c r="J428" s="20">
        <v>1334615</v>
      </c>
      <c r="K428" s="20">
        <v>838777</v>
      </c>
      <c r="L428" s="20">
        <v>56392.652999999998</v>
      </c>
      <c r="M428" s="20">
        <v>13029.327672400001</v>
      </c>
      <c r="N428" s="12">
        <f t="shared" si="132"/>
        <v>0</v>
      </c>
      <c r="O428" s="12">
        <f t="shared" si="133"/>
        <v>0</v>
      </c>
      <c r="P428" s="12">
        <f t="shared" si="134"/>
        <v>2173392</v>
      </c>
      <c r="Q428" s="12">
        <f t="shared" si="135"/>
        <v>69421.980672399994</v>
      </c>
      <c r="R428">
        <f t="shared" si="136"/>
        <v>0</v>
      </c>
      <c r="S428">
        <f t="shared" si="137"/>
        <v>0</v>
      </c>
      <c r="T428">
        <f t="shared" si="138"/>
        <v>0</v>
      </c>
      <c r="U428">
        <f t="shared" si="139"/>
        <v>3.1941766911997467E-2</v>
      </c>
      <c r="V428">
        <f t="shared" si="140"/>
        <v>2.4291715044267602E-2</v>
      </c>
      <c r="W428">
        <f t="shared" si="141"/>
        <v>0.76050004093992474</v>
      </c>
      <c r="X428">
        <f t="shared" si="142"/>
        <v>57830597</v>
      </c>
      <c r="Y428">
        <f t="shared" si="143"/>
        <v>143265274</v>
      </c>
      <c r="Z428">
        <f t="shared" si="144"/>
        <v>5050286.4761692006</v>
      </c>
      <c r="AA428">
        <f t="shared" si="145"/>
        <v>858710451</v>
      </c>
      <c r="AB428">
        <f t="shared" si="146"/>
        <v>825524401</v>
      </c>
      <c r="AC428">
        <f t="shared" si="147"/>
        <v>29044830.886105105</v>
      </c>
      <c r="AD428">
        <f t="shared" si="148"/>
        <v>0</v>
      </c>
      <c r="AE428">
        <f t="shared" si="149"/>
        <v>0</v>
      </c>
      <c r="AF428">
        <f t="shared" si="150"/>
        <v>0</v>
      </c>
      <c r="AG428">
        <f t="shared" si="151"/>
        <v>0.33280670995350448</v>
      </c>
      <c r="AH428">
        <f t="shared" si="152"/>
        <v>0.23901664617923843</v>
      </c>
      <c r="AI428">
        <f t="shared" si="153"/>
        <v>0.26327410762992093</v>
      </c>
    </row>
    <row r="429" spans="1:35" x14ac:dyDescent="0.25">
      <c r="A429" s="13" t="s">
        <v>73</v>
      </c>
      <c r="B429" s="8" t="str">
        <f>VLOOKUP(A429,Sheet5!$A$1:$B$67,2,FALSE)</f>
        <v>Public Sector Banks</v>
      </c>
      <c r="C429" s="9" t="s">
        <v>42</v>
      </c>
      <c r="D429" s="19">
        <v>358968</v>
      </c>
      <c r="E429" s="20">
        <v>2920</v>
      </c>
      <c r="F429" s="20">
        <v>534370</v>
      </c>
      <c r="G429" s="20">
        <v>84.961004000000003</v>
      </c>
      <c r="H429" s="20">
        <v>12340.570367200002</v>
      </c>
      <c r="I429" s="20">
        <v>41963694</v>
      </c>
      <c r="J429" s="20">
        <v>29230906</v>
      </c>
      <c r="K429" s="20">
        <v>17067808</v>
      </c>
      <c r="L429" s="20">
        <v>1388394.0352425</v>
      </c>
      <c r="M429" s="20">
        <v>267066.20989659999</v>
      </c>
      <c r="N429" s="12">
        <f t="shared" si="132"/>
        <v>537290</v>
      </c>
      <c r="O429" s="12">
        <f t="shared" si="133"/>
        <v>12425.531371200002</v>
      </c>
      <c r="P429" s="12">
        <f t="shared" si="134"/>
        <v>46298714</v>
      </c>
      <c r="Q429" s="12">
        <f t="shared" si="135"/>
        <v>1655460.2451391001</v>
      </c>
      <c r="R429">
        <f t="shared" si="136"/>
        <v>2.3126303060172351E-2</v>
      </c>
      <c r="S429">
        <f t="shared" si="137"/>
        <v>3.4614593421140608E-2</v>
      </c>
      <c r="T429">
        <f t="shared" si="138"/>
        <v>1.4967629426578413</v>
      </c>
      <c r="U429">
        <f t="shared" si="139"/>
        <v>3.5756074027004293E-2</v>
      </c>
      <c r="V429">
        <f t="shared" si="140"/>
        <v>3.9449821675353464E-2</v>
      </c>
      <c r="W429">
        <f t="shared" si="141"/>
        <v>1.1033040608865368</v>
      </c>
      <c r="X429">
        <f t="shared" si="142"/>
        <v>57830597</v>
      </c>
      <c r="Y429">
        <f t="shared" si="143"/>
        <v>143265274</v>
      </c>
      <c r="Z429">
        <f t="shared" si="144"/>
        <v>5050286.4761692006</v>
      </c>
      <c r="AA429">
        <f t="shared" si="145"/>
        <v>858710451</v>
      </c>
      <c r="AB429">
        <f t="shared" si="146"/>
        <v>825524401</v>
      </c>
      <c r="AC429">
        <f t="shared" si="147"/>
        <v>29044830.886105105</v>
      </c>
      <c r="AD429">
        <f t="shared" si="148"/>
        <v>0.62072331710495743</v>
      </c>
      <c r="AE429">
        <f t="shared" si="149"/>
        <v>0.24603616903382391</v>
      </c>
      <c r="AF429">
        <f t="shared" si="150"/>
        <v>0.37503156556975559</v>
      </c>
      <c r="AG429">
        <f t="shared" si="151"/>
        <v>4.8868269800526747</v>
      </c>
      <c r="AH429">
        <f t="shared" si="152"/>
        <v>5.6996725222148346</v>
      </c>
      <c r="AI429">
        <f t="shared" si="153"/>
        <v>5.6084004232843991</v>
      </c>
    </row>
    <row r="430" spans="1:35" x14ac:dyDescent="0.25">
      <c r="A430" s="13" t="s">
        <v>75</v>
      </c>
      <c r="B430" s="8" t="str">
        <f>VLOOKUP(A430,Sheet5!$A$1:$B$67,2,FALSE)</f>
        <v>Public Sector Banks</v>
      </c>
      <c r="C430" s="9" t="s">
        <v>42</v>
      </c>
      <c r="D430" s="19">
        <v>0</v>
      </c>
      <c r="E430" s="20">
        <v>0</v>
      </c>
      <c r="F430" s="20">
        <v>0</v>
      </c>
      <c r="G430" s="20">
        <v>0</v>
      </c>
      <c r="H430" s="20">
        <v>0</v>
      </c>
      <c r="I430" s="20">
        <v>9120726</v>
      </c>
      <c r="J430" s="20">
        <v>5396450</v>
      </c>
      <c r="K430" s="20">
        <v>3425792</v>
      </c>
      <c r="L430" s="20">
        <v>225634.39460999999</v>
      </c>
      <c r="M430" s="20">
        <v>46737.171750000001</v>
      </c>
      <c r="N430" s="12">
        <f t="shared" si="132"/>
        <v>0</v>
      </c>
      <c r="O430" s="12">
        <f t="shared" si="133"/>
        <v>0</v>
      </c>
      <c r="P430" s="12">
        <f t="shared" si="134"/>
        <v>8822242</v>
      </c>
      <c r="Q430" s="12">
        <f t="shared" si="135"/>
        <v>272371.56636</v>
      </c>
      <c r="R430">
        <f t="shared" si="136"/>
        <v>0</v>
      </c>
      <c r="S430">
        <f t="shared" si="137"/>
        <v>0</v>
      </c>
      <c r="T430">
        <f t="shared" si="138"/>
        <v>0</v>
      </c>
      <c r="U430">
        <f t="shared" si="139"/>
        <v>3.0873282138485884E-2</v>
      </c>
      <c r="V430">
        <f t="shared" si="140"/>
        <v>2.9862926082857878E-2</v>
      </c>
      <c r="W430">
        <f t="shared" si="141"/>
        <v>0.96727409638223971</v>
      </c>
      <c r="X430">
        <f t="shared" si="142"/>
        <v>57830597</v>
      </c>
      <c r="Y430">
        <f t="shared" si="143"/>
        <v>143265274</v>
      </c>
      <c r="Z430">
        <f t="shared" si="144"/>
        <v>5050286.4761692006</v>
      </c>
      <c r="AA430">
        <f t="shared" si="145"/>
        <v>858710451</v>
      </c>
      <c r="AB430">
        <f t="shared" si="146"/>
        <v>825524401</v>
      </c>
      <c r="AC430">
        <f t="shared" si="147"/>
        <v>29044830.886105105</v>
      </c>
      <c r="AD430">
        <f t="shared" si="148"/>
        <v>0</v>
      </c>
      <c r="AE430">
        <f t="shared" si="149"/>
        <v>0</v>
      </c>
      <c r="AF430">
        <f t="shared" si="150"/>
        <v>0</v>
      </c>
      <c r="AG430">
        <f t="shared" si="151"/>
        <v>1.0621421911633402</v>
      </c>
      <c r="AH430">
        <f t="shared" si="152"/>
        <v>0.93776261747938472</v>
      </c>
      <c r="AI430">
        <f t="shared" si="153"/>
        <v>1.0686833713592434</v>
      </c>
    </row>
    <row r="431" spans="1:35" x14ac:dyDescent="0.25">
      <c r="A431" s="13" t="s">
        <v>77</v>
      </c>
      <c r="B431" s="8" t="str">
        <f>VLOOKUP(A431,Sheet5!$A$1:$B$67,2,FALSE)</f>
        <v>Public Sector Banks</v>
      </c>
      <c r="C431" s="9" t="s">
        <v>42</v>
      </c>
      <c r="D431" s="19">
        <v>457232</v>
      </c>
      <c r="E431" s="20">
        <v>9974</v>
      </c>
      <c r="F431" s="20">
        <v>710771</v>
      </c>
      <c r="G431" s="20">
        <v>490.70534020000002</v>
      </c>
      <c r="H431" s="20">
        <v>18244.751720199998</v>
      </c>
      <c r="I431" s="20">
        <v>43195844</v>
      </c>
      <c r="J431" s="20">
        <v>35760829</v>
      </c>
      <c r="K431" s="20">
        <v>18857512</v>
      </c>
      <c r="L431" s="20">
        <v>1234998.8431752999</v>
      </c>
      <c r="M431" s="20">
        <v>262590.81564030889</v>
      </c>
      <c r="N431" s="12">
        <f t="shared" si="132"/>
        <v>720745</v>
      </c>
      <c r="O431" s="12">
        <f t="shared" si="133"/>
        <v>18735.457060399996</v>
      </c>
      <c r="P431" s="12">
        <f t="shared" si="134"/>
        <v>54618341</v>
      </c>
      <c r="Q431" s="12">
        <f t="shared" si="135"/>
        <v>1497589.6588156088</v>
      </c>
      <c r="R431">
        <f t="shared" si="136"/>
        <v>2.5994570979195133E-2</v>
      </c>
      <c r="S431">
        <f t="shared" si="137"/>
        <v>4.0975822034328299E-2</v>
      </c>
      <c r="T431">
        <f t="shared" si="138"/>
        <v>1.5763223046505932</v>
      </c>
      <c r="U431">
        <f t="shared" si="139"/>
        <v>2.7419171498006666E-2</v>
      </c>
      <c r="V431">
        <f t="shared" si="140"/>
        <v>3.4669762646971518E-2</v>
      </c>
      <c r="W431">
        <f t="shared" si="141"/>
        <v>1.2644350924130572</v>
      </c>
      <c r="X431">
        <f t="shared" si="142"/>
        <v>57830597</v>
      </c>
      <c r="Y431">
        <f t="shared" si="143"/>
        <v>143265274</v>
      </c>
      <c r="Z431">
        <f t="shared" si="144"/>
        <v>5050286.4761692006</v>
      </c>
      <c r="AA431">
        <f t="shared" si="145"/>
        <v>858710451</v>
      </c>
      <c r="AB431">
        <f t="shared" si="146"/>
        <v>825524401</v>
      </c>
      <c r="AC431">
        <f t="shared" si="147"/>
        <v>29044830.886105105</v>
      </c>
      <c r="AD431">
        <f t="shared" si="148"/>
        <v>0.79064029029477245</v>
      </c>
      <c r="AE431">
        <f t="shared" si="149"/>
        <v>0.37097810488191202</v>
      </c>
      <c r="AF431">
        <f t="shared" si="150"/>
        <v>0.50308422960891419</v>
      </c>
      <c r="AG431">
        <f t="shared" si="151"/>
        <v>5.0303153932384133</v>
      </c>
      <c r="AH431">
        <f t="shared" si="152"/>
        <v>5.1561314462052801</v>
      </c>
      <c r="AI431">
        <f t="shared" si="153"/>
        <v>6.6161994647084938</v>
      </c>
    </row>
    <row r="432" spans="1:35" x14ac:dyDescent="0.25">
      <c r="A432" s="13" t="s">
        <v>80</v>
      </c>
      <c r="B432" s="8" t="str">
        <f>VLOOKUP(A432,Sheet5!$A$1:$B$67,2,FALSE)</f>
        <v>Public Sector Banks</v>
      </c>
      <c r="C432" s="9" t="s">
        <v>42</v>
      </c>
      <c r="D432" s="19">
        <v>36197</v>
      </c>
      <c r="E432" s="20">
        <v>380</v>
      </c>
      <c r="F432" s="20">
        <v>91379</v>
      </c>
      <c r="G432" s="20">
        <v>19.649000000000001</v>
      </c>
      <c r="H432" s="20">
        <v>2353.4063394999998</v>
      </c>
      <c r="I432" s="20">
        <v>12835198</v>
      </c>
      <c r="J432" s="20">
        <v>6386730</v>
      </c>
      <c r="K432" s="20">
        <v>4316756</v>
      </c>
      <c r="L432" s="20">
        <v>300807.70034489996</v>
      </c>
      <c r="M432" s="20">
        <v>69916.235127599983</v>
      </c>
      <c r="N432" s="12">
        <f t="shared" si="132"/>
        <v>91759</v>
      </c>
      <c r="O432" s="12">
        <f t="shared" si="133"/>
        <v>2373.0553394999997</v>
      </c>
      <c r="P432" s="12">
        <f t="shared" si="134"/>
        <v>10703486</v>
      </c>
      <c r="Q432" s="12">
        <f t="shared" si="135"/>
        <v>370723.93547249993</v>
      </c>
      <c r="R432">
        <f t="shared" si="136"/>
        <v>2.5861826518379667E-2</v>
      </c>
      <c r="S432">
        <f t="shared" si="137"/>
        <v>6.5559448006740878E-2</v>
      </c>
      <c r="T432">
        <f t="shared" si="138"/>
        <v>2.5349890874934387</v>
      </c>
      <c r="U432">
        <f t="shared" si="139"/>
        <v>3.4635812619598881E-2</v>
      </c>
      <c r="V432">
        <f t="shared" si="140"/>
        <v>2.8883382669476539E-2</v>
      </c>
      <c r="W432">
        <f t="shared" si="141"/>
        <v>0.83391670311591615</v>
      </c>
      <c r="X432">
        <f t="shared" si="142"/>
        <v>57830597</v>
      </c>
      <c r="Y432">
        <f t="shared" si="143"/>
        <v>143265274</v>
      </c>
      <c r="Z432">
        <f t="shared" si="144"/>
        <v>5050286.4761692006</v>
      </c>
      <c r="AA432">
        <f t="shared" si="145"/>
        <v>858710451</v>
      </c>
      <c r="AB432">
        <f t="shared" si="146"/>
        <v>825524401</v>
      </c>
      <c r="AC432">
        <f t="shared" si="147"/>
        <v>29044830.886105105</v>
      </c>
      <c r="AD432">
        <f t="shared" si="148"/>
        <v>6.2591434081166408E-2</v>
      </c>
      <c r="AE432">
        <f t="shared" si="149"/>
        <v>4.6988529278442756E-2</v>
      </c>
      <c r="AF432">
        <f t="shared" si="150"/>
        <v>6.4048319203996354E-2</v>
      </c>
      <c r="AG432">
        <f t="shared" si="151"/>
        <v>1.4947061591078736</v>
      </c>
      <c r="AH432">
        <f t="shared" si="152"/>
        <v>1.276385243647097</v>
      </c>
      <c r="AI432">
        <f t="shared" si="153"/>
        <v>1.296568095023517</v>
      </c>
    </row>
    <row r="433" spans="1:35" x14ac:dyDescent="0.25">
      <c r="A433" s="13" t="s">
        <v>82</v>
      </c>
      <c r="B433" s="8" t="str">
        <f>VLOOKUP(A433,Sheet5!$A$1:$B$67,2,FALSE)</f>
        <v>Public Sector Banks</v>
      </c>
      <c r="C433" s="9" t="s">
        <v>42</v>
      </c>
      <c r="D433" s="19">
        <v>10823143</v>
      </c>
      <c r="E433" s="20">
        <v>78442</v>
      </c>
      <c r="F433" s="20">
        <v>28568486</v>
      </c>
      <c r="G433" s="20">
        <v>3021.1872222000002</v>
      </c>
      <c r="H433" s="20">
        <v>1038679.4978808003</v>
      </c>
      <c r="I433" s="20">
        <v>286349373</v>
      </c>
      <c r="J433" s="20">
        <v>161891974</v>
      </c>
      <c r="K433" s="20">
        <v>102434515</v>
      </c>
      <c r="L433" s="20">
        <v>8873883.2187893</v>
      </c>
      <c r="M433" s="20">
        <v>1571670.5854799999</v>
      </c>
      <c r="N433" s="12">
        <f t="shared" si="132"/>
        <v>28646928</v>
      </c>
      <c r="O433" s="12">
        <f t="shared" si="133"/>
        <v>1041700.6851030003</v>
      </c>
      <c r="P433" s="12">
        <f t="shared" si="134"/>
        <v>264326489</v>
      </c>
      <c r="Q433" s="12">
        <f t="shared" si="135"/>
        <v>10445553.804269299</v>
      </c>
      <c r="R433">
        <f t="shared" si="136"/>
        <v>3.6363434330654941E-2</v>
      </c>
      <c r="S433">
        <f t="shared" si="137"/>
        <v>9.6247521177813156E-2</v>
      </c>
      <c r="T433">
        <f t="shared" si="138"/>
        <v>2.6468215378841431</v>
      </c>
      <c r="U433">
        <f t="shared" si="139"/>
        <v>3.9517620211984503E-2</v>
      </c>
      <c r="V433">
        <f t="shared" si="140"/>
        <v>3.6478354028975993E-2</v>
      </c>
      <c r="W433">
        <f t="shared" si="141"/>
        <v>0.92309086005926055</v>
      </c>
      <c r="X433">
        <f t="shared" si="142"/>
        <v>57830597</v>
      </c>
      <c r="Y433">
        <f t="shared" si="143"/>
        <v>143265274</v>
      </c>
      <c r="Z433">
        <f t="shared" si="144"/>
        <v>5050286.4761692006</v>
      </c>
      <c r="AA433">
        <f t="shared" si="145"/>
        <v>858710451</v>
      </c>
      <c r="AB433">
        <f t="shared" si="146"/>
        <v>825524401</v>
      </c>
      <c r="AC433">
        <f t="shared" si="147"/>
        <v>29044830.886105105</v>
      </c>
      <c r="AD433">
        <f t="shared" si="148"/>
        <v>18.715253795495144</v>
      </c>
      <c r="AE433">
        <f t="shared" si="149"/>
        <v>20.626566235766543</v>
      </c>
      <c r="AF433">
        <f t="shared" si="150"/>
        <v>19.995723457730588</v>
      </c>
      <c r="AG433">
        <f t="shared" si="151"/>
        <v>33.346440894778397</v>
      </c>
      <c r="AH433">
        <f t="shared" si="152"/>
        <v>35.96355525439261</v>
      </c>
      <c r="AI433">
        <f t="shared" si="153"/>
        <v>32.019221803717464</v>
      </c>
    </row>
    <row r="434" spans="1:35" x14ac:dyDescent="0.25">
      <c r="A434" s="13" t="s">
        <v>67</v>
      </c>
      <c r="B434" s="8" t="str">
        <f>VLOOKUP(A434,Sheet5!$A$1:$B$67,2,FALSE)</f>
        <v>Private Sector Banks</v>
      </c>
      <c r="C434" s="9" t="s">
        <v>42</v>
      </c>
      <c r="D434" s="19">
        <v>6665340</v>
      </c>
      <c r="E434" s="20">
        <v>24534</v>
      </c>
      <c r="F434" s="20">
        <v>12061721</v>
      </c>
      <c r="G434" s="20">
        <v>1243.8088077000002</v>
      </c>
      <c r="H434" s="20">
        <v>405205.46019999997</v>
      </c>
      <c r="I434" s="20">
        <v>25801820</v>
      </c>
      <c r="J434" s="20">
        <v>19559194</v>
      </c>
      <c r="K434" s="20">
        <v>19887420</v>
      </c>
      <c r="L434" s="20">
        <v>1106895.8054628</v>
      </c>
      <c r="M434" s="20">
        <v>373799.61919580004</v>
      </c>
      <c r="N434" s="12">
        <f t="shared" si="132"/>
        <v>12086255</v>
      </c>
      <c r="O434" s="12">
        <f t="shared" si="133"/>
        <v>406449.26900769997</v>
      </c>
      <c r="P434" s="12">
        <f t="shared" si="134"/>
        <v>39446614</v>
      </c>
      <c r="Q434" s="12">
        <f t="shared" si="135"/>
        <v>1480695.4246586</v>
      </c>
      <c r="R434">
        <f t="shared" si="136"/>
        <v>3.3629049611124368E-2</v>
      </c>
      <c r="S434">
        <f t="shared" si="137"/>
        <v>6.0979525276685057E-2</v>
      </c>
      <c r="T434">
        <f t="shared" si="138"/>
        <v>1.8132990965202076</v>
      </c>
      <c r="U434">
        <f t="shared" si="139"/>
        <v>3.7536692621034595E-2</v>
      </c>
      <c r="V434">
        <f t="shared" si="140"/>
        <v>5.7387247281726637E-2</v>
      </c>
      <c r="W434">
        <f t="shared" si="141"/>
        <v>1.5288306793861828</v>
      </c>
      <c r="X434">
        <f t="shared" si="142"/>
        <v>57830597</v>
      </c>
      <c r="Y434">
        <f t="shared" si="143"/>
        <v>143265274</v>
      </c>
      <c r="Z434">
        <f t="shared" si="144"/>
        <v>5050286.4761692006</v>
      </c>
      <c r="AA434">
        <f t="shared" si="145"/>
        <v>858710451</v>
      </c>
      <c r="AB434">
        <f t="shared" si="146"/>
        <v>825524401</v>
      </c>
      <c r="AC434">
        <f t="shared" si="147"/>
        <v>29044830.886105105</v>
      </c>
      <c r="AD434">
        <f t="shared" si="148"/>
        <v>11.525628898487767</v>
      </c>
      <c r="AE434">
        <f t="shared" si="149"/>
        <v>8.04804382732768</v>
      </c>
      <c r="AF434">
        <f t="shared" si="150"/>
        <v>8.4362767491025075</v>
      </c>
      <c r="AG434">
        <f t="shared" si="151"/>
        <v>3.0047171278692169</v>
      </c>
      <c r="AH434">
        <f t="shared" si="152"/>
        <v>5.0979653848387771</v>
      </c>
      <c r="AI434">
        <f t="shared" si="153"/>
        <v>4.7783704457695366</v>
      </c>
    </row>
    <row r="435" spans="1:35" x14ac:dyDescent="0.25">
      <c r="A435" s="13" t="s">
        <v>69</v>
      </c>
      <c r="B435" s="8" t="str">
        <f>VLOOKUP(A435,Sheet5!$A$1:$B$67,2,FALSE)</f>
        <v>Private Sector Banks</v>
      </c>
      <c r="C435" s="9" t="s">
        <v>42</v>
      </c>
      <c r="D435" s="19">
        <v>0</v>
      </c>
      <c r="E435" s="20">
        <v>0</v>
      </c>
      <c r="F435" s="20">
        <v>0</v>
      </c>
      <c r="G435" s="20">
        <v>0</v>
      </c>
      <c r="H435" s="20">
        <v>0</v>
      </c>
      <c r="I435" s="20">
        <v>3916709</v>
      </c>
      <c r="J435" s="20">
        <v>2029026</v>
      </c>
      <c r="K435" s="20">
        <v>1002826</v>
      </c>
      <c r="L435" s="20">
        <v>82192.757110000006</v>
      </c>
      <c r="M435" s="20">
        <v>16781.884815699999</v>
      </c>
      <c r="N435" s="12">
        <f t="shared" si="132"/>
        <v>0</v>
      </c>
      <c r="O435" s="12">
        <f t="shared" si="133"/>
        <v>0</v>
      </c>
      <c r="P435" s="12">
        <f t="shared" si="134"/>
        <v>3031852</v>
      </c>
      <c r="Q435" s="12">
        <f t="shared" si="135"/>
        <v>98974.641925700009</v>
      </c>
      <c r="R435">
        <f t="shared" si="136"/>
        <v>0</v>
      </c>
      <c r="S435">
        <f t="shared" si="137"/>
        <v>0</v>
      </c>
      <c r="T435">
        <f t="shared" si="138"/>
        <v>0</v>
      </c>
      <c r="U435">
        <f t="shared" si="139"/>
        <v>3.2644945045371611E-2</v>
      </c>
      <c r="V435">
        <f t="shared" si="140"/>
        <v>2.5269848213308674E-2</v>
      </c>
      <c r="W435">
        <f t="shared" si="141"/>
        <v>0.77408150567223655</v>
      </c>
      <c r="X435">
        <f t="shared" si="142"/>
        <v>57830597</v>
      </c>
      <c r="Y435">
        <f t="shared" si="143"/>
        <v>143265274</v>
      </c>
      <c r="Z435">
        <f t="shared" si="144"/>
        <v>5050286.4761692006</v>
      </c>
      <c r="AA435">
        <f t="shared" si="145"/>
        <v>858710451</v>
      </c>
      <c r="AB435">
        <f t="shared" si="146"/>
        <v>825524401</v>
      </c>
      <c r="AC435">
        <f t="shared" si="147"/>
        <v>29044830.886105105</v>
      </c>
      <c r="AD435">
        <f t="shared" si="148"/>
        <v>0</v>
      </c>
      <c r="AE435">
        <f t="shared" si="149"/>
        <v>0</v>
      </c>
      <c r="AF435">
        <f t="shared" si="150"/>
        <v>0</v>
      </c>
      <c r="AG435">
        <f t="shared" si="151"/>
        <v>0.4561152126935043</v>
      </c>
      <c r="AH435">
        <f t="shared" si="152"/>
        <v>0.34076508248167819</v>
      </c>
      <c r="AI435">
        <f t="shared" si="153"/>
        <v>0.36726376547166412</v>
      </c>
    </row>
    <row r="436" spans="1:35" x14ac:dyDescent="0.25">
      <c r="A436" s="13" t="s">
        <v>81</v>
      </c>
      <c r="B436" s="8" t="str">
        <f>VLOOKUP(A436,Sheet5!$A$1:$B$67,2,FALSE)</f>
        <v>Private Sector Banks</v>
      </c>
      <c r="C436" s="9" t="s">
        <v>42</v>
      </c>
      <c r="D436" s="19">
        <v>0</v>
      </c>
      <c r="E436" s="20">
        <v>0</v>
      </c>
      <c r="F436" s="20">
        <v>0</v>
      </c>
      <c r="G436" s="20">
        <v>0</v>
      </c>
      <c r="H436" s="20">
        <v>0</v>
      </c>
      <c r="I436" s="20">
        <v>717664</v>
      </c>
      <c r="J436" s="20">
        <v>406924</v>
      </c>
      <c r="K436" s="20">
        <v>256875</v>
      </c>
      <c r="L436" s="20">
        <v>17795.031405199999</v>
      </c>
      <c r="M436" s="20">
        <v>4007.4438575999998</v>
      </c>
      <c r="N436" s="12">
        <f t="shared" si="132"/>
        <v>0</v>
      </c>
      <c r="O436" s="12">
        <f t="shared" si="133"/>
        <v>0</v>
      </c>
      <c r="P436" s="12">
        <f t="shared" si="134"/>
        <v>663799</v>
      </c>
      <c r="Q436" s="12">
        <f t="shared" si="135"/>
        <v>21802.475262799999</v>
      </c>
      <c r="R436">
        <f t="shared" si="136"/>
        <v>0</v>
      </c>
      <c r="S436">
        <f t="shared" si="137"/>
        <v>0</v>
      </c>
      <c r="T436">
        <f t="shared" si="138"/>
        <v>0</v>
      </c>
      <c r="U436">
        <f t="shared" si="139"/>
        <v>3.2844995642958182E-2</v>
      </c>
      <c r="V436">
        <f t="shared" si="140"/>
        <v>3.0379781154969455E-2</v>
      </c>
      <c r="W436">
        <f t="shared" si="141"/>
        <v>0.92494398492888041</v>
      </c>
      <c r="X436">
        <f t="shared" si="142"/>
        <v>57830597</v>
      </c>
      <c r="Y436">
        <f t="shared" si="143"/>
        <v>143265274</v>
      </c>
      <c r="Z436">
        <f t="shared" si="144"/>
        <v>5050286.4761692006</v>
      </c>
      <c r="AA436">
        <f t="shared" si="145"/>
        <v>858710451</v>
      </c>
      <c r="AB436">
        <f t="shared" si="146"/>
        <v>825524401</v>
      </c>
      <c r="AC436">
        <f t="shared" si="147"/>
        <v>29044830.886105105</v>
      </c>
      <c r="AD436">
        <f t="shared" si="148"/>
        <v>0</v>
      </c>
      <c r="AE436">
        <f t="shared" si="149"/>
        <v>0</v>
      </c>
      <c r="AF436">
        <f t="shared" si="150"/>
        <v>0</v>
      </c>
      <c r="AG436">
        <f t="shared" si="151"/>
        <v>8.3574620428137777E-2</v>
      </c>
      <c r="AH436">
        <f t="shared" si="152"/>
        <v>7.5064906896153388E-2</v>
      </c>
      <c r="AI436">
        <f t="shared" si="153"/>
        <v>8.040937362916302E-2</v>
      </c>
    </row>
    <row r="437" spans="1:35" x14ac:dyDescent="0.25">
      <c r="A437" s="13" t="s">
        <v>84</v>
      </c>
      <c r="B437" s="8" t="str">
        <f>VLOOKUP(A437,Sheet5!$A$1:$B$67,2,FALSE)</f>
        <v>Private Sector Banks</v>
      </c>
      <c r="C437" s="9" t="s">
        <v>42</v>
      </c>
      <c r="D437" s="19">
        <v>5087</v>
      </c>
      <c r="E437" s="20">
        <v>65</v>
      </c>
      <c r="F437" s="20">
        <v>9867</v>
      </c>
      <c r="G437" s="20">
        <v>2.9476016999999999</v>
      </c>
      <c r="H437" s="20">
        <v>310.04535170000003</v>
      </c>
      <c r="I437" s="20">
        <v>2069895</v>
      </c>
      <c r="J437" s="20">
        <v>2114460</v>
      </c>
      <c r="K437" s="20">
        <v>1161107</v>
      </c>
      <c r="L437" s="20">
        <v>103889.58657</v>
      </c>
      <c r="M437" s="20">
        <v>17541.6837834</v>
      </c>
      <c r="N437" s="12">
        <f t="shared" si="132"/>
        <v>9932</v>
      </c>
      <c r="O437" s="12">
        <f t="shared" si="133"/>
        <v>312.99295340000003</v>
      </c>
      <c r="P437" s="12">
        <f t="shared" si="134"/>
        <v>3275567</v>
      </c>
      <c r="Q437" s="12">
        <f t="shared" si="135"/>
        <v>121431.2703534</v>
      </c>
      <c r="R437">
        <f t="shared" si="136"/>
        <v>3.1513587736608943E-2</v>
      </c>
      <c r="S437">
        <f t="shared" si="137"/>
        <v>6.152800342048359E-2</v>
      </c>
      <c r="T437">
        <f t="shared" si="138"/>
        <v>1.9524277570277178</v>
      </c>
      <c r="U437">
        <f t="shared" si="139"/>
        <v>3.7071832251759772E-2</v>
      </c>
      <c r="V437">
        <f t="shared" si="140"/>
        <v>5.8665425228526087E-2</v>
      </c>
      <c r="W437">
        <f t="shared" si="141"/>
        <v>1.5824797876220775</v>
      </c>
      <c r="X437">
        <f t="shared" si="142"/>
        <v>57830597</v>
      </c>
      <c r="Y437">
        <f t="shared" si="143"/>
        <v>143265274</v>
      </c>
      <c r="Z437">
        <f t="shared" si="144"/>
        <v>5050286.4761692006</v>
      </c>
      <c r="AA437">
        <f t="shared" si="145"/>
        <v>858710451</v>
      </c>
      <c r="AB437">
        <f t="shared" si="146"/>
        <v>825524401</v>
      </c>
      <c r="AC437">
        <f t="shared" si="147"/>
        <v>29044830.886105105</v>
      </c>
      <c r="AD437">
        <f t="shared" si="148"/>
        <v>8.7963816109316671E-3</v>
      </c>
      <c r="AE437">
        <f t="shared" si="149"/>
        <v>6.1975286922221276E-3</v>
      </c>
      <c r="AF437">
        <f t="shared" si="150"/>
        <v>6.932594146994756E-3</v>
      </c>
      <c r="AG437">
        <f t="shared" si="151"/>
        <v>0.24104690907040097</v>
      </c>
      <c r="AH437">
        <f t="shared" si="152"/>
        <v>0.41808220825789721</v>
      </c>
      <c r="AI437">
        <f t="shared" si="153"/>
        <v>0.39678621201652403</v>
      </c>
    </row>
    <row r="438" spans="1:35" x14ac:dyDescent="0.25">
      <c r="A438" s="13" t="s">
        <v>86</v>
      </c>
      <c r="B438" s="8" t="str">
        <f>VLOOKUP(A438,Sheet5!$A$1:$B$67,2,FALSE)</f>
        <v>Private Sector Banks</v>
      </c>
      <c r="C438" s="9" t="s">
        <v>42</v>
      </c>
      <c r="D438" s="19">
        <v>6554</v>
      </c>
      <c r="E438" s="20">
        <v>424</v>
      </c>
      <c r="F438" s="20">
        <v>17263</v>
      </c>
      <c r="G438" s="20">
        <v>26.774000000000001</v>
      </c>
      <c r="H438" s="20">
        <v>428.83040999999997</v>
      </c>
      <c r="I438" s="20">
        <v>771856</v>
      </c>
      <c r="J438" s="20">
        <v>407593</v>
      </c>
      <c r="K438" s="20">
        <v>404638</v>
      </c>
      <c r="L438" s="20">
        <v>19167.653539999999</v>
      </c>
      <c r="M438" s="20">
        <v>9734.0014100000008</v>
      </c>
      <c r="N438" s="12">
        <f t="shared" si="132"/>
        <v>17687</v>
      </c>
      <c r="O438" s="12">
        <f t="shared" si="133"/>
        <v>455.60440999999997</v>
      </c>
      <c r="P438" s="12">
        <f t="shared" si="134"/>
        <v>812231</v>
      </c>
      <c r="Q438" s="12">
        <f t="shared" si="135"/>
        <v>28901.65495</v>
      </c>
      <c r="R438">
        <f t="shared" si="136"/>
        <v>2.5759281393113585E-2</v>
      </c>
      <c r="S438">
        <f t="shared" si="137"/>
        <v>6.951547299359169E-2</v>
      </c>
      <c r="T438">
        <f t="shared" si="138"/>
        <v>2.6986573085138845</v>
      </c>
      <c r="U438">
        <f t="shared" si="139"/>
        <v>3.5583048356932941E-2</v>
      </c>
      <c r="V438">
        <f t="shared" si="140"/>
        <v>3.7444361318691569E-2</v>
      </c>
      <c r="W438">
        <f t="shared" si="141"/>
        <v>1.0523089799133518</v>
      </c>
      <c r="X438">
        <f t="shared" si="142"/>
        <v>57830597</v>
      </c>
      <c r="Y438">
        <f t="shared" si="143"/>
        <v>143265274</v>
      </c>
      <c r="Z438">
        <f t="shared" si="144"/>
        <v>5050286.4761692006</v>
      </c>
      <c r="AA438">
        <f t="shared" si="145"/>
        <v>858710451</v>
      </c>
      <c r="AB438">
        <f t="shared" si="146"/>
        <v>825524401</v>
      </c>
      <c r="AC438">
        <f t="shared" si="147"/>
        <v>29044830.886105105</v>
      </c>
      <c r="AD438">
        <f t="shared" si="148"/>
        <v>1.1333101057213709E-2</v>
      </c>
      <c r="AE438">
        <f t="shared" si="149"/>
        <v>9.0213577417808215E-3</v>
      </c>
      <c r="AF438">
        <f t="shared" si="150"/>
        <v>1.2345629548720927E-2</v>
      </c>
      <c r="AG438">
        <f t="shared" si="151"/>
        <v>8.9885478754933662E-2</v>
      </c>
      <c r="AH438">
        <f t="shared" si="152"/>
        <v>9.9507051920300224E-2</v>
      </c>
      <c r="AI438">
        <f t="shared" si="153"/>
        <v>9.8389702232435886E-2</v>
      </c>
    </row>
    <row r="439" spans="1:35" x14ac:dyDescent="0.25">
      <c r="A439" s="13" t="s">
        <v>87</v>
      </c>
      <c r="B439" s="8" t="str">
        <f>VLOOKUP(A439,Sheet5!$A$1:$B$67,2,FALSE)</f>
        <v>Private Sector Banks</v>
      </c>
      <c r="C439" s="9" t="s">
        <v>42</v>
      </c>
      <c r="D439" s="19">
        <v>6014</v>
      </c>
      <c r="E439" s="20">
        <v>566</v>
      </c>
      <c r="F439" s="20">
        <v>17604</v>
      </c>
      <c r="G439" s="20">
        <v>8.0762704000000003</v>
      </c>
      <c r="H439" s="20">
        <v>370.50880759999995</v>
      </c>
      <c r="I439" s="20">
        <v>503111</v>
      </c>
      <c r="J439" s="20">
        <v>496341</v>
      </c>
      <c r="K439" s="20">
        <v>273814</v>
      </c>
      <c r="L439" s="20">
        <v>17423.011442399998</v>
      </c>
      <c r="M439" s="20">
        <v>4251.9234295999995</v>
      </c>
      <c r="N439" s="12">
        <f t="shared" si="132"/>
        <v>18170</v>
      </c>
      <c r="O439" s="12">
        <f t="shared" si="133"/>
        <v>378.58507799999995</v>
      </c>
      <c r="P439" s="12">
        <f t="shared" si="134"/>
        <v>770155</v>
      </c>
      <c r="Q439" s="12">
        <f t="shared" si="135"/>
        <v>21674.934871999998</v>
      </c>
      <c r="R439">
        <f t="shared" si="136"/>
        <v>2.0835722509631258E-2</v>
      </c>
      <c r="S439">
        <f t="shared" si="137"/>
        <v>6.2950628200864639E-2</v>
      </c>
      <c r="T439">
        <f t="shared" si="138"/>
        <v>3.0212836714333222</v>
      </c>
      <c r="U439">
        <f t="shared" si="139"/>
        <v>2.814360079724211E-2</v>
      </c>
      <c r="V439">
        <f t="shared" si="140"/>
        <v>4.3081814692980273E-2</v>
      </c>
      <c r="W439">
        <f t="shared" si="141"/>
        <v>1.5307854529119818</v>
      </c>
      <c r="X439">
        <f t="shared" si="142"/>
        <v>57830597</v>
      </c>
      <c r="Y439">
        <f t="shared" si="143"/>
        <v>143265274</v>
      </c>
      <c r="Z439">
        <f t="shared" si="144"/>
        <v>5050286.4761692006</v>
      </c>
      <c r="AA439">
        <f t="shared" si="145"/>
        <v>858710451</v>
      </c>
      <c r="AB439">
        <f t="shared" si="146"/>
        <v>825524401</v>
      </c>
      <c r="AC439">
        <f t="shared" si="147"/>
        <v>29044830.886105105</v>
      </c>
      <c r="AD439">
        <f t="shared" si="148"/>
        <v>1.0399339297846087E-2</v>
      </c>
      <c r="AE439">
        <f t="shared" si="149"/>
        <v>7.4963089675492717E-3</v>
      </c>
      <c r="AF439">
        <f t="shared" si="150"/>
        <v>1.2682766376449326E-2</v>
      </c>
      <c r="AG439">
        <f t="shared" si="151"/>
        <v>5.8589132042600467E-2</v>
      </c>
      <c r="AH439">
        <f t="shared" si="152"/>
        <v>7.4625791270725467E-2</v>
      </c>
      <c r="AI439">
        <f t="shared" si="153"/>
        <v>9.3292820789678876E-2</v>
      </c>
    </row>
    <row r="440" spans="1:35" x14ac:dyDescent="0.25">
      <c r="A440" s="13" t="s">
        <v>89</v>
      </c>
      <c r="B440" s="8" t="str">
        <f>VLOOKUP(A440,Sheet5!$A$1:$B$67,2,FALSE)</f>
        <v>Private Sector Banks</v>
      </c>
      <c r="C440" s="9" t="s">
        <v>42</v>
      </c>
      <c r="D440" s="19">
        <v>0</v>
      </c>
      <c r="E440" s="20">
        <v>0</v>
      </c>
      <c r="F440" s="20">
        <v>0</v>
      </c>
      <c r="G440" s="20">
        <v>0</v>
      </c>
      <c r="H440" s="20">
        <v>0</v>
      </c>
      <c r="I440" s="20">
        <v>7973964</v>
      </c>
      <c r="J440" s="20">
        <v>6858230</v>
      </c>
      <c r="K440" s="20">
        <v>4952873</v>
      </c>
      <c r="L440" s="20">
        <v>336895.33799000003</v>
      </c>
      <c r="M440" s="20">
        <v>81668.926359999998</v>
      </c>
      <c r="N440" s="12">
        <f t="shared" si="132"/>
        <v>0</v>
      </c>
      <c r="O440" s="12">
        <f t="shared" si="133"/>
        <v>0</v>
      </c>
      <c r="P440" s="12">
        <f t="shared" si="134"/>
        <v>11811103</v>
      </c>
      <c r="Q440" s="12">
        <f t="shared" si="135"/>
        <v>418564.26435000001</v>
      </c>
      <c r="R440">
        <f t="shared" si="136"/>
        <v>0</v>
      </c>
      <c r="S440">
        <f t="shared" si="137"/>
        <v>0</v>
      </c>
      <c r="T440">
        <f t="shared" si="138"/>
        <v>0</v>
      </c>
      <c r="U440">
        <f t="shared" si="139"/>
        <v>3.5438202879951176E-2</v>
      </c>
      <c r="V440">
        <f t="shared" si="140"/>
        <v>5.2491366195031731E-2</v>
      </c>
      <c r="W440">
        <f t="shared" si="141"/>
        <v>1.4812084679589725</v>
      </c>
      <c r="X440">
        <f t="shared" si="142"/>
        <v>57830597</v>
      </c>
      <c r="Y440">
        <f t="shared" si="143"/>
        <v>143265274</v>
      </c>
      <c r="Z440">
        <f t="shared" si="144"/>
        <v>5050286.4761692006</v>
      </c>
      <c r="AA440">
        <f t="shared" si="145"/>
        <v>858710451</v>
      </c>
      <c r="AB440">
        <f t="shared" si="146"/>
        <v>825524401</v>
      </c>
      <c r="AC440">
        <f t="shared" si="147"/>
        <v>29044830.886105105</v>
      </c>
      <c r="AD440">
        <f t="shared" si="148"/>
        <v>0</v>
      </c>
      <c r="AE440">
        <f t="shared" si="149"/>
        <v>0</v>
      </c>
      <c r="AF440">
        <f t="shared" si="150"/>
        <v>0</v>
      </c>
      <c r="AG440">
        <f t="shared" si="151"/>
        <v>0.92859752559364162</v>
      </c>
      <c r="AH440">
        <f t="shared" si="152"/>
        <v>1.4410972678454774</v>
      </c>
      <c r="AI440">
        <f t="shared" si="153"/>
        <v>1.4307394167504444</v>
      </c>
    </row>
    <row r="441" spans="1:35" x14ac:dyDescent="0.25">
      <c r="A441" s="13" t="s">
        <v>90</v>
      </c>
      <c r="B441" s="8" t="str">
        <f>VLOOKUP(A441,Sheet5!$A$1:$B$67,2,FALSE)</f>
        <v>Private Sector Banks</v>
      </c>
      <c r="C441" s="9" t="s">
        <v>42</v>
      </c>
      <c r="D441" s="19">
        <v>14804724</v>
      </c>
      <c r="E441" s="20">
        <v>109955</v>
      </c>
      <c r="F441" s="20">
        <v>41016960</v>
      </c>
      <c r="G441" s="20">
        <v>6642.1708501000003</v>
      </c>
      <c r="H441" s="20">
        <v>1610205.2357369</v>
      </c>
      <c r="I441" s="20">
        <v>33248464</v>
      </c>
      <c r="J441" s="20">
        <v>29862240</v>
      </c>
      <c r="K441" s="20">
        <v>36279862</v>
      </c>
      <c r="L441" s="20">
        <v>1657443.2175067002</v>
      </c>
      <c r="M441" s="20">
        <v>707087.15376229992</v>
      </c>
      <c r="N441" s="12">
        <f t="shared" si="132"/>
        <v>41126915</v>
      </c>
      <c r="O441" s="12">
        <f t="shared" si="133"/>
        <v>1616847.406587</v>
      </c>
      <c r="P441" s="12">
        <f t="shared" si="134"/>
        <v>66142102</v>
      </c>
      <c r="Q441" s="12">
        <f t="shared" si="135"/>
        <v>2364530.3712690002</v>
      </c>
      <c r="R441">
        <f t="shared" si="136"/>
        <v>3.9313607806153221E-2</v>
      </c>
      <c r="S441">
        <f t="shared" si="137"/>
        <v>0.10921158723303453</v>
      </c>
      <c r="T441">
        <f t="shared" si="138"/>
        <v>2.7779589136548579</v>
      </c>
      <c r="U441">
        <f t="shared" si="139"/>
        <v>3.5749247450118843E-2</v>
      </c>
      <c r="V441">
        <f t="shared" si="140"/>
        <v>7.1116980660189302E-2</v>
      </c>
      <c r="W441">
        <f t="shared" si="141"/>
        <v>1.9893280483573617</v>
      </c>
      <c r="X441">
        <f t="shared" si="142"/>
        <v>57830597</v>
      </c>
      <c r="Y441">
        <f t="shared" si="143"/>
        <v>143265274</v>
      </c>
      <c r="Z441">
        <f t="shared" si="144"/>
        <v>5050286.4761692006</v>
      </c>
      <c r="AA441">
        <f t="shared" si="145"/>
        <v>858710451</v>
      </c>
      <c r="AB441">
        <f t="shared" si="146"/>
        <v>825524401</v>
      </c>
      <c r="AC441">
        <f t="shared" si="147"/>
        <v>29044830.886105105</v>
      </c>
      <c r="AD441">
        <f t="shared" si="148"/>
        <v>25.600157646651997</v>
      </c>
      <c r="AE441">
        <f t="shared" si="149"/>
        <v>32.01496418503033</v>
      </c>
      <c r="AF441">
        <f t="shared" si="150"/>
        <v>28.706827447941084</v>
      </c>
      <c r="AG441">
        <f t="shared" si="151"/>
        <v>3.8719062940576694</v>
      </c>
      <c r="AH441">
        <f t="shared" si="152"/>
        <v>8.1409679420794259</v>
      </c>
      <c r="AI441">
        <f t="shared" si="153"/>
        <v>8.0121316728952756</v>
      </c>
    </row>
    <row r="442" spans="1:35" x14ac:dyDescent="0.25">
      <c r="A442" s="13" t="s">
        <v>92</v>
      </c>
      <c r="B442" s="8" t="str">
        <f>VLOOKUP(A442,Sheet5!$A$1:$B$67,2,FALSE)</f>
        <v>Private Sector Banks</v>
      </c>
      <c r="C442" s="9" t="s">
        <v>42</v>
      </c>
      <c r="D442" s="19">
        <v>9181160</v>
      </c>
      <c r="E442" s="20">
        <v>24990</v>
      </c>
      <c r="F442" s="20">
        <v>22551688</v>
      </c>
      <c r="G442" s="20">
        <v>1311.53511</v>
      </c>
      <c r="H442" s="20">
        <v>672774.75973000005</v>
      </c>
      <c r="I442" s="20">
        <v>47114814</v>
      </c>
      <c r="J442" s="20">
        <v>22516255</v>
      </c>
      <c r="K442" s="20">
        <v>25707272</v>
      </c>
      <c r="L442" s="20">
        <v>1271473.7102999999</v>
      </c>
      <c r="M442" s="20">
        <v>496079.26784960012</v>
      </c>
      <c r="N442" s="12">
        <f t="shared" si="132"/>
        <v>22576678</v>
      </c>
      <c r="O442" s="12">
        <f t="shared" si="133"/>
        <v>674086.2948400001</v>
      </c>
      <c r="P442" s="12">
        <f t="shared" si="134"/>
        <v>48223527</v>
      </c>
      <c r="Q442" s="12">
        <f t="shared" si="135"/>
        <v>1767552.9781496001</v>
      </c>
      <c r="R442">
        <f t="shared" si="136"/>
        <v>2.9857638703089981E-2</v>
      </c>
      <c r="S442">
        <f t="shared" si="137"/>
        <v>7.3420602063355836E-2</v>
      </c>
      <c r="T442">
        <f t="shared" si="138"/>
        <v>2.4590223893277101</v>
      </c>
      <c r="U442">
        <f t="shared" si="139"/>
        <v>3.6653332680324273E-2</v>
      </c>
      <c r="V442">
        <f t="shared" si="140"/>
        <v>3.7515864503881946E-2</v>
      </c>
      <c r="W442">
        <f t="shared" si="141"/>
        <v>1.0235321527534842</v>
      </c>
      <c r="X442">
        <f t="shared" si="142"/>
        <v>57830597</v>
      </c>
      <c r="Y442">
        <f t="shared" si="143"/>
        <v>143265274</v>
      </c>
      <c r="Z442">
        <f t="shared" si="144"/>
        <v>5050286.4761692006</v>
      </c>
      <c r="AA442">
        <f t="shared" si="145"/>
        <v>858710451</v>
      </c>
      <c r="AB442">
        <f t="shared" si="146"/>
        <v>825524401</v>
      </c>
      <c r="AC442">
        <f t="shared" si="147"/>
        <v>29044830.886105105</v>
      </c>
      <c r="AD442">
        <f t="shared" si="148"/>
        <v>15.875955767843793</v>
      </c>
      <c r="AE442">
        <f t="shared" si="149"/>
        <v>13.347486286586173</v>
      </c>
      <c r="AF442">
        <f t="shared" si="150"/>
        <v>15.758653419390383</v>
      </c>
      <c r="AG442">
        <f t="shared" si="151"/>
        <v>5.4866939077232679</v>
      </c>
      <c r="AH442">
        <f t="shared" si="152"/>
        <v>6.085602581336385</v>
      </c>
      <c r="AI442">
        <f t="shared" si="153"/>
        <v>5.8415628831303312</v>
      </c>
    </row>
    <row r="443" spans="1:35" x14ac:dyDescent="0.25">
      <c r="A443" s="13" t="s">
        <v>94</v>
      </c>
      <c r="B443" s="8" t="str">
        <f>VLOOKUP(A443,Sheet5!$A$1:$B$67,2,FALSE)</f>
        <v>Private Sector Banks</v>
      </c>
      <c r="C443" s="9" t="s">
        <v>42</v>
      </c>
      <c r="D443" s="19">
        <v>6941</v>
      </c>
      <c r="E443" s="20">
        <v>0</v>
      </c>
      <c r="F443" s="20">
        <v>29572</v>
      </c>
      <c r="G443" s="20">
        <v>0</v>
      </c>
      <c r="H443" s="20">
        <v>702.38330400000007</v>
      </c>
      <c r="I443" s="20">
        <v>2332356</v>
      </c>
      <c r="J443" s="20">
        <v>1869135</v>
      </c>
      <c r="K443" s="20">
        <v>1369249</v>
      </c>
      <c r="L443" s="20">
        <v>75875.66777</v>
      </c>
      <c r="M443" s="20">
        <v>17043.421478700002</v>
      </c>
      <c r="N443" s="12">
        <f t="shared" si="132"/>
        <v>29572</v>
      </c>
      <c r="O443" s="12">
        <f t="shared" si="133"/>
        <v>702.38330400000007</v>
      </c>
      <c r="P443" s="12">
        <f t="shared" si="134"/>
        <v>3238384</v>
      </c>
      <c r="Q443" s="12">
        <f t="shared" si="135"/>
        <v>92919.089248700009</v>
      </c>
      <c r="R443">
        <f t="shared" si="136"/>
        <v>2.3751633437035034E-2</v>
      </c>
      <c r="S443">
        <f t="shared" si="137"/>
        <v>0.10119338769629738</v>
      </c>
      <c r="T443">
        <f t="shared" si="138"/>
        <v>4.260481198674543</v>
      </c>
      <c r="U443">
        <f t="shared" si="139"/>
        <v>2.8693042347263328E-2</v>
      </c>
      <c r="V443">
        <f t="shared" si="140"/>
        <v>3.9839153734978712E-2</v>
      </c>
      <c r="W443">
        <f t="shared" si="141"/>
        <v>1.388460423708902</v>
      </c>
      <c r="X443">
        <f t="shared" si="142"/>
        <v>57830597</v>
      </c>
      <c r="Y443">
        <f t="shared" si="143"/>
        <v>143265274</v>
      </c>
      <c r="Z443">
        <f t="shared" si="144"/>
        <v>5050286.4761692006</v>
      </c>
      <c r="AA443">
        <f t="shared" si="145"/>
        <v>858710451</v>
      </c>
      <c r="AB443">
        <f t="shared" si="146"/>
        <v>825524401</v>
      </c>
      <c r="AC443">
        <f t="shared" si="147"/>
        <v>29044830.886105105</v>
      </c>
      <c r="AD443">
        <f t="shared" si="148"/>
        <v>1.2002296984760507E-2</v>
      </c>
      <c r="AE443">
        <f t="shared" si="149"/>
        <v>1.3907791316677538E-2</v>
      </c>
      <c r="AF443">
        <f t="shared" si="150"/>
        <v>2.0641429129573997E-2</v>
      </c>
      <c r="AG443">
        <f t="shared" si="151"/>
        <v>0.27161146079960774</v>
      </c>
      <c r="AH443">
        <f t="shared" si="152"/>
        <v>0.31991609664751747</v>
      </c>
      <c r="AI443">
        <f t="shared" si="153"/>
        <v>0.39228204473146761</v>
      </c>
    </row>
    <row r="444" spans="1:35" x14ac:dyDescent="0.25">
      <c r="A444" s="13" t="s">
        <v>95</v>
      </c>
      <c r="B444" s="8" t="str">
        <f>VLOOKUP(A444,Sheet5!$A$1:$B$67,2,FALSE)</f>
        <v>Private Sector Banks</v>
      </c>
      <c r="C444" s="9" t="s">
        <v>42</v>
      </c>
      <c r="D444" s="19">
        <v>1403101</v>
      </c>
      <c r="E444" s="20">
        <v>11868</v>
      </c>
      <c r="F444" s="20">
        <v>2863291</v>
      </c>
      <c r="G444" s="20">
        <v>606.11627999999996</v>
      </c>
      <c r="H444" s="20">
        <v>160656.86837000001</v>
      </c>
      <c r="I444" s="20">
        <v>5881888</v>
      </c>
      <c r="J444" s="20">
        <v>3383681</v>
      </c>
      <c r="K444" s="20">
        <v>2438416</v>
      </c>
      <c r="L444" s="20">
        <v>148077.05016119999</v>
      </c>
      <c r="M444" s="20">
        <v>45112.79451</v>
      </c>
      <c r="N444" s="12">
        <f t="shared" si="132"/>
        <v>2875159</v>
      </c>
      <c r="O444" s="12">
        <f t="shared" si="133"/>
        <v>161262.98465</v>
      </c>
      <c r="P444" s="12">
        <f t="shared" si="134"/>
        <v>5822097</v>
      </c>
      <c r="Q444" s="12">
        <f t="shared" si="135"/>
        <v>193189.8446712</v>
      </c>
      <c r="R444">
        <f t="shared" si="136"/>
        <v>5.6088370990960847E-2</v>
      </c>
      <c r="S444">
        <f t="shared" si="137"/>
        <v>0.11493326898776353</v>
      </c>
      <c r="T444">
        <f t="shared" si="138"/>
        <v>2.0491461412970269</v>
      </c>
      <c r="U444">
        <f t="shared" si="139"/>
        <v>3.318217554108082E-2</v>
      </c>
      <c r="V444">
        <f t="shared" si="140"/>
        <v>3.284486965260134E-2</v>
      </c>
      <c r="W444">
        <f t="shared" si="141"/>
        <v>0.9898347265367855</v>
      </c>
      <c r="X444">
        <f t="shared" si="142"/>
        <v>57830597</v>
      </c>
      <c r="Y444">
        <f t="shared" si="143"/>
        <v>143265274</v>
      </c>
      <c r="Z444">
        <f t="shared" si="144"/>
        <v>5050286.4761692006</v>
      </c>
      <c r="AA444">
        <f t="shared" si="145"/>
        <v>858710451</v>
      </c>
      <c r="AB444">
        <f t="shared" si="146"/>
        <v>825524401</v>
      </c>
      <c r="AC444">
        <f t="shared" si="147"/>
        <v>29044830.886105105</v>
      </c>
      <c r="AD444">
        <f t="shared" si="148"/>
        <v>2.4262260339453179</v>
      </c>
      <c r="AE444">
        <f t="shared" si="149"/>
        <v>3.1931452881129032</v>
      </c>
      <c r="AF444">
        <f t="shared" si="150"/>
        <v>2.0068778146475328</v>
      </c>
      <c r="AG444">
        <f t="shared" si="151"/>
        <v>0.6849675572424121</v>
      </c>
      <c r="AH444">
        <f t="shared" si="152"/>
        <v>0.66514363753317973</v>
      </c>
      <c r="AI444">
        <f t="shared" si="153"/>
        <v>0.70526043723812348</v>
      </c>
    </row>
    <row r="445" spans="1:35" x14ac:dyDescent="0.25">
      <c r="A445" s="13" t="s">
        <v>97</v>
      </c>
      <c r="B445" s="8" t="str">
        <f>VLOOKUP(A445,Sheet5!$A$1:$B$67,2,FALSE)</f>
        <v>Private Sector Banks</v>
      </c>
      <c r="C445" s="9" t="s">
        <v>42</v>
      </c>
      <c r="D445" s="19">
        <v>78004</v>
      </c>
      <c r="E445" s="20">
        <v>4157</v>
      </c>
      <c r="F445" s="20">
        <v>254008</v>
      </c>
      <c r="G445" s="20">
        <v>167.73599999999999</v>
      </c>
      <c r="H445" s="20">
        <v>8358.8027935000009</v>
      </c>
      <c r="I445" s="20">
        <v>4341812</v>
      </c>
      <c r="J445" s="20">
        <v>4896545</v>
      </c>
      <c r="K445" s="20">
        <v>2932229</v>
      </c>
      <c r="L445" s="20">
        <v>254867.21559000001</v>
      </c>
      <c r="M445" s="20">
        <v>31899.510432700001</v>
      </c>
      <c r="N445" s="12">
        <f t="shared" si="132"/>
        <v>258165</v>
      </c>
      <c r="O445" s="12">
        <f t="shared" si="133"/>
        <v>8526.5387935000017</v>
      </c>
      <c r="P445" s="12">
        <f t="shared" si="134"/>
        <v>7828774</v>
      </c>
      <c r="Q445" s="12">
        <f t="shared" si="135"/>
        <v>286766.72602270002</v>
      </c>
      <c r="R445">
        <f t="shared" si="136"/>
        <v>3.3027477750663344E-2</v>
      </c>
      <c r="S445">
        <f t="shared" si="137"/>
        <v>0.10930899432721401</v>
      </c>
      <c r="T445">
        <f t="shared" si="138"/>
        <v>3.3096379672837291</v>
      </c>
      <c r="U445">
        <f t="shared" si="139"/>
        <v>3.6629838340294409E-2</v>
      </c>
      <c r="V445">
        <f t="shared" si="140"/>
        <v>6.6047706815196061E-2</v>
      </c>
      <c r="W445">
        <f t="shared" si="141"/>
        <v>1.8031121568598549</v>
      </c>
      <c r="X445">
        <f t="shared" si="142"/>
        <v>57830597</v>
      </c>
      <c r="Y445">
        <f t="shared" si="143"/>
        <v>143265274</v>
      </c>
      <c r="Z445">
        <f t="shared" si="144"/>
        <v>5050286.4761692006</v>
      </c>
      <c r="AA445">
        <f t="shared" si="145"/>
        <v>858710451</v>
      </c>
      <c r="AB445">
        <f t="shared" si="146"/>
        <v>825524401</v>
      </c>
      <c r="AC445">
        <f t="shared" si="147"/>
        <v>29044830.886105105</v>
      </c>
      <c r="AD445">
        <f t="shared" si="148"/>
        <v>0.13488361532909646</v>
      </c>
      <c r="AE445">
        <f t="shared" si="149"/>
        <v>0.16883277480860148</v>
      </c>
      <c r="AF445">
        <f t="shared" si="150"/>
        <v>0.18020068142961149</v>
      </c>
      <c r="AG445">
        <f t="shared" si="151"/>
        <v>0.50562002534658801</v>
      </c>
      <c r="AH445">
        <f t="shared" si="152"/>
        <v>0.98732448175447196</v>
      </c>
      <c r="AI445">
        <f t="shared" si="153"/>
        <v>0.94833950280774315</v>
      </c>
    </row>
    <row r="446" spans="1:35" x14ac:dyDescent="0.25">
      <c r="A446" s="13" t="s">
        <v>99</v>
      </c>
      <c r="B446" s="8" t="str">
        <f>VLOOKUP(A446,Sheet5!$A$1:$B$67,2,FALSE)</f>
        <v>Private Sector Banks</v>
      </c>
      <c r="C446" s="9" t="s">
        <v>42</v>
      </c>
      <c r="D446" s="19">
        <v>0</v>
      </c>
      <c r="E446" s="20">
        <v>0</v>
      </c>
      <c r="F446" s="20">
        <v>0</v>
      </c>
      <c r="G446" s="20">
        <v>0</v>
      </c>
      <c r="H446" s="20">
        <v>0</v>
      </c>
      <c r="I446" s="20">
        <v>4875464</v>
      </c>
      <c r="J446" s="20">
        <v>4066963</v>
      </c>
      <c r="K446" s="20">
        <v>2856529</v>
      </c>
      <c r="L446" s="20">
        <v>165000.84299999999</v>
      </c>
      <c r="M446" s="20">
        <v>34781.044719999998</v>
      </c>
      <c r="N446" s="12">
        <f t="shared" si="132"/>
        <v>0</v>
      </c>
      <c r="O446" s="12">
        <f t="shared" si="133"/>
        <v>0</v>
      </c>
      <c r="P446" s="12">
        <f t="shared" si="134"/>
        <v>6923492</v>
      </c>
      <c r="Q446" s="12">
        <f t="shared" si="135"/>
        <v>199781.88772</v>
      </c>
      <c r="R446">
        <f t="shared" si="136"/>
        <v>0</v>
      </c>
      <c r="S446">
        <f t="shared" si="137"/>
        <v>0</v>
      </c>
      <c r="T446">
        <f t="shared" si="138"/>
        <v>0</v>
      </c>
      <c r="U446">
        <f t="shared" si="139"/>
        <v>2.8855653725027776E-2</v>
      </c>
      <c r="V446">
        <f t="shared" si="140"/>
        <v>4.0976999875293921E-2</v>
      </c>
      <c r="W446">
        <f t="shared" si="141"/>
        <v>1.4200683258044773</v>
      </c>
      <c r="X446">
        <f t="shared" si="142"/>
        <v>57830597</v>
      </c>
      <c r="Y446">
        <f t="shared" si="143"/>
        <v>143265274</v>
      </c>
      <c r="Z446">
        <f t="shared" si="144"/>
        <v>5050286.4761692006</v>
      </c>
      <c r="AA446">
        <f t="shared" si="145"/>
        <v>858710451</v>
      </c>
      <c r="AB446">
        <f t="shared" si="146"/>
        <v>825524401</v>
      </c>
      <c r="AC446">
        <f t="shared" si="147"/>
        <v>29044830.886105105</v>
      </c>
      <c r="AD446">
        <f t="shared" si="148"/>
        <v>0</v>
      </c>
      <c r="AE446">
        <f t="shared" si="149"/>
        <v>0</v>
      </c>
      <c r="AF446">
        <f t="shared" si="150"/>
        <v>0</v>
      </c>
      <c r="AG446">
        <f t="shared" si="151"/>
        <v>0.56776576951198654</v>
      </c>
      <c r="AH446">
        <f t="shared" si="152"/>
        <v>0.68783973473081783</v>
      </c>
      <c r="AI446">
        <f t="shared" si="153"/>
        <v>0.83867805622864922</v>
      </c>
    </row>
    <row r="447" spans="1:35" x14ac:dyDescent="0.25">
      <c r="A447" s="13" t="s">
        <v>100</v>
      </c>
      <c r="B447" s="8" t="str">
        <f>VLOOKUP(A447,Sheet5!$A$1:$B$67,2,FALSE)</f>
        <v>Private Sector Banks</v>
      </c>
      <c r="C447" s="9" t="s">
        <v>42</v>
      </c>
      <c r="D447" s="19">
        <v>2823</v>
      </c>
      <c r="E447" s="20">
        <v>167</v>
      </c>
      <c r="F447" s="20">
        <v>7630</v>
      </c>
      <c r="G447" s="20">
        <v>5.5093899999999998</v>
      </c>
      <c r="H447" s="20">
        <v>572.75890570000001</v>
      </c>
      <c r="I447" s="20">
        <v>4085077</v>
      </c>
      <c r="J447" s="20">
        <v>4579092</v>
      </c>
      <c r="K447" s="20">
        <v>2433854</v>
      </c>
      <c r="L447" s="20">
        <v>222061.48709709998</v>
      </c>
      <c r="M447" s="20">
        <v>42489.877213199972</v>
      </c>
      <c r="N447" s="12">
        <f t="shared" si="132"/>
        <v>7797</v>
      </c>
      <c r="O447" s="12">
        <f t="shared" si="133"/>
        <v>578.26829570000007</v>
      </c>
      <c r="P447" s="12">
        <f t="shared" si="134"/>
        <v>7012946</v>
      </c>
      <c r="Q447" s="12">
        <f t="shared" si="135"/>
        <v>264551.36431029998</v>
      </c>
      <c r="R447">
        <f t="shared" si="136"/>
        <v>7.4165486174169556E-2</v>
      </c>
      <c r="S447">
        <f t="shared" si="137"/>
        <v>0.2048417625575629</v>
      </c>
      <c r="T447">
        <f t="shared" si="138"/>
        <v>2.7619553666312435</v>
      </c>
      <c r="U447">
        <f t="shared" si="139"/>
        <v>3.7723285522275517E-2</v>
      </c>
      <c r="V447">
        <f t="shared" si="140"/>
        <v>6.4760435191380722E-2</v>
      </c>
      <c r="W447">
        <f t="shared" si="141"/>
        <v>1.7167230874717907</v>
      </c>
      <c r="X447">
        <f t="shared" si="142"/>
        <v>57830597</v>
      </c>
      <c r="Y447">
        <f t="shared" si="143"/>
        <v>143265274</v>
      </c>
      <c r="Z447">
        <f t="shared" si="144"/>
        <v>5050286.4761692006</v>
      </c>
      <c r="AA447">
        <f t="shared" si="145"/>
        <v>858710451</v>
      </c>
      <c r="AB447">
        <f t="shared" si="146"/>
        <v>825524401</v>
      </c>
      <c r="AC447">
        <f t="shared" si="147"/>
        <v>29044830.886105105</v>
      </c>
      <c r="AD447">
        <f t="shared" si="148"/>
        <v>4.8814989753607416E-3</v>
      </c>
      <c r="AE447">
        <f t="shared" si="149"/>
        <v>1.1450207793729645E-2</v>
      </c>
      <c r="AF447">
        <f t="shared" si="150"/>
        <v>5.4423516476155972E-3</v>
      </c>
      <c r="AG447">
        <f t="shared" si="151"/>
        <v>0.4757222874419168</v>
      </c>
      <c r="AH447">
        <f t="shared" si="152"/>
        <v>0.9108380260422172</v>
      </c>
      <c r="AI447">
        <f t="shared" si="153"/>
        <v>0.84951407753724295</v>
      </c>
    </row>
    <row r="448" spans="1:35" x14ac:dyDescent="0.25">
      <c r="A448" s="13" t="s">
        <v>102</v>
      </c>
      <c r="B448" s="8" t="str">
        <f>VLOOKUP(A448,Sheet5!$A$1:$B$67,2,FALSE)</f>
        <v>Private Sector Banks</v>
      </c>
      <c r="C448" s="9" t="s">
        <v>42</v>
      </c>
      <c r="D448" s="19">
        <v>2309322</v>
      </c>
      <c r="E448" s="20">
        <v>2766</v>
      </c>
      <c r="F448" s="20">
        <v>4102454</v>
      </c>
      <c r="G448" s="20">
        <v>139.5853907</v>
      </c>
      <c r="H448" s="20">
        <v>137696.18806600003</v>
      </c>
      <c r="I448" s="20">
        <v>15708499</v>
      </c>
      <c r="J448" s="20">
        <v>6490271</v>
      </c>
      <c r="K448" s="20">
        <v>8354921</v>
      </c>
      <c r="L448" s="20">
        <v>279568.8176066</v>
      </c>
      <c r="M448" s="20">
        <v>132065.30735070014</v>
      </c>
      <c r="N448" s="12">
        <f t="shared" si="132"/>
        <v>4105220</v>
      </c>
      <c r="O448" s="12">
        <f t="shared" si="133"/>
        <v>137835.77345670003</v>
      </c>
      <c r="P448" s="12">
        <f t="shared" si="134"/>
        <v>14845192</v>
      </c>
      <c r="Q448" s="12">
        <f t="shared" si="135"/>
        <v>411634.12495730014</v>
      </c>
      <c r="R448">
        <f t="shared" si="136"/>
        <v>3.3575733689473412E-2</v>
      </c>
      <c r="S448">
        <f t="shared" si="137"/>
        <v>5.9686684428026937E-2</v>
      </c>
      <c r="T448">
        <f t="shared" si="138"/>
        <v>1.7776732738007086</v>
      </c>
      <c r="U448">
        <f t="shared" si="139"/>
        <v>2.7728447362438974E-2</v>
      </c>
      <c r="V448">
        <f t="shared" si="140"/>
        <v>2.6204548566817247E-2</v>
      </c>
      <c r="W448">
        <f t="shared" si="141"/>
        <v>0.94504204380062029</v>
      </c>
      <c r="X448">
        <f t="shared" si="142"/>
        <v>57830597</v>
      </c>
      <c r="Y448">
        <f t="shared" si="143"/>
        <v>143265274</v>
      </c>
      <c r="Z448">
        <f t="shared" si="144"/>
        <v>5050286.4761692006</v>
      </c>
      <c r="AA448">
        <f t="shared" si="145"/>
        <v>858710451</v>
      </c>
      <c r="AB448">
        <f t="shared" si="146"/>
        <v>825524401</v>
      </c>
      <c r="AC448">
        <f t="shared" si="147"/>
        <v>29044830.886105105</v>
      </c>
      <c r="AD448">
        <f t="shared" si="148"/>
        <v>3.9932529141969604</v>
      </c>
      <c r="AE448">
        <f t="shared" si="149"/>
        <v>2.7292664308669625</v>
      </c>
      <c r="AF448">
        <f t="shared" si="150"/>
        <v>2.8654675940521357</v>
      </c>
      <c r="AG448">
        <f t="shared" si="151"/>
        <v>1.8293126608284402</v>
      </c>
      <c r="AH448">
        <f t="shared" si="152"/>
        <v>1.4172371206823715</v>
      </c>
      <c r="AI448">
        <f t="shared" si="153"/>
        <v>1.7982741614926534</v>
      </c>
    </row>
    <row r="449" spans="1:35" x14ac:dyDescent="0.25">
      <c r="A449" s="13" t="s">
        <v>103</v>
      </c>
      <c r="B449" s="8" t="str">
        <f>VLOOKUP(A449,Sheet5!$A$1:$B$67,2,FALSE)</f>
        <v>Private Sector Banks</v>
      </c>
      <c r="C449" s="9" t="s">
        <v>42</v>
      </c>
      <c r="D449" s="19">
        <v>2653709</v>
      </c>
      <c r="E449" s="20">
        <v>10234</v>
      </c>
      <c r="F449" s="20">
        <v>6348341</v>
      </c>
      <c r="G449" s="20">
        <v>304.50832589999999</v>
      </c>
      <c r="H449" s="20">
        <v>231329.0895836</v>
      </c>
      <c r="I449" s="20">
        <v>1077709</v>
      </c>
      <c r="J449" s="20">
        <v>512582</v>
      </c>
      <c r="K449" s="20">
        <v>479004</v>
      </c>
      <c r="L449" s="20">
        <v>21851.735661999999</v>
      </c>
      <c r="M449" s="20">
        <v>7220.4834010000004</v>
      </c>
      <c r="N449" s="12">
        <f t="shared" si="132"/>
        <v>6358575</v>
      </c>
      <c r="O449" s="12">
        <f t="shared" si="133"/>
        <v>231633.59790950001</v>
      </c>
      <c r="P449" s="12">
        <f t="shared" si="134"/>
        <v>991586</v>
      </c>
      <c r="Q449" s="12">
        <f t="shared" si="135"/>
        <v>29072.219063</v>
      </c>
      <c r="R449">
        <f t="shared" si="136"/>
        <v>3.6428539084543313E-2</v>
      </c>
      <c r="S449">
        <f t="shared" si="137"/>
        <v>8.728673637896997E-2</v>
      </c>
      <c r="T449">
        <f t="shared" si="138"/>
        <v>2.396108616280082</v>
      </c>
      <c r="U449">
        <f t="shared" si="139"/>
        <v>2.931890835792357E-2</v>
      </c>
      <c r="V449">
        <f t="shared" si="140"/>
        <v>2.6975945327542036E-2</v>
      </c>
      <c r="W449">
        <f t="shared" si="141"/>
        <v>0.92008696225047759</v>
      </c>
      <c r="X449">
        <f t="shared" si="142"/>
        <v>57830597</v>
      </c>
      <c r="Y449">
        <f t="shared" si="143"/>
        <v>143265274</v>
      </c>
      <c r="Z449">
        <f t="shared" si="144"/>
        <v>5050286.4761692006</v>
      </c>
      <c r="AA449">
        <f t="shared" si="145"/>
        <v>858710451</v>
      </c>
      <c r="AB449">
        <f t="shared" si="146"/>
        <v>825524401</v>
      </c>
      <c r="AC449">
        <f t="shared" si="147"/>
        <v>29044830.886105105</v>
      </c>
      <c r="AD449">
        <f t="shared" si="148"/>
        <v>4.588762934610549</v>
      </c>
      <c r="AE449">
        <f t="shared" si="149"/>
        <v>4.5865437337566899</v>
      </c>
      <c r="AF449">
        <f t="shared" si="150"/>
        <v>4.438322576341843</v>
      </c>
      <c r="AG449">
        <f t="shared" si="151"/>
        <v>0.12550318896724363</v>
      </c>
      <c r="AH449">
        <f t="shared" si="152"/>
        <v>0.10009429621746566</v>
      </c>
      <c r="AI449">
        <f t="shared" si="153"/>
        <v>0.12011589224968287</v>
      </c>
    </row>
    <row r="450" spans="1:35" x14ac:dyDescent="0.25">
      <c r="A450" s="13" t="s">
        <v>104</v>
      </c>
      <c r="B450" s="8" t="str">
        <f>VLOOKUP(A450,Sheet5!$A$1:$B$67,2,FALSE)</f>
        <v>Private Sector Banks</v>
      </c>
      <c r="C450" s="9" t="s">
        <v>42</v>
      </c>
      <c r="D450" s="19">
        <v>0</v>
      </c>
      <c r="E450" s="20">
        <v>0</v>
      </c>
      <c r="F450" s="20">
        <v>0</v>
      </c>
      <c r="G450" s="20">
        <v>0</v>
      </c>
      <c r="H450" s="20">
        <v>0</v>
      </c>
      <c r="I450" s="20">
        <v>3288175</v>
      </c>
      <c r="J450" s="20">
        <v>2598517</v>
      </c>
      <c r="K450" s="20">
        <v>2011656</v>
      </c>
      <c r="L450" s="20">
        <v>113980.77106520001</v>
      </c>
      <c r="M450" s="20">
        <v>33157.237969099995</v>
      </c>
      <c r="N450" s="12">
        <f t="shared" si="132"/>
        <v>0</v>
      </c>
      <c r="O450" s="12">
        <f t="shared" si="133"/>
        <v>0</v>
      </c>
      <c r="P450" s="12">
        <f t="shared" si="134"/>
        <v>4610173</v>
      </c>
      <c r="Q450" s="12">
        <f t="shared" si="135"/>
        <v>147138.00903429999</v>
      </c>
      <c r="R450">
        <f t="shared" si="136"/>
        <v>0</v>
      </c>
      <c r="S450">
        <f t="shared" si="137"/>
        <v>0</v>
      </c>
      <c r="T450">
        <f t="shared" si="138"/>
        <v>0</v>
      </c>
      <c r="U450">
        <f t="shared" si="139"/>
        <v>3.1915940905970337E-2</v>
      </c>
      <c r="V450">
        <f t="shared" si="140"/>
        <v>4.4747621107240336E-2</v>
      </c>
      <c r="W450">
        <f t="shared" si="141"/>
        <v>1.4020461198081002</v>
      </c>
      <c r="X450">
        <f t="shared" si="142"/>
        <v>57830597</v>
      </c>
      <c r="Y450">
        <f t="shared" si="143"/>
        <v>143265274</v>
      </c>
      <c r="Z450">
        <f t="shared" si="144"/>
        <v>5050286.4761692006</v>
      </c>
      <c r="AA450">
        <f t="shared" si="145"/>
        <v>858710451</v>
      </c>
      <c r="AB450">
        <f t="shared" si="146"/>
        <v>825524401</v>
      </c>
      <c r="AC450">
        <f t="shared" si="147"/>
        <v>29044830.886105105</v>
      </c>
      <c r="AD450">
        <f t="shared" si="148"/>
        <v>0</v>
      </c>
      <c r="AE450">
        <f t="shared" si="149"/>
        <v>0</v>
      </c>
      <c r="AF450">
        <f t="shared" si="150"/>
        <v>0</v>
      </c>
      <c r="AG450">
        <f t="shared" si="151"/>
        <v>0.38292010958650835</v>
      </c>
      <c r="AH450">
        <f t="shared" si="152"/>
        <v>0.50658931226447612</v>
      </c>
      <c r="AI450">
        <f t="shared" si="153"/>
        <v>0.55845387421806814</v>
      </c>
    </row>
    <row r="451" spans="1:35" x14ac:dyDescent="0.25">
      <c r="A451" s="13" t="s">
        <v>105</v>
      </c>
      <c r="B451" s="8" t="str">
        <f>VLOOKUP(A451,Sheet5!$A$1:$B$67,2,FALSE)</f>
        <v>Private Sector Banks</v>
      </c>
      <c r="C451" s="9" t="s">
        <v>42</v>
      </c>
      <c r="D451" s="19">
        <v>32511</v>
      </c>
      <c r="E451" s="20">
        <v>1880</v>
      </c>
      <c r="F451" s="20">
        <v>52342</v>
      </c>
      <c r="G451" s="20">
        <v>76.262</v>
      </c>
      <c r="H451" s="20">
        <v>2083.8206409999998</v>
      </c>
      <c r="I451" s="20">
        <v>1851008</v>
      </c>
      <c r="J451" s="20">
        <v>5050167</v>
      </c>
      <c r="K451" s="20">
        <v>749650</v>
      </c>
      <c r="L451" s="20">
        <v>223798.29221000001</v>
      </c>
      <c r="M451" s="20">
        <v>12266.086660000001</v>
      </c>
      <c r="N451" s="12">
        <f t="shared" ref="N451:N514" si="154">E451+F451</f>
        <v>54222</v>
      </c>
      <c r="O451" s="12">
        <f t="shared" ref="O451:O514" si="155">G451+H451</f>
        <v>2160.082641</v>
      </c>
      <c r="P451" s="12">
        <f t="shared" ref="P451:P514" si="156">J451+K451</f>
        <v>5799817</v>
      </c>
      <c r="Q451" s="12">
        <f t="shared" ref="Q451:Q514" si="157">L451+M451</f>
        <v>236064.37887000002</v>
      </c>
      <c r="R451">
        <f t="shared" ref="R451:R514" si="158">IFERROR(O451/N451,0)</f>
        <v>3.9837752960053117E-2</v>
      </c>
      <c r="S451">
        <f t="shared" ref="S451:S514" si="159">IFERROR(O451/D451,0)</f>
        <v>6.6441593337639562E-2</v>
      </c>
      <c r="T451">
        <f t="shared" ref="T451:T514" si="160">IFERROR(N451/D451,0)</f>
        <v>1.6678047430100582</v>
      </c>
      <c r="U451">
        <f t="shared" ref="U451:U514" si="161">IFERROR(Q451/P451,0)</f>
        <v>4.0702039197098805E-2</v>
      </c>
      <c r="V451">
        <f t="shared" ref="V451:V514" si="162">IFERROR(Q451/I451,0)</f>
        <v>0.12753287877199884</v>
      </c>
      <c r="W451">
        <f t="shared" ref="W451:W514" si="163">IFERROR(P451/I451,0)</f>
        <v>3.1333289753474864</v>
      </c>
      <c r="X451">
        <f t="shared" ref="X451:X514" si="164">SUMIF($C$2:$C$879,C451,$D$2:$D$879)</f>
        <v>57830597</v>
      </c>
      <c r="Y451">
        <f t="shared" ref="Y451:Y514" si="165">SUMIF($C$2:$C$879,C451,$N$2:$N$879)</f>
        <v>143265274</v>
      </c>
      <c r="Z451">
        <f t="shared" ref="Z451:Z514" si="166">SUMIF($C$2:$C$879,C451,$O$2:$O$879)</f>
        <v>5050286.4761692006</v>
      </c>
      <c r="AA451">
        <f t="shared" ref="AA451:AA514" si="167">SUMIF($C$2:$C$879,C451,$I$2:$I$879)</f>
        <v>858710451</v>
      </c>
      <c r="AB451">
        <f t="shared" ref="AB451:AB514" si="168">SUMIF($C$2:$C$879,C451,$P$2:$P$879)</f>
        <v>825524401</v>
      </c>
      <c r="AC451">
        <f t="shared" ref="AC451:AC514" si="169">SUMIF($C$2:$C$879,C451,$Q$2:$Q$879)</f>
        <v>29044830.886105105</v>
      </c>
      <c r="AD451">
        <f t="shared" ref="AD451:AD514" si="170">D451*100/X451</f>
        <v>5.6217645479260746E-2</v>
      </c>
      <c r="AE451">
        <f t="shared" ref="AE451:AE514" si="171">O451*100/Z451</f>
        <v>4.2771487344189035E-2</v>
      </c>
      <c r="AF451">
        <f t="shared" ref="AF451:AF514" si="172">N451*100/Y451</f>
        <v>3.7847273443249063E-2</v>
      </c>
      <c r="AG451">
        <f t="shared" ref="AG451:AG514" si="173">I451*100/AA451</f>
        <v>0.21555671039573734</v>
      </c>
      <c r="AH451">
        <f t="shared" ref="AH451:AH514" si="174">Q451*100/AC451</f>
        <v>0.81275866193089796</v>
      </c>
      <c r="AI451">
        <f t="shared" ref="AI451:AI514" si="175">P451*100/AB451</f>
        <v>0.70256154669376025</v>
      </c>
    </row>
    <row r="452" spans="1:35" x14ac:dyDescent="0.25">
      <c r="A452" s="13" t="s">
        <v>107</v>
      </c>
      <c r="B452" s="8" t="str">
        <f>VLOOKUP(A452,Sheet5!$A$1:$B$67,2,FALSE)</f>
        <v>Private Sector Banks</v>
      </c>
      <c r="C452" s="9" t="s">
        <v>42</v>
      </c>
      <c r="D452" s="19">
        <v>0</v>
      </c>
      <c r="E452" s="20">
        <v>0</v>
      </c>
      <c r="F452" s="20">
        <v>0</v>
      </c>
      <c r="G452" s="20">
        <v>0</v>
      </c>
      <c r="H452" s="20">
        <v>0</v>
      </c>
      <c r="I452" s="20">
        <v>1443171</v>
      </c>
      <c r="J452" s="20">
        <v>752800</v>
      </c>
      <c r="K452" s="20">
        <v>328180</v>
      </c>
      <c r="L452" s="20">
        <v>35545.915026999995</v>
      </c>
      <c r="M452" s="20">
        <v>5267.2920942000001</v>
      </c>
      <c r="N452" s="12">
        <f t="shared" si="154"/>
        <v>0</v>
      </c>
      <c r="O452" s="12">
        <f t="shared" si="155"/>
        <v>0</v>
      </c>
      <c r="P452" s="12">
        <f t="shared" si="156"/>
        <v>1080980</v>
      </c>
      <c r="Q452" s="12">
        <f t="shared" si="157"/>
        <v>40813.207121199994</v>
      </c>
      <c r="R452">
        <f t="shared" si="158"/>
        <v>0</v>
      </c>
      <c r="S452">
        <f t="shared" si="159"/>
        <v>0</v>
      </c>
      <c r="T452">
        <f t="shared" si="160"/>
        <v>0</v>
      </c>
      <c r="U452">
        <f t="shared" si="161"/>
        <v>3.7755746749431066E-2</v>
      </c>
      <c r="V452">
        <f t="shared" si="162"/>
        <v>2.8280229523181932E-2</v>
      </c>
      <c r="W452">
        <f t="shared" si="163"/>
        <v>0.74903112659553162</v>
      </c>
      <c r="X452">
        <f t="shared" si="164"/>
        <v>57830597</v>
      </c>
      <c r="Y452">
        <f t="shared" si="165"/>
        <v>143265274</v>
      </c>
      <c r="Z452">
        <f t="shared" si="166"/>
        <v>5050286.4761692006</v>
      </c>
      <c r="AA452">
        <f t="shared" si="167"/>
        <v>858710451</v>
      </c>
      <c r="AB452">
        <f t="shared" si="168"/>
        <v>825524401</v>
      </c>
      <c r="AC452">
        <f t="shared" si="169"/>
        <v>29044830.886105105</v>
      </c>
      <c r="AD452">
        <f t="shared" si="170"/>
        <v>0</v>
      </c>
      <c r="AE452">
        <f t="shared" si="171"/>
        <v>0</v>
      </c>
      <c r="AF452">
        <f t="shared" si="172"/>
        <v>0</v>
      </c>
      <c r="AG452">
        <f t="shared" si="173"/>
        <v>0.16806258714091277</v>
      </c>
      <c r="AH452">
        <f t="shared" si="174"/>
        <v>0.14051797127427867</v>
      </c>
      <c r="AI452">
        <f t="shared" si="175"/>
        <v>0.13094464545088594</v>
      </c>
    </row>
    <row r="453" spans="1:35" x14ac:dyDescent="0.25">
      <c r="A453" s="13" t="s">
        <v>108</v>
      </c>
      <c r="B453" s="8" t="str">
        <f>VLOOKUP(A453,Sheet5!$A$1:$B$67,2,FALSE)</f>
        <v>Private Sector Banks</v>
      </c>
      <c r="C453" s="9" t="s">
        <v>42</v>
      </c>
      <c r="D453" s="19">
        <v>873991</v>
      </c>
      <c r="E453" s="20">
        <v>6386</v>
      </c>
      <c r="F453" s="20">
        <v>1371729</v>
      </c>
      <c r="G453" s="20">
        <v>272.5499398</v>
      </c>
      <c r="H453" s="20">
        <v>41911.3937401</v>
      </c>
      <c r="I453" s="20">
        <v>2980026</v>
      </c>
      <c r="J453" s="20">
        <v>1595539</v>
      </c>
      <c r="K453" s="20">
        <v>1734025</v>
      </c>
      <c r="L453" s="20">
        <v>71953.972541099996</v>
      </c>
      <c r="M453" s="20">
        <v>30080.103027800003</v>
      </c>
      <c r="N453" s="12">
        <f t="shared" si="154"/>
        <v>1378115</v>
      </c>
      <c r="O453" s="12">
        <f t="shared" si="155"/>
        <v>42183.943679900003</v>
      </c>
      <c r="P453" s="12">
        <f t="shared" si="156"/>
        <v>3329564</v>
      </c>
      <c r="Q453" s="12">
        <f t="shared" si="157"/>
        <v>102034.07556890001</v>
      </c>
      <c r="R453">
        <f t="shared" si="158"/>
        <v>3.0609886460781575E-2</v>
      </c>
      <c r="S453">
        <f t="shared" si="159"/>
        <v>4.826587880184121E-2</v>
      </c>
      <c r="T453">
        <f t="shared" si="160"/>
        <v>1.5768068549904977</v>
      </c>
      <c r="U453">
        <f t="shared" si="161"/>
        <v>3.0644875896333575E-2</v>
      </c>
      <c r="V453">
        <f t="shared" si="162"/>
        <v>3.4239323941770983E-2</v>
      </c>
      <c r="W453">
        <f t="shared" si="163"/>
        <v>1.1172936075054378</v>
      </c>
      <c r="X453">
        <f t="shared" si="164"/>
        <v>57830597</v>
      </c>
      <c r="Y453">
        <f t="shared" si="165"/>
        <v>143265274</v>
      </c>
      <c r="Z453">
        <f t="shared" si="166"/>
        <v>5050286.4761692006</v>
      </c>
      <c r="AA453">
        <f t="shared" si="167"/>
        <v>858710451</v>
      </c>
      <c r="AB453">
        <f t="shared" si="168"/>
        <v>825524401</v>
      </c>
      <c r="AC453">
        <f t="shared" si="169"/>
        <v>29044830.886105105</v>
      </c>
      <c r="AD453">
        <f t="shared" si="170"/>
        <v>1.5112951367249416</v>
      </c>
      <c r="AE453">
        <f t="shared" si="171"/>
        <v>0.83527823379829014</v>
      </c>
      <c r="AF453">
        <f t="shared" si="172"/>
        <v>0.96193233818824786</v>
      </c>
      <c r="AG453">
        <f t="shared" si="173"/>
        <v>0.34703502170372441</v>
      </c>
      <c r="AH453">
        <f t="shared" si="174"/>
        <v>0.35129857002442588</v>
      </c>
      <c r="AI453">
        <f t="shared" si="175"/>
        <v>0.40332714526266317</v>
      </c>
    </row>
    <row r="454" spans="1:35" x14ac:dyDescent="0.25">
      <c r="A454" s="13" t="s">
        <v>62</v>
      </c>
      <c r="B454" s="8" t="str">
        <f>VLOOKUP(A454,Sheet5!$A$1:$B$67,2,FALSE)</f>
        <v>Foreign Banks</v>
      </c>
      <c r="C454" s="9" t="s">
        <v>42</v>
      </c>
      <c r="D454" s="19">
        <v>1623460</v>
      </c>
      <c r="E454" s="20">
        <v>1419</v>
      </c>
      <c r="F454" s="20">
        <v>4519110</v>
      </c>
      <c r="G454" s="20">
        <v>110.318</v>
      </c>
      <c r="H454" s="20">
        <v>188265.84911000001</v>
      </c>
      <c r="I454" s="20">
        <v>0</v>
      </c>
      <c r="J454" s="20">
        <v>0</v>
      </c>
      <c r="K454" s="20">
        <v>0</v>
      </c>
      <c r="L454" s="20">
        <v>0</v>
      </c>
      <c r="M454" s="20">
        <v>0</v>
      </c>
      <c r="N454" s="12">
        <f t="shared" si="154"/>
        <v>4520529</v>
      </c>
      <c r="O454" s="12">
        <f t="shared" si="155"/>
        <v>188376.16711000001</v>
      </c>
      <c r="P454" s="12">
        <f t="shared" si="156"/>
        <v>0</v>
      </c>
      <c r="Q454" s="12">
        <f t="shared" si="157"/>
        <v>0</v>
      </c>
      <c r="R454">
        <f t="shared" si="158"/>
        <v>4.1671266152700275E-2</v>
      </c>
      <c r="S454">
        <f t="shared" si="159"/>
        <v>0.11603375944587487</v>
      </c>
      <c r="T454">
        <f t="shared" si="160"/>
        <v>2.7845028519335249</v>
      </c>
      <c r="U454">
        <f t="shared" si="161"/>
        <v>0</v>
      </c>
      <c r="V454">
        <f t="shared" si="162"/>
        <v>0</v>
      </c>
      <c r="W454">
        <f t="shared" si="163"/>
        <v>0</v>
      </c>
      <c r="X454">
        <f t="shared" si="164"/>
        <v>57830597</v>
      </c>
      <c r="Y454">
        <f t="shared" si="165"/>
        <v>143265274</v>
      </c>
      <c r="Z454">
        <f t="shared" si="166"/>
        <v>5050286.4761692006</v>
      </c>
      <c r="AA454">
        <f t="shared" si="167"/>
        <v>858710451</v>
      </c>
      <c r="AB454">
        <f t="shared" si="168"/>
        <v>825524401</v>
      </c>
      <c r="AC454">
        <f t="shared" si="169"/>
        <v>29044830.886105105</v>
      </c>
      <c r="AD454">
        <f t="shared" si="170"/>
        <v>2.8072682701165959</v>
      </c>
      <c r="AE454">
        <f t="shared" si="171"/>
        <v>3.7300095350806548</v>
      </c>
      <c r="AF454">
        <f t="shared" si="172"/>
        <v>3.1553557074828893</v>
      </c>
      <c r="AG454">
        <f t="shared" si="173"/>
        <v>0</v>
      </c>
      <c r="AH454">
        <f t="shared" si="174"/>
        <v>0</v>
      </c>
      <c r="AI454">
        <f t="shared" si="175"/>
        <v>0</v>
      </c>
    </row>
    <row r="455" spans="1:35" x14ac:dyDescent="0.25">
      <c r="A455" s="13" t="s">
        <v>71</v>
      </c>
      <c r="B455" s="8" t="str">
        <f>VLOOKUP(A455,Sheet5!$A$1:$B$67,2,FALSE)</f>
        <v>Foreign Banks</v>
      </c>
      <c r="C455" s="9" t="s">
        <v>42</v>
      </c>
      <c r="D455" s="19">
        <v>27040</v>
      </c>
      <c r="E455" s="20">
        <v>1</v>
      </c>
      <c r="F455" s="20">
        <v>9827</v>
      </c>
      <c r="G455" s="20">
        <v>5.0000000000000001E-3</v>
      </c>
      <c r="H455" s="20">
        <v>502.39150719999998</v>
      </c>
      <c r="I455" s="20">
        <v>0</v>
      </c>
      <c r="J455" s="20">
        <v>0</v>
      </c>
      <c r="K455" s="20">
        <v>0</v>
      </c>
      <c r="L455" s="20">
        <v>0</v>
      </c>
      <c r="M455" s="20">
        <v>0</v>
      </c>
      <c r="N455" s="12">
        <f t="shared" si="154"/>
        <v>9828</v>
      </c>
      <c r="O455" s="12">
        <f t="shared" si="155"/>
        <v>502.39650719999997</v>
      </c>
      <c r="P455" s="12">
        <f t="shared" si="156"/>
        <v>0</v>
      </c>
      <c r="Q455" s="12">
        <f t="shared" si="157"/>
        <v>0</v>
      </c>
      <c r="R455">
        <f t="shared" si="158"/>
        <v>5.1118895726495722E-2</v>
      </c>
      <c r="S455">
        <f t="shared" si="159"/>
        <v>1.8579752485207098E-2</v>
      </c>
      <c r="T455">
        <f t="shared" si="160"/>
        <v>0.36346153846153845</v>
      </c>
      <c r="U455">
        <f t="shared" si="161"/>
        <v>0</v>
      </c>
      <c r="V455">
        <f t="shared" si="162"/>
        <v>0</v>
      </c>
      <c r="W455">
        <f t="shared" si="163"/>
        <v>0</v>
      </c>
      <c r="X455">
        <f t="shared" si="164"/>
        <v>57830597</v>
      </c>
      <c r="Y455">
        <f t="shared" si="165"/>
        <v>143265274</v>
      </c>
      <c r="Z455">
        <f t="shared" si="166"/>
        <v>5050286.4761692006</v>
      </c>
      <c r="AA455">
        <f t="shared" si="167"/>
        <v>858710451</v>
      </c>
      <c r="AB455">
        <f t="shared" si="168"/>
        <v>825524401</v>
      </c>
      <c r="AC455">
        <f t="shared" si="169"/>
        <v>29044830.886105105</v>
      </c>
      <c r="AD455">
        <f t="shared" si="170"/>
        <v>4.6757255506112101E-2</v>
      </c>
      <c r="AE455">
        <f t="shared" si="171"/>
        <v>9.9478813641693323E-3</v>
      </c>
      <c r="AF455">
        <f t="shared" si="172"/>
        <v>6.8600015381257012E-3</v>
      </c>
      <c r="AG455">
        <f t="shared" si="173"/>
        <v>0</v>
      </c>
      <c r="AH455">
        <f t="shared" si="174"/>
        <v>0</v>
      </c>
      <c r="AI455">
        <f t="shared" si="175"/>
        <v>0</v>
      </c>
    </row>
    <row r="456" spans="1:35" x14ac:dyDescent="0.25">
      <c r="A456" s="13" t="s">
        <v>76</v>
      </c>
      <c r="B456" s="8" t="str">
        <f>VLOOKUP(A456,Sheet5!$A$1:$B$67,2,FALSE)</f>
        <v>Foreign Banks</v>
      </c>
      <c r="C456" s="9" t="s">
        <v>42</v>
      </c>
      <c r="D456" s="19">
        <v>0</v>
      </c>
      <c r="E456" s="20">
        <v>0</v>
      </c>
      <c r="F456" s="20">
        <v>0</v>
      </c>
      <c r="G456" s="20">
        <v>0</v>
      </c>
      <c r="H456" s="20">
        <v>0</v>
      </c>
      <c r="I456" s="20">
        <v>2191</v>
      </c>
      <c r="J456" s="20">
        <v>65</v>
      </c>
      <c r="K456" s="20">
        <v>111</v>
      </c>
      <c r="L456" s="20">
        <v>3.3490000000000002</v>
      </c>
      <c r="M456" s="20">
        <v>4.3563634000000002</v>
      </c>
      <c r="N456" s="12">
        <f t="shared" si="154"/>
        <v>0</v>
      </c>
      <c r="O456" s="12">
        <f t="shared" si="155"/>
        <v>0</v>
      </c>
      <c r="P456" s="12">
        <f t="shared" si="156"/>
        <v>176</v>
      </c>
      <c r="Q456" s="12">
        <f t="shared" si="157"/>
        <v>7.7053634000000004</v>
      </c>
      <c r="R456">
        <f t="shared" si="158"/>
        <v>0</v>
      </c>
      <c r="S456">
        <f t="shared" si="159"/>
        <v>0</v>
      </c>
      <c r="T456">
        <f t="shared" si="160"/>
        <v>0</v>
      </c>
      <c r="U456">
        <f t="shared" si="161"/>
        <v>4.3780473863636364E-2</v>
      </c>
      <c r="V456">
        <f t="shared" si="162"/>
        <v>3.5168249201277956E-3</v>
      </c>
      <c r="W456">
        <f t="shared" si="163"/>
        <v>8.0328617069831132E-2</v>
      </c>
      <c r="X456">
        <f t="shared" si="164"/>
        <v>57830597</v>
      </c>
      <c r="Y456">
        <f t="shared" si="165"/>
        <v>143265274</v>
      </c>
      <c r="Z456">
        <f t="shared" si="166"/>
        <v>5050286.4761692006</v>
      </c>
      <c r="AA456">
        <f t="shared" si="167"/>
        <v>858710451</v>
      </c>
      <c r="AB456">
        <f t="shared" si="168"/>
        <v>825524401</v>
      </c>
      <c r="AC456">
        <f t="shared" si="169"/>
        <v>29044830.886105105</v>
      </c>
      <c r="AD456">
        <f t="shared" si="170"/>
        <v>0</v>
      </c>
      <c r="AE456">
        <f t="shared" si="171"/>
        <v>0</v>
      </c>
      <c r="AF456">
        <f t="shared" si="172"/>
        <v>0</v>
      </c>
      <c r="AG456">
        <f t="shared" si="173"/>
        <v>2.5515003310469785E-4</v>
      </c>
      <c r="AH456">
        <f t="shared" si="174"/>
        <v>2.6529207314772852E-5</v>
      </c>
      <c r="AI456">
        <f t="shared" si="175"/>
        <v>2.1319781678991219E-5</v>
      </c>
    </row>
    <row r="457" spans="1:35" x14ac:dyDescent="0.25">
      <c r="A457" s="13" t="s">
        <v>83</v>
      </c>
      <c r="B457" s="8" t="str">
        <f>VLOOKUP(A457,Sheet5!$A$1:$B$67,2,FALSE)</f>
        <v>Foreign Banks</v>
      </c>
      <c r="C457" s="9" t="s">
        <v>42</v>
      </c>
      <c r="D457" s="19">
        <v>2739475</v>
      </c>
      <c r="E457" s="20">
        <v>11963</v>
      </c>
      <c r="F457" s="20">
        <v>11214716</v>
      </c>
      <c r="G457" s="20">
        <v>665.83900000000006</v>
      </c>
      <c r="H457" s="20">
        <v>315669.00811540062</v>
      </c>
      <c r="I457" s="20">
        <v>1674247</v>
      </c>
      <c r="J457" s="20">
        <v>1068755</v>
      </c>
      <c r="K457" s="20">
        <v>2643172</v>
      </c>
      <c r="L457" s="20">
        <v>53242.973460000001</v>
      </c>
      <c r="M457" s="20">
        <v>50102.763989400002</v>
      </c>
      <c r="N457" s="12">
        <f t="shared" si="154"/>
        <v>11226679</v>
      </c>
      <c r="O457" s="12">
        <f t="shared" si="155"/>
        <v>316334.8471154006</v>
      </c>
      <c r="P457" s="12">
        <f t="shared" si="156"/>
        <v>3711927</v>
      </c>
      <c r="Q457" s="12">
        <f t="shared" si="157"/>
        <v>103345.73744940001</v>
      </c>
      <c r="R457">
        <f t="shared" si="158"/>
        <v>2.8177063503410101E-2</v>
      </c>
      <c r="S457">
        <f t="shared" si="159"/>
        <v>0.11547279939236554</v>
      </c>
      <c r="T457">
        <f t="shared" si="160"/>
        <v>4.0981133246333696</v>
      </c>
      <c r="U457">
        <f t="shared" si="161"/>
        <v>2.7841532834401109E-2</v>
      </c>
      <c r="V457">
        <f t="shared" si="162"/>
        <v>6.1726697105863121E-2</v>
      </c>
      <c r="W457">
        <f t="shared" si="163"/>
        <v>2.2170725108063505</v>
      </c>
      <c r="X457">
        <f t="shared" si="164"/>
        <v>57830597</v>
      </c>
      <c r="Y457">
        <f t="shared" si="165"/>
        <v>143265274</v>
      </c>
      <c r="Z457">
        <f t="shared" si="166"/>
        <v>5050286.4761692006</v>
      </c>
      <c r="AA457">
        <f t="shared" si="167"/>
        <v>858710451</v>
      </c>
      <c r="AB457">
        <f t="shared" si="168"/>
        <v>825524401</v>
      </c>
      <c r="AC457">
        <f t="shared" si="169"/>
        <v>29044830.886105105</v>
      </c>
      <c r="AD457">
        <f t="shared" si="170"/>
        <v>4.7370685106363331</v>
      </c>
      <c r="AE457">
        <f t="shared" si="171"/>
        <v>6.2637010515757989</v>
      </c>
      <c r="AF457">
        <f t="shared" si="172"/>
        <v>7.8362876687060954</v>
      </c>
      <c r="AG457">
        <f t="shared" si="173"/>
        <v>0.1949722398336107</v>
      </c>
      <c r="AH457">
        <f t="shared" si="174"/>
        <v>0.35581456078933504</v>
      </c>
      <c r="AI457">
        <f t="shared" si="175"/>
        <v>0.44964473436564112</v>
      </c>
    </row>
    <row r="458" spans="1:35" x14ac:dyDescent="0.25">
      <c r="A458" s="13" t="s">
        <v>85</v>
      </c>
      <c r="B458" s="8" t="str">
        <f>VLOOKUP(A458,Sheet5!$A$1:$B$67,2,FALSE)</f>
        <v>Foreign Banks</v>
      </c>
      <c r="C458" s="9" t="s">
        <v>42</v>
      </c>
      <c r="D458" s="19">
        <v>0</v>
      </c>
      <c r="E458" s="20">
        <v>0</v>
      </c>
      <c r="F458" s="20">
        <v>0</v>
      </c>
      <c r="G458" s="20">
        <v>0</v>
      </c>
      <c r="H458" s="20">
        <v>0</v>
      </c>
      <c r="I458" s="20">
        <v>1429597</v>
      </c>
      <c r="J458" s="20">
        <v>696594</v>
      </c>
      <c r="K458" s="20">
        <v>976677</v>
      </c>
      <c r="L458" s="20">
        <v>21710.915000000001</v>
      </c>
      <c r="M458" s="20">
        <v>9761.28989</v>
      </c>
      <c r="N458" s="12">
        <f t="shared" si="154"/>
        <v>0</v>
      </c>
      <c r="O458" s="12">
        <f t="shared" si="155"/>
        <v>0</v>
      </c>
      <c r="P458" s="12">
        <f t="shared" si="156"/>
        <v>1673271</v>
      </c>
      <c r="Q458" s="12">
        <f t="shared" si="157"/>
        <v>31472.204890000001</v>
      </c>
      <c r="R458">
        <f t="shared" si="158"/>
        <v>0</v>
      </c>
      <c r="S458">
        <f t="shared" si="159"/>
        <v>0</v>
      </c>
      <c r="T458">
        <f t="shared" si="160"/>
        <v>0</v>
      </c>
      <c r="U458">
        <f t="shared" si="161"/>
        <v>1.8808791217919871E-2</v>
      </c>
      <c r="V458">
        <f t="shared" si="162"/>
        <v>2.2014739041841862E-2</v>
      </c>
      <c r="W458">
        <f t="shared" si="163"/>
        <v>1.1704494343510794</v>
      </c>
      <c r="X458">
        <f t="shared" si="164"/>
        <v>57830597</v>
      </c>
      <c r="Y458">
        <f t="shared" si="165"/>
        <v>143265274</v>
      </c>
      <c r="Z458">
        <f t="shared" si="166"/>
        <v>5050286.4761692006</v>
      </c>
      <c r="AA458">
        <f t="shared" si="167"/>
        <v>858710451</v>
      </c>
      <c r="AB458">
        <f t="shared" si="168"/>
        <v>825524401</v>
      </c>
      <c r="AC458">
        <f t="shared" si="169"/>
        <v>29044830.886105105</v>
      </c>
      <c r="AD458">
        <f t="shared" si="170"/>
        <v>0</v>
      </c>
      <c r="AE458">
        <f t="shared" si="171"/>
        <v>0</v>
      </c>
      <c r="AF458">
        <f t="shared" si="172"/>
        <v>0</v>
      </c>
      <c r="AG458">
        <f t="shared" si="173"/>
        <v>0.16648184476329378</v>
      </c>
      <c r="AH458">
        <f t="shared" si="174"/>
        <v>0.10835733564231609</v>
      </c>
      <c r="AI458">
        <f t="shared" si="175"/>
        <v>0.20269188869197338</v>
      </c>
    </row>
    <row r="459" spans="1:35" x14ac:dyDescent="0.25">
      <c r="A459" s="13" t="s">
        <v>88</v>
      </c>
      <c r="B459" s="8" t="str">
        <f>VLOOKUP(A459,Sheet5!$A$1:$B$67,2,FALSE)</f>
        <v>Foreign Banks</v>
      </c>
      <c r="C459" s="9" t="s">
        <v>42</v>
      </c>
      <c r="D459" s="19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131499</v>
      </c>
      <c r="J459" s="20">
        <v>47548</v>
      </c>
      <c r="K459" s="20">
        <v>109007</v>
      </c>
      <c r="L459" s="20">
        <v>2612.1251999999999</v>
      </c>
      <c r="M459" s="20">
        <v>2101.4078300000001</v>
      </c>
      <c r="N459" s="12">
        <f t="shared" si="154"/>
        <v>0</v>
      </c>
      <c r="O459" s="12">
        <f t="shared" si="155"/>
        <v>0</v>
      </c>
      <c r="P459" s="12">
        <f t="shared" si="156"/>
        <v>156555</v>
      </c>
      <c r="Q459" s="12">
        <f t="shared" si="157"/>
        <v>4713.5330300000005</v>
      </c>
      <c r="R459">
        <f t="shared" si="158"/>
        <v>0</v>
      </c>
      <c r="S459">
        <f t="shared" si="159"/>
        <v>0</v>
      </c>
      <c r="T459">
        <f t="shared" si="160"/>
        <v>0</v>
      </c>
      <c r="U459">
        <f t="shared" si="161"/>
        <v>3.0107840886589382E-2</v>
      </c>
      <c r="V459">
        <f t="shared" si="162"/>
        <v>3.5844630225324914E-2</v>
      </c>
      <c r="W459">
        <f t="shared" si="163"/>
        <v>1.1905413729381973</v>
      </c>
      <c r="X459">
        <f t="shared" si="164"/>
        <v>57830597</v>
      </c>
      <c r="Y459">
        <f t="shared" si="165"/>
        <v>143265274</v>
      </c>
      <c r="Z459">
        <f t="shared" si="166"/>
        <v>5050286.4761692006</v>
      </c>
      <c r="AA459">
        <f t="shared" si="167"/>
        <v>858710451</v>
      </c>
      <c r="AB459">
        <f t="shared" si="168"/>
        <v>825524401</v>
      </c>
      <c r="AC459">
        <f t="shared" si="169"/>
        <v>29044830.886105105</v>
      </c>
      <c r="AD459">
        <f t="shared" si="170"/>
        <v>0</v>
      </c>
      <c r="AE459">
        <f t="shared" si="171"/>
        <v>0</v>
      </c>
      <c r="AF459">
        <f t="shared" si="172"/>
        <v>0</v>
      </c>
      <c r="AG459">
        <f t="shared" si="173"/>
        <v>1.531354368016187E-2</v>
      </c>
      <c r="AH459">
        <f t="shared" si="174"/>
        <v>1.6228474693081894E-2</v>
      </c>
      <c r="AI459">
        <f t="shared" si="175"/>
        <v>1.8964309208832218E-2</v>
      </c>
    </row>
    <row r="460" spans="1:35" x14ac:dyDescent="0.25">
      <c r="A460" s="13" t="s">
        <v>101</v>
      </c>
      <c r="B460" s="8" t="str">
        <f>VLOOKUP(A460,Sheet5!$A$1:$B$67,2,FALSE)</f>
        <v>Foreign Banks</v>
      </c>
      <c r="C460" s="9" t="s">
        <v>42</v>
      </c>
      <c r="D460" s="19">
        <v>853452</v>
      </c>
      <c r="E460" s="20">
        <v>1561</v>
      </c>
      <c r="F460" s="20">
        <v>1437961</v>
      </c>
      <c r="G460" s="20">
        <v>111.38115110000001</v>
      </c>
      <c r="H460" s="20">
        <v>50271.714698400152</v>
      </c>
      <c r="I460" s="20">
        <v>482990</v>
      </c>
      <c r="J460" s="20">
        <v>242921</v>
      </c>
      <c r="K460" s="20">
        <v>401146</v>
      </c>
      <c r="L460" s="20">
        <v>13615.354452100002</v>
      </c>
      <c r="M460" s="20">
        <v>8546.8334083999998</v>
      </c>
      <c r="N460" s="12">
        <f t="shared" si="154"/>
        <v>1439522</v>
      </c>
      <c r="O460" s="12">
        <f t="shared" si="155"/>
        <v>50383.095849500154</v>
      </c>
      <c r="P460" s="12">
        <f t="shared" si="156"/>
        <v>644067</v>
      </c>
      <c r="Q460" s="12">
        <f t="shared" si="157"/>
        <v>22162.187860500002</v>
      </c>
      <c r="R460">
        <f t="shared" si="158"/>
        <v>3.499987902199491E-2</v>
      </c>
      <c r="S460">
        <f t="shared" si="159"/>
        <v>5.903448096612364E-2</v>
      </c>
      <c r="T460">
        <f t="shared" si="160"/>
        <v>1.6867052862961245</v>
      </c>
      <c r="U460">
        <f t="shared" si="161"/>
        <v>3.4409755290210495E-2</v>
      </c>
      <c r="V460">
        <f t="shared" si="162"/>
        <v>4.5885396924366967E-2</v>
      </c>
      <c r="W460">
        <f t="shared" si="163"/>
        <v>1.3334996583780203</v>
      </c>
      <c r="X460">
        <f t="shared" si="164"/>
        <v>57830597</v>
      </c>
      <c r="Y460">
        <f t="shared" si="165"/>
        <v>143265274</v>
      </c>
      <c r="Z460">
        <f t="shared" si="166"/>
        <v>5050286.4761692006</v>
      </c>
      <c r="AA460">
        <f t="shared" si="167"/>
        <v>858710451</v>
      </c>
      <c r="AB460">
        <f t="shared" si="168"/>
        <v>825524401</v>
      </c>
      <c r="AC460">
        <f t="shared" si="169"/>
        <v>29044830.886105105</v>
      </c>
      <c r="AD460">
        <f t="shared" si="170"/>
        <v>1.4757793352885498</v>
      </c>
      <c r="AE460">
        <f t="shared" si="171"/>
        <v>0.99762847290431922</v>
      </c>
      <c r="AF460">
        <f t="shared" si="172"/>
        <v>1.0047947836961524</v>
      </c>
      <c r="AG460">
        <f t="shared" si="173"/>
        <v>5.6245967361587407E-2</v>
      </c>
      <c r="AH460">
        <f t="shared" si="174"/>
        <v>7.6303380616694436E-2</v>
      </c>
      <c r="AI460">
        <f t="shared" si="175"/>
        <v>7.8019135378652488E-2</v>
      </c>
    </row>
    <row r="461" spans="1:35" x14ac:dyDescent="0.25">
      <c r="A461" s="13" t="s">
        <v>112</v>
      </c>
      <c r="B461" s="8" t="str">
        <f>VLOOKUP(A461,Sheet5!$A$1:$B$67,2,FALSE)</f>
        <v>Foreign Banks</v>
      </c>
      <c r="C461" s="9" t="s">
        <v>42</v>
      </c>
      <c r="D461" s="19">
        <v>1408591</v>
      </c>
      <c r="E461" s="20">
        <v>2549</v>
      </c>
      <c r="F461" s="20">
        <v>2754514</v>
      </c>
      <c r="G461" s="20">
        <v>155.24035000000001</v>
      </c>
      <c r="H461" s="20">
        <v>76105.231029999995</v>
      </c>
      <c r="I461" s="20">
        <v>995985</v>
      </c>
      <c r="J461" s="20">
        <v>951034</v>
      </c>
      <c r="K461" s="20">
        <v>1627373</v>
      </c>
      <c r="L461" s="20">
        <v>40828.542589999997</v>
      </c>
      <c r="M461" s="20">
        <v>28333.821779999998</v>
      </c>
      <c r="N461" s="12">
        <f t="shared" si="154"/>
        <v>2757063</v>
      </c>
      <c r="O461" s="12">
        <f t="shared" si="155"/>
        <v>76260.471379999988</v>
      </c>
      <c r="P461" s="12">
        <f t="shared" si="156"/>
        <v>2578407</v>
      </c>
      <c r="Q461" s="12">
        <f t="shared" si="157"/>
        <v>69162.364369999996</v>
      </c>
      <c r="R461">
        <f t="shared" si="158"/>
        <v>2.7660039462282866E-2</v>
      </c>
      <c r="S461">
        <f t="shared" si="159"/>
        <v>5.4139541840037303E-2</v>
      </c>
      <c r="T461">
        <f t="shared" si="160"/>
        <v>1.9573197613785691</v>
      </c>
      <c r="U461">
        <f t="shared" si="161"/>
        <v>2.6823680035774025E-2</v>
      </c>
      <c r="V461">
        <f t="shared" si="162"/>
        <v>6.9441170670241012E-2</v>
      </c>
      <c r="W461">
        <f t="shared" si="163"/>
        <v>2.588801036160183</v>
      </c>
      <c r="X461">
        <f t="shared" si="164"/>
        <v>57830597</v>
      </c>
      <c r="Y461">
        <f t="shared" si="165"/>
        <v>143265274</v>
      </c>
      <c r="Z461">
        <f t="shared" si="166"/>
        <v>5050286.4761692006</v>
      </c>
      <c r="AA461">
        <f t="shared" si="167"/>
        <v>858710451</v>
      </c>
      <c r="AB461">
        <f t="shared" si="168"/>
        <v>825524401</v>
      </c>
      <c r="AC461">
        <f t="shared" si="169"/>
        <v>29044830.886105105</v>
      </c>
      <c r="AD461">
        <f t="shared" si="170"/>
        <v>2.4357192784988886</v>
      </c>
      <c r="AE461">
        <f t="shared" si="171"/>
        <v>1.5100226836606292</v>
      </c>
      <c r="AF461">
        <f t="shared" si="172"/>
        <v>1.9244461152533028</v>
      </c>
      <c r="AG461">
        <f t="shared" si="173"/>
        <v>0.11598612766854517</v>
      </c>
      <c r="AH461">
        <f t="shared" si="174"/>
        <v>0.23812279934150662</v>
      </c>
      <c r="AI461">
        <f t="shared" si="175"/>
        <v>0.31233564954308357</v>
      </c>
    </row>
    <row r="462" spans="1:35" x14ac:dyDescent="0.25">
      <c r="A462" s="13" t="s">
        <v>59</v>
      </c>
      <c r="B462" s="8" t="str">
        <f>VLOOKUP(A462,Sheet5!$A$1:$B$67,2,FALSE)</f>
        <v>Payment Banks</v>
      </c>
      <c r="C462" s="9" t="s">
        <v>42</v>
      </c>
      <c r="D462" s="19">
        <v>0</v>
      </c>
      <c r="E462" s="20">
        <v>0</v>
      </c>
      <c r="F462" s="20">
        <v>0</v>
      </c>
      <c r="G462" s="20">
        <v>0</v>
      </c>
      <c r="H462" s="20">
        <v>0</v>
      </c>
      <c r="I462" s="20">
        <v>1749278</v>
      </c>
      <c r="J462" s="20">
        <v>0</v>
      </c>
      <c r="K462" s="20">
        <v>385886</v>
      </c>
      <c r="L462" s="20">
        <v>0</v>
      </c>
      <c r="M462" s="20">
        <v>2288.5964524999999</v>
      </c>
      <c r="N462" s="12">
        <f t="shared" si="154"/>
        <v>0</v>
      </c>
      <c r="O462" s="12">
        <f t="shared" si="155"/>
        <v>0</v>
      </c>
      <c r="P462" s="12">
        <f t="shared" si="156"/>
        <v>385886</v>
      </c>
      <c r="Q462" s="12">
        <f t="shared" si="157"/>
        <v>2288.5964524999999</v>
      </c>
      <c r="R462">
        <f t="shared" si="158"/>
        <v>0</v>
      </c>
      <c r="S462">
        <f t="shared" si="159"/>
        <v>0</v>
      </c>
      <c r="T462">
        <f t="shared" si="160"/>
        <v>0</v>
      </c>
      <c r="U462">
        <f t="shared" si="161"/>
        <v>5.9307579246202242E-3</v>
      </c>
      <c r="V462">
        <f t="shared" si="162"/>
        <v>1.3083091724128469E-3</v>
      </c>
      <c r="W462">
        <f t="shared" si="163"/>
        <v>0.2205972978566014</v>
      </c>
      <c r="X462">
        <f t="shared" si="164"/>
        <v>57830597</v>
      </c>
      <c r="Y462">
        <f t="shared" si="165"/>
        <v>143265274</v>
      </c>
      <c r="Z462">
        <f t="shared" si="166"/>
        <v>5050286.4761692006</v>
      </c>
      <c r="AA462">
        <f t="shared" si="167"/>
        <v>858710451</v>
      </c>
      <c r="AB462">
        <f t="shared" si="168"/>
        <v>825524401</v>
      </c>
      <c r="AC462">
        <f t="shared" si="169"/>
        <v>29044830.886105105</v>
      </c>
      <c r="AD462">
        <f t="shared" si="170"/>
        <v>0</v>
      </c>
      <c r="AE462">
        <f t="shared" si="171"/>
        <v>0</v>
      </c>
      <c r="AF462">
        <f t="shared" si="172"/>
        <v>0</v>
      </c>
      <c r="AG462">
        <f t="shared" si="173"/>
        <v>0.20370987659028736</v>
      </c>
      <c r="AH462">
        <f t="shared" si="174"/>
        <v>7.8795309963221455E-3</v>
      </c>
      <c r="AI462">
        <f t="shared" si="175"/>
        <v>4.6744348141927301E-2</v>
      </c>
    </row>
    <row r="463" spans="1:35" x14ac:dyDescent="0.25">
      <c r="A463" s="13" t="s">
        <v>98</v>
      </c>
      <c r="B463" s="8" t="str">
        <f>VLOOKUP(A463,Sheet5!$A$1:$B$67,2,FALSE)</f>
        <v>Payment Banks</v>
      </c>
      <c r="C463" s="9" t="s">
        <v>42</v>
      </c>
      <c r="D463" s="19">
        <v>0</v>
      </c>
      <c r="E463" s="20">
        <v>0</v>
      </c>
      <c r="F463" s="20">
        <v>0</v>
      </c>
      <c r="G463" s="20">
        <v>0</v>
      </c>
      <c r="H463" s="20">
        <v>0</v>
      </c>
      <c r="I463" s="20">
        <v>1532460</v>
      </c>
      <c r="J463" s="20">
        <v>337862</v>
      </c>
      <c r="K463" s="20">
        <v>143098</v>
      </c>
      <c r="L463" s="20">
        <v>9749.5202100000006</v>
      </c>
      <c r="M463" s="20">
        <v>1490.3961666</v>
      </c>
      <c r="N463" s="12">
        <f t="shared" si="154"/>
        <v>0</v>
      </c>
      <c r="O463" s="12">
        <f t="shared" si="155"/>
        <v>0</v>
      </c>
      <c r="P463" s="12">
        <f t="shared" si="156"/>
        <v>480960</v>
      </c>
      <c r="Q463" s="12">
        <f t="shared" si="157"/>
        <v>11239.9163766</v>
      </c>
      <c r="R463">
        <f t="shared" si="158"/>
        <v>0</v>
      </c>
      <c r="S463">
        <f t="shared" si="159"/>
        <v>0</v>
      </c>
      <c r="T463">
        <f t="shared" si="160"/>
        <v>0</v>
      </c>
      <c r="U463">
        <f t="shared" si="161"/>
        <v>2.3369752945359281E-2</v>
      </c>
      <c r="V463">
        <f t="shared" si="162"/>
        <v>7.3345577545906584E-3</v>
      </c>
      <c r="W463">
        <f t="shared" si="163"/>
        <v>0.31384832230531301</v>
      </c>
      <c r="X463">
        <f t="shared" si="164"/>
        <v>57830597</v>
      </c>
      <c r="Y463">
        <f t="shared" si="165"/>
        <v>143265274</v>
      </c>
      <c r="Z463">
        <f t="shared" si="166"/>
        <v>5050286.4761692006</v>
      </c>
      <c r="AA463">
        <f t="shared" si="167"/>
        <v>858710451</v>
      </c>
      <c r="AB463">
        <f t="shared" si="168"/>
        <v>825524401</v>
      </c>
      <c r="AC463">
        <f t="shared" si="169"/>
        <v>29044830.886105105</v>
      </c>
      <c r="AD463">
        <f t="shared" si="170"/>
        <v>0</v>
      </c>
      <c r="AE463">
        <f t="shared" si="171"/>
        <v>0</v>
      </c>
      <c r="AF463">
        <f t="shared" si="172"/>
        <v>0</v>
      </c>
      <c r="AG463">
        <f t="shared" si="173"/>
        <v>0.17846062059864229</v>
      </c>
      <c r="AH463">
        <f t="shared" si="174"/>
        <v>3.8698508594095883E-2</v>
      </c>
      <c r="AI463">
        <f t="shared" si="175"/>
        <v>5.8261148842770547E-2</v>
      </c>
    </row>
    <row r="464" spans="1:35" x14ac:dyDescent="0.25">
      <c r="A464" s="13" t="s">
        <v>106</v>
      </c>
      <c r="B464" s="8" t="str">
        <f>VLOOKUP(A464,Sheet5!$A$1:$B$67,2,FALSE)</f>
        <v>Payment Banks</v>
      </c>
      <c r="C464" s="9" t="s">
        <v>42</v>
      </c>
      <c r="D464" s="19">
        <v>0</v>
      </c>
      <c r="E464" s="20">
        <v>0</v>
      </c>
      <c r="F464" s="20">
        <v>0</v>
      </c>
      <c r="G464" s="20">
        <v>0</v>
      </c>
      <c r="H464" s="20">
        <v>0</v>
      </c>
      <c r="I464" s="20">
        <v>30</v>
      </c>
      <c r="J464" s="20">
        <v>0</v>
      </c>
      <c r="K464" s="20">
        <v>0</v>
      </c>
      <c r="L464" s="20">
        <v>0</v>
      </c>
      <c r="M464" s="20">
        <v>0</v>
      </c>
      <c r="N464" s="12">
        <f t="shared" si="154"/>
        <v>0</v>
      </c>
      <c r="O464" s="12">
        <f t="shared" si="155"/>
        <v>0</v>
      </c>
      <c r="P464" s="12">
        <f t="shared" si="156"/>
        <v>0</v>
      </c>
      <c r="Q464" s="12">
        <f t="shared" si="157"/>
        <v>0</v>
      </c>
      <c r="R464">
        <f t="shared" si="158"/>
        <v>0</v>
      </c>
      <c r="S464">
        <f t="shared" si="159"/>
        <v>0</v>
      </c>
      <c r="T464">
        <f t="shared" si="160"/>
        <v>0</v>
      </c>
      <c r="U464">
        <f t="shared" si="161"/>
        <v>0</v>
      </c>
      <c r="V464">
        <f t="shared" si="162"/>
        <v>0</v>
      </c>
      <c r="W464">
        <f t="shared" si="163"/>
        <v>0</v>
      </c>
      <c r="X464">
        <f t="shared" si="164"/>
        <v>57830597</v>
      </c>
      <c r="Y464">
        <f t="shared" si="165"/>
        <v>143265274</v>
      </c>
      <c r="Z464">
        <f t="shared" si="166"/>
        <v>5050286.4761692006</v>
      </c>
      <c r="AA464">
        <f t="shared" si="167"/>
        <v>858710451</v>
      </c>
      <c r="AB464">
        <f t="shared" si="168"/>
        <v>825524401</v>
      </c>
      <c r="AC464">
        <f t="shared" si="169"/>
        <v>29044830.886105105</v>
      </c>
      <c r="AD464">
        <f t="shared" si="170"/>
        <v>0</v>
      </c>
      <c r="AE464">
        <f t="shared" si="171"/>
        <v>0</v>
      </c>
      <c r="AF464">
        <f t="shared" si="172"/>
        <v>0</v>
      </c>
      <c r="AG464">
        <f t="shared" si="173"/>
        <v>3.4936106769242058E-6</v>
      </c>
      <c r="AH464">
        <f t="shared" si="174"/>
        <v>0</v>
      </c>
      <c r="AI464">
        <f t="shared" si="175"/>
        <v>0</v>
      </c>
    </row>
    <row r="465" spans="1:35" x14ac:dyDescent="0.25">
      <c r="A465" s="13" t="s">
        <v>111</v>
      </c>
      <c r="B465" s="8" t="str">
        <f>VLOOKUP(A465,Sheet5!$A$1:$B$67,2,FALSE)</f>
        <v>Payment Banks</v>
      </c>
      <c r="C465" s="9" t="s">
        <v>42</v>
      </c>
      <c r="D465" s="19">
        <v>0</v>
      </c>
      <c r="E465" s="20">
        <v>0</v>
      </c>
      <c r="F465" s="20">
        <v>0</v>
      </c>
      <c r="G465" s="20">
        <v>0</v>
      </c>
      <c r="H465" s="20">
        <v>0</v>
      </c>
      <c r="I465" s="20">
        <v>0</v>
      </c>
      <c r="J465" s="20">
        <v>0</v>
      </c>
      <c r="K465" s="20">
        <v>0</v>
      </c>
      <c r="L465" s="20">
        <v>0</v>
      </c>
      <c r="M465" s="20">
        <v>0</v>
      </c>
      <c r="N465" s="12">
        <f t="shared" si="154"/>
        <v>0</v>
      </c>
      <c r="O465" s="12">
        <f t="shared" si="155"/>
        <v>0</v>
      </c>
      <c r="P465" s="12">
        <f t="shared" si="156"/>
        <v>0</v>
      </c>
      <c r="Q465" s="12">
        <f t="shared" si="157"/>
        <v>0</v>
      </c>
      <c r="R465">
        <f t="shared" si="158"/>
        <v>0</v>
      </c>
      <c r="S465">
        <f t="shared" si="159"/>
        <v>0</v>
      </c>
      <c r="T465">
        <f t="shared" si="160"/>
        <v>0</v>
      </c>
      <c r="U465">
        <f t="shared" si="161"/>
        <v>0</v>
      </c>
      <c r="V465">
        <f t="shared" si="162"/>
        <v>0</v>
      </c>
      <c r="W465">
        <f t="shared" si="163"/>
        <v>0</v>
      </c>
      <c r="X465">
        <f t="shared" si="164"/>
        <v>57830597</v>
      </c>
      <c r="Y465">
        <f t="shared" si="165"/>
        <v>143265274</v>
      </c>
      <c r="Z465">
        <f t="shared" si="166"/>
        <v>5050286.4761692006</v>
      </c>
      <c r="AA465">
        <f t="shared" si="167"/>
        <v>858710451</v>
      </c>
      <c r="AB465">
        <f t="shared" si="168"/>
        <v>825524401</v>
      </c>
      <c r="AC465">
        <f t="shared" si="169"/>
        <v>29044830.886105105</v>
      </c>
      <c r="AD465">
        <f t="shared" si="170"/>
        <v>0</v>
      </c>
      <c r="AE465">
        <f t="shared" si="171"/>
        <v>0</v>
      </c>
      <c r="AF465">
        <f t="shared" si="172"/>
        <v>0</v>
      </c>
      <c r="AG465">
        <f t="shared" si="173"/>
        <v>0</v>
      </c>
      <c r="AH465">
        <f t="shared" si="174"/>
        <v>0</v>
      </c>
      <c r="AI465">
        <f t="shared" si="175"/>
        <v>0</v>
      </c>
    </row>
    <row r="466" spans="1:35" x14ac:dyDescent="0.25">
      <c r="A466" s="13" t="s">
        <v>114</v>
      </c>
      <c r="B466" s="8" t="str">
        <f>VLOOKUP(A466,Sheet5!$A$1:$B$67,2,FALSE)</f>
        <v>Payment Banks</v>
      </c>
      <c r="C466" s="9" t="s">
        <v>42</v>
      </c>
      <c r="D466" s="19">
        <v>0</v>
      </c>
      <c r="E466" s="20">
        <v>0</v>
      </c>
      <c r="F466" s="20">
        <v>0</v>
      </c>
      <c r="G466" s="20">
        <v>0</v>
      </c>
      <c r="H466" s="20">
        <v>0</v>
      </c>
      <c r="I466" s="20">
        <v>65676</v>
      </c>
      <c r="J466" s="20">
        <v>137</v>
      </c>
      <c r="K466" s="20">
        <v>11417</v>
      </c>
      <c r="L466" s="20">
        <v>2.8952499999999999</v>
      </c>
      <c r="M466" s="20">
        <v>69.74911019999999</v>
      </c>
      <c r="N466" s="12">
        <f t="shared" si="154"/>
        <v>0</v>
      </c>
      <c r="O466" s="12">
        <f t="shared" si="155"/>
        <v>0</v>
      </c>
      <c r="P466" s="12">
        <f t="shared" si="156"/>
        <v>11554</v>
      </c>
      <c r="Q466" s="12">
        <f t="shared" si="157"/>
        <v>72.644360199999994</v>
      </c>
      <c r="R466">
        <f t="shared" si="158"/>
        <v>0</v>
      </c>
      <c r="S466">
        <f t="shared" si="159"/>
        <v>0</v>
      </c>
      <c r="T466">
        <f t="shared" si="160"/>
        <v>0</v>
      </c>
      <c r="U466">
        <f t="shared" si="161"/>
        <v>6.2873775489008131E-3</v>
      </c>
      <c r="V466">
        <f t="shared" si="162"/>
        <v>1.1061020799074243E-3</v>
      </c>
      <c r="W466">
        <f t="shared" si="163"/>
        <v>0.17592423411900845</v>
      </c>
      <c r="X466">
        <f t="shared" si="164"/>
        <v>57830597</v>
      </c>
      <c r="Y466">
        <f t="shared" si="165"/>
        <v>143265274</v>
      </c>
      <c r="Z466">
        <f t="shared" si="166"/>
        <v>5050286.4761692006</v>
      </c>
      <c r="AA466">
        <f t="shared" si="167"/>
        <v>858710451</v>
      </c>
      <c r="AB466">
        <f t="shared" si="168"/>
        <v>825524401</v>
      </c>
      <c r="AC466">
        <f t="shared" si="169"/>
        <v>29044830.886105105</v>
      </c>
      <c r="AD466">
        <f t="shared" si="170"/>
        <v>0</v>
      </c>
      <c r="AE466">
        <f t="shared" si="171"/>
        <v>0</v>
      </c>
      <c r="AF466">
        <f t="shared" si="172"/>
        <v>0</v>
      </c>
      <c r="AG466">
        <f t="shared" si="173"/>
        <v>7.6482124939224712E-3</v>
      </c>
      <c r="AH466">
        <f t="shared" si="174"/>
        <v>2.5011114881289486E-4</v>
      </c>
      <c r="AI466">
        <f t="shared" si="175"/>
        <v>1.3995952131765031E-3</v>
      </c>
    </row>
    <row r="467" spans="1:35" x14ac:dyDescent="0.25">
      <c r="A467" s="13" t="s">
        <v>115</v>
      </c>
      <c r="B467" s="8" t="str">
        <f>VLOOKUP(A467,Sheet5!$A$1:$B$67,2,FALSE)</f>
        <v>Payment Banks</v>
      </c>
      <c r="C467" s="9" t="s">
        <v>42</v>
      </c>
      <c r="D467" s="19">
        <v>0</v>
      </c>
      <c r="E467" s="20">
        <v>0</v>
      </c>
      <c r="F467" s="20">
        <v>0</v>
      </c>
      <c r="G467" s="20">
        <v>0</v>
      </c>
      <c r="H467" s="20">
        <v>0</v>
      </c>
      <c r="I467" s="20">
        <v>60025345</v>
      </c>
      <c r="J467" s="20">
        <v>1426896</v>
      </c>
      <c r="K467" s="20">
        <v>2543478</v>
      </c>
      <c r="L467" s="20">
        <v>46915.03989</v>
      </c>
      <c r="M467" s="20">
        <v>22322.1893064</v>
      </c>
      <c r="N467" s="12">
        <f t="shared" si="154"/>
        <v>0</v>
      </c>
      <c r="O467" s="12">
        <f t="shared" si="155"/>
        <v>0</v>
      </c>
      <c r="P467" s="12">
        <f t="shared" si="156"/>
        <v>3970374</v>
      </c>
      <c r="Q467" s="12">
        <f t="shared" si="157"/>
        <v>69237.229196400003</v>
      </c>
      <c r="R467">
        <f t="shared" si="158"/>
        <v>0</v>
      </c>
      <c r="S467">
        <f t="shared" si="159"/>
        <v>0</v>
      </c>
      <c r="T467">
        <f t="shared" si="160"/>
        <v>0</v>
      </c>
      <c r="U467">
        <f t="shared" si="161"/>
        <v>1.7438465292287327E-2</v>
      </c>
      <c r="V467">
        <f t="shared" si="162"/>
        <v>1.1534665764336715E-3</v>
      </c>
      <c r="W467">
        <f t="shared" si="163"/>
        <v>6.6144959266789718E-2</v>
      </c>
      <c r="X467">
        <f t="shared" si="164"/>
        <v>57830597</v>
      </c>
      <c r="Y467">
        <f t="shared" si="165"/>
        <v>143265274</v>
      </c>
      <c r="Z467">
        <f t="shared" si="166"/>
        <v>5050286.4761692006</v>
      </c>
      <c r="AA467">
        <f t="shared" si="167"/>
        <v>858710451</v>
      </c>
      <c r="AB467">
        <f t="shared" si="168"/>
        <v>825524401</v>
      </c>
      <c r="AC467">
        <f t="shared" si="169"/>
        <v>29044830.886105105</v>
      </c>
      <c r="AD467">
        <f t="shared" si="170"/>
        <v>0</v>
      </c>
      <c r="AE467">
        <f t="shared" si="171"/>
        <v>0</v>
      </c>
      <c r="AF467">
        <f t="shared" si="172"/>
        <v>0</v>
      </c>
      <c r="AG467">
        <f t="shared" si="173"/>
        <v>6.9901728726019661</v>
      </c>
      <c r="AH467">
        <f t="shared" si="174"/>
        <v>0.2383805554520296</v>
      </c>
      <c r="AI467">
        <f t="shared" si="175"/>
        <v>0.48095174354513115</v>
      </c>
    </row>
    <row r="468" spans="1:35" x14ac:dyDescent="0.25">
      <c r="A468" s="13" t="s">
        <v>65</v>
      </c>
      <c r="B468" s="8" t="str">
        <f>VLOOKUP(A468,Sheet5!$A$1:$B$67,2,FALSE)</f>
        <v>Small Finance Banks</v>
      </c>
      <c r="C468" s="9" t="s">
        <v>42</v>
      </c>
      <c r="D468" s="19">
        <v>0</v>
      </c>
      <c r="E468" s="20">
        <v>0</v>
      </c>
      <c r="F468" s="20">
        <v>0</v>
      </c>
      <c r="G468" s="20">
        <v>0</v>
      </c>
      <c r="H468" s="20">
        <v>0</v>
      </c>
      <c r="I468" s="20">
        <v>1356954</v>
      </c>
      <c r="J468" s="20">
        <v>536994</v>
      </c>
      <c r="K468" s="20">
        <v>306787</v>
      </c>
      <c r="L468" s="20">
        <v>33845.461169399998</v>
      </c>
      <c r="M468" s="20">
        <v>6265.6920173000117</v>
      </c>
      <c r="N468" s="12">
        <f t="shared" si="154"/>
        <v>0</v>
      </c>
      <c r="O468" s="12">
        <f t="shared" si="155"/>
        <v>0</v>
      </c>
      <c r="P468" s="12">
        <f t="shared" si="156"/>
        <v>843781</v>
      </c>
      <c r="Q468" s="12">
        <f t="shared" si="157"/>
        <v>40111.153186700009</v>
      </c>
      <c r="R468">
        <f t="shared" si="158"/>
        <v>0</v>
      </c>
      <c r="S468">
        <f t="shared" si="159"/>
        <v>0</v>
      </c>
      <c r="T468">
        <f t="shared" si="160"/>
        <v>0</v>
      </c>
      <c r="U468">
        <f t="shared" si="161"/>
        <v>4.75373979583565E-2</v>
      </c>
      <c r="V468">
        <f t="shared" si="162"/>
        <v>2.9559700024245485E-2</v>
      </c>
      <c r="W468">
        <f t="shared" si="163"/>
        <v>0.62181989956918216</v>
      </c>
      <c r="X468">
        <f t="shared" si="164"/>
        <v>57830597</v>
      </c>
      <c r="Y468">
        <f t="shared" si="165"/>
        <v>143265274</v>
      </c>
      <c r="Z468">
        <f t="shared" si="166"/>
        <v>5050286.4761692006</v>
      </c>
      <c r="AA468">
        <f t="shared" si="167"/>
        <v>858710451</v>
      </c>
      <c r="AB468">
        <f t="shared" si="168"/>
        <v>825524401</v>
      </c>
      <c r="AC468">
        <f t="shared" si="169"/>
        <v>29044830.886105105</v>
      </c>
      <c r="AD468">
        <f t="shared" si="170"/>
        <v>0</v>
      </c>
      <c r="AE468">
        <f t="shared" si="171"/>
        <v>0</v>
      </c>
      <c r="AF468">
        <f t="shared" si="172"/>
        <v>0</v>
      </c>
      <c r="AG468">
        <f t="shared" si="173"/>
        <v>0.15802229941650028</v>
      </c>
      <c r="AH468">
        <f t="shared" si="174"/>
        <v>0.13810083227542211</v>
      </c>
      <c r="AI468">
        <f t="shared" si="175"/>
        <v>0.10221151536864141</v>
      </c>
    </row>
    <row r="469" spans="1:35" x14ac:dyDescent="0.25">
      <c r="A469" s="13" t="s">
        <v>79</v>
      </c>
      <c r="B469" s="8" t="str">
        <f>VLOOKUP(A469,Sheet5!$A$1:$B$67,2,FALSE)</f>
        <v>Small Finance Banks</v>
      </c>
      <c r="C469" s="9" t="s">
        <v>42</v>
      </c>
      <c r="D469" s="19">
        <v>0</v>
      </c>
      <c r="E469" s="20">
        <v>0</v>
      </c>
      <c r="F469" s="20">
        <v>0</v>
      </c>
      <c r="G469" s="20">
        <v>0</v>
      </c>
      <c r="H469" s="20">
        <v>0</v>
      </c>
      <c r="I469" s="20">
        <v>135101</v>
      </c>
      <c r="J469" s="20">
        <v>82095</v>
      </c>
      <c r="K469" s="20">
        <v>68596</v>
      </c>
      <c r="L469" s="20">
        <v>3975.1849499999998</v>
      </c>
      <c r="M469" s="20">
        <v>1062.747312</v>
      </c>
      <c r="N469" s="12">
        <f t="shared" si="154"/>
        <v>0</v>
      </c>
      <c r="O469" s="12">
        <f t="shared" si="155"/>
        <v>0</v>
      </c>
      <c r="P469" s="12">
        <f t="shared" si="156"/>
        <v>150691</v>
      </c>
      <c r="Q469" s="12">
        <f t="shared" si="157"/>
        <v>5037.9322620000003</v>
      </c>
      <c r="R469">
        <f t="shared" si="158"/>
        <v>0</v>
      </c>
      <c r="S469">
        <f t="shared" si="159"/>
        <v>0</v>
      </c>
      <c r="T469">
        <f t="shared" si="160"/>
        <v>0</v>
      </c>
      <c r="U469">
        <f t="shared" si="161"/>
        <v>3.343220405996377E-2</v>
      </c>
      <c r="V469">
        <f t="shared" si="162"/>
        <v>3.7290118222663045E-2</v>
      </c>
      <c r="W469">
        <f t="shared" si="163"/>
        <v>1.1153951488145906</v>
      </c>
      <c r="X469">
        <f t="shared" si="164"/>
        <v>57830597</v>
      </c>
      <c r="Y469">
        <f t="shared" si="165"/>
        <v>143265274</v>
      </c>
      <c r="Z469">
        <f t="shared" si="166"/>
        <v>5050286.4761692006</v>
      </c>
      <c r="AA469">
        <f t="shared" si="167"/>
        <v>858710451</v>
      </c>
      <c r="AB469">
        <f t="shared" si="168"/>
        <v>825524401</v>
      </c>
      <c r="AC469">
        <f t="shared" si="169"/>
        <v>29044830.886105105</v>
      </c>
      <c r="AD469">
        <f t="shared" si="170"/>
        <v>0</v>
      </c>
      <c r="AE469">
        <f t="shared" si="171"/>
        <v>0</v>
      </c>
      <c r="AF469">
        <f t="shared" si="172"/>
        <v>0</v>
      </c>
      <c r="AG469">
        <f t="shared" si="173"/>
        <v>1.5733009868771238E-2</v>
      </c>
      <c r="AH469">
        <f t="shared" si="174"/>
        <v>1.7345366140210927E-2</v>
      </c>
      <c r="AI469">
        <f t="shared" si="175"/>
        <v>1.8253972846527647E-2</v>
      </c>
    </row>
    <row r="470" spans="1:35" x14ac:dyDescent="0.25">
      <c r="A470" s="13" t="s">
        <v>96</v>
      </c>
      <c r="B470" s="8" t="str">
        <f>VLOOKUP(A470,Sheet5!$A$1:$B$67,2,FALSE)</f>
        <v>Small Finance Banks</v>
      </c>
      <c r="C470" s="9" t="s">
        <v>42</v>
      </c>
      <c r="D470" s="19">
        <v>0</v>
      </c>
      <c r="E470" s="20">
        <v>0</v>
      </c>
      <c r="F470" s="20">
        <v>0</v>
      </c>
      <c r="G470" s="20">
        <v>0</v>
      </c>
      <c r="H470" s="20">
        <v>0</v>
      </c>
      <c r="I470" s="20">
        <v>2358491</v>
      </c>
      <c r="J470" s="20">
        <v>537267</v>
      </c>
      <c r="K470" s="20">
        <v>61210</v>
      </c>
      <c r="L470" s="20">
        <v>21904.90596</v>
      </c>
      <c r="M470" s="20">
        <v>584.73886909999999</v>
      </c>
      <c r="N470" s="12">
        <f t="shared" si="154"/>
        <v>0</v>
      </c>
      <c r="O470" s="12">
        <f t="shared" si="155"/>
        <v>0</v>
      </c>
      <c r="P470" s="12">
        <f t="shared" si="156"/>
        <v>598477</v>
      </c>
      <c r="Q470" s="12">
        <f t="shared" si="157"/>
        <v>22489.644829100002</v>
      </c>
      <c r="R470">
        <f t="shared" si="158"/>
        <v>0</v>
      </c>
      <c r="S470">
        <f t="shared" si="159"/>
        <v>0</v>
      </c>
      <c r="T470">
        <f t="shared" si="160"/>
        <v>0</v>
      </c>
      <c r="U470">
        <f t="shared" si="161"/>
        <v>3.7578127194695873E-2</v>
      </c>
      <c r="V470">
        <f t="shared" si="162"/>
        <v>9.5356076529865916E-3</v>
      </c>
      <c r="W470">
        <f t="shared" si="163"/>
        <v>0.25375420130922693</v>
      </c>
      <c r="X470">
        <f t="shared" si="164"/>
        <v>57830597</v>
      </c>
      <c r="Y470">
        <f t="shared" si="165"/>
        <v>143265274</v>
      </c>
      <c r="Z470">
        <f t="shared" si="166"/>
        <v>5050286.4761692006</v>
      </c>
      <c r="AA470">
        <f t="shared" si="167"/>
        <v>858710451</v>
      </c>
      <c r="AB470">
        <f t="shared" si="168"/>
        <v>825524401</v>
      </c>
      <c r="AC470">
        <f t="shared" si="169"/>
        <v>29044830.886105105</v>
      </c>
      <c r="AD470">
        <f t="shared" si="170"/>
        <v>0</v>
      </c>
      <c r="AE470">
        <f t="shared" si="171"/>
        <v>0</v>
      </c>
      <c r="AF470">
        <f t="shared" si="172"/>
        <v>0</v>
      </c>
      <c r="AG470">
        <f t="shared" si="173"/>
        <v>0.27465497796765492</v>
      </c>
      <c r="AH470">
        <f t="shared" si="174"/>
        <v>7.7430799708525525E-2</v>
      </c>
      <c r="AI470">
        <f t="shared" si="175"/>
        <v>7.2496585113054707E-2</v>
      </c>
    </row>
    <row r="471" spans="1:35" x14ac:dyDescent="0.25">
      <c r="A471" s="13" t="s">
        <v>91</v>
      </c>
      <c r="B471" s="8" t="str">
        <f>VLOOKUP(A471,Sheet5!$A$1:$B$67,2,FALSE)</f>
        <v>Small Finance Banks</v>
      </c>
      <c r="C471" s="9" t="s">
        <v>42</v>
      </c>
      <c r="D471" s="19">
        <v>0</v>
      </c>
      <c r="E471" s="20">
        <v>0</v>
      </c>
      <c r="F471" s="20">
        <v>0</v>
      </c>
      <c r="G471" s="20">
        <v>0</v>
      </c>
      <c r="H471" s="20">
        <v>0</v>
      </c>
      <c r="I471" s="20">
        <v>830675</v>
      </c>
      <c r="J471" s="20">
        <v>767203</v>
      </c>
      <c r="K471" s="20">
        <v>134608</v>
      </c>
      <c r="L471" s="20">
        <v>18452.298999999999</v>
      </c>
      <c r="M471" s="20">
        <v>2529.9486724000003</v>
      </c>
      <c r="N471" s="12">
        <f t="shared" si="154"/>
        <v>0</v>
      </c>
      <c r="O471" s="12">
        <f t="shared" si="155"/>
        <v>0</v>
      </c>
      <c r="P471" s="12">
        <f t="shared" si="156"/>
        <v>901811</v>
      </c>
      <c r="Q471" s="12">
        <f t="shared" si="157"/>
        <v>20982.247672400001</v>
      </c>
      <c r="R471">
        <f t="shared" si="158"/>
        <v>0</v>
      </c>
      <c r="S471">
        <f t="shared" si="159"/>
        <v>0</v>
      </c>
      <c r="T471">
        <f t="shared" si="160"/>
        <v>0</v>
      </c>
      <c r="U471">
        <f t="shared" si="161"/>
        <v>2.3266790571860402E-2</v>
      </c>
      <c r="V471">
        <f t="shared" si="162"/>
        <v>2.5259274291871071E-2</v>
      </c>
      <c r="W471">
        <f t="shared" si="163"/>
        <v>1.085636380052367</v>
      </c>
      <c r="X471">
        <f t="shared" si="164"/>
        <v>57830597</v>
      </c>
      <c r="Y471">
        <f t="shared" si="165"/>
        <v>143265274</v>
      </c>
      <c r="Z471">
        <f t="shared" si="166"/>
        <v>5050286.4761692006</v>
      </c>
      <c r="AA471">
        <f t="shared" si="167"/>
        <v>858710451</v>
      </c>
      <c r="AB471">
        <f t="shared" si="168"/>
        <v>825524401</v>
      </c>
      <c r="AC471">
        <f t="shared" si="169"/>
        <v>29044830.886105105</v>
      </c>
      <c r="AD471">
        <f t="shared" si="170"/>
        <v>0</v>
      </c>
      <c r="AE471">
        <f t="shared" si="171"/>
        <v>0</v>
      </c>
      <c r="AF471">
        <f t="shared" si="172"/>
        <v>0</v>
      </c>
      <c r="AG471">
        <f t="shared" si="173"/>
        <v>9.6735168301800484E-2</v>
      </c>
      <c r="AH471">
        <f t="shared" si="174"/>
        <v>7.2240901503881016E-2</v>
      </c>
      <c r="AI471">
        <f t="shared" si="175"/>
        <v>0.10924098656654971</v>
      </c>
    </row>
    <row r="472" spans="1:35" x14ac:dyDescent="0.25">
      <c r="A472" s="13" t="s">
        <v>93</v>
      </c>
      <c r="B472" s="8" t="str">
        <f>VLOOKUP(A472,Sheet5!$A$1:$B$67,2,FALSE)</f>
        <v>Small Finance Banks</v>
      </c>
      <c r="C472" s="9" t="s">
        <v>42</v>
      </c>
      <c r="D472" s="19">
        <v>0</v>
      </c>
      <c r="E472" s="20">
        <v>0</v>
      </c>
      <c r="F472" s="20">
        <v>0</v>
      </c>
      <c r="G472" s="20">
        <v>0</v>
      </c>
      <c r="H472" s="20">
        <v>0</v>
      </c>
      <c r="I472" s="20">
        <v>3187688</v>
      </c>
      <c r="J472" s="20">
        <v>422515</v>
      </c>
      <c r="K472" s="20">
        <v>160281</v>
      </c>
      <c r="L472" s="20">
        <v>18302.75403</v>
      </c>
      <c r="M472" s="20">
        <v>1510.0676183999994</v>
      </c>
      <c r="N472" s="12">
        <f t="shared" si="154"/>
        <v>0</v>
      </c>
      <c r="O472" s="12">
        <f t="shared" si="155"/>
        <v>0</v>
      </c>
      <c r="P472" s="12">
        <f t="shared" si="156"/>
        <v>582796</v>
      </c>
      <c r="Q472" s="12">
        <f t="shared" si="157"/>
        <v>19812.8216484</v>
      </c>
      <c r="R472">
        <f t="shared" si="158"/>
        <v>0</v>
      </c>
      <c r="S472">
        <f t="shared" si="159"/>
        <v>0</v>
      </c>
      <c r="T472">
        <f t="shared" si="160"/>
        <v>0</v>
      </c>
      <c r="U472">
        <f t="shared" si="161"/>
        <v>3.3996152424519047E-2</v>
      </c>
      <c r="V472">
        <f t="shared" si="162"/>
        <v>6.2154205958676011E-3</v>
      </c>
      <c r="W472">
        <f t="shared" si="163"/>
        <v>0.18282717756568398</v>
      </c>
      <c r="X472">
        <f t="shared" si="164"/>
        <v>57830597</v>
      </c>
      <c r="Y472">
        <f t="shared" si="165"/>
        <v>143265274</v>
      </c>
      <c r="Z472">
        <f t="shared" si="166"/>
        <v>5050286.4761692006</v>
      </c>
      <c r="AA472">
        <f t="shared" si="167"/>
        <v>858710451</v>
      </c>
      <c r="AB472">
        <f t="shared" si="168"/>
        <v>825524401</v>
      </c>
      <c r="AC472">
        <f t="shared" si="169"/>
        <v>29044830.886105105</v>
      </c>
      <c r="AD472">
        <f t="shared" si="170"/>
        <v>0</v>
      </c>
      <c r="AE472">
        <f t="shared" si="171"/>
        <v>0</v>
      </c>
      <c r="AF472">
        <f t="shared" si="172"/>
        <v>0</v>
      </c>
      <c r="AG472">
        <f t="shared" si="173"/>
        <v>0.37121802771677226</v>
      </c>
      <c r="AH472">
        <f t="shared" si="174"/>
        <v>6.8214622168374719E-2</v>
      </c>
      <c r="AI472">
        <f t="shared" si="175"/>
        <v>7.0597065246530491E-2</v>
      </c>
    </row>
    <row r="473" spans="1:35" x14ac:dyDescent="0.25">
      <c r="A473" s="13" t="s">
        <v>109</v>
      </c>
      <c r="B473" s="8" t="str">
        <f>VLOOKUP(A473,Sheet5!$A$1:$B$67,2,FALSE)</f>
        <v>Small Finance Banks</v>
      </c>
      <c r="C473" s="9" t="s">
        <v>42</v>
      </c>
      <c r="D473" s="19">
        <v>0</v>
      </c>
      <c r="E473" s="20">
        <v>0</v>
      </c>
      <c r="F473" s="20">
        <v>0</v>
      </c>
      <c r="G473" s="20">
        <v>0</v>
      </c>
      <c r="H473" s="20">
        <v>0</v>
      </c>
      <c r="I473" s="20">
        <v>1460652</v>
      </c>
      <c r="J473" s="20">
        <v>239455</v>
      </c>
      <c r="K473" s="20">
        <v>67802</v>
      </c>
      <c r="L473" s="20">
        <v>12233.7675</v>
      </c>
      <c r="M473" s="20">
        <v>800.85698849999994</v>
      </c>
      <c r="N473" s="12">
        <f t="shared" si="154"/>
        <v>0</v>
      </c>
      <c r="O473" s="12">
        <f t="shared" si="155"/>
        <v>0</v>
      </c>
      <c r="P473" s="12">
        <f t="shared" si="156"/>
        <v>307257</v>
      </c>
      <c r="Q473" s="12">
        <f t="shared" si="157"/>
        <v>13034.6244885</v>
      </c>
      <c r="R473">
        <f t="shared" si="158"/>
        <v>0</v>
      </c>
      <c r="S473">
        <f t="shared" si="159"/>
        <v>0</v>
      </c>
      <c r="T473">
        <f t="shared" si="160"/>
        <v>0</v>
      </c>
      <c r="U473">
        <f t="shared" si="161"/>
        <v>4.2422546885831726E-2</v>
      </c>
      <c r="V473">
        <f t="shared" si="162"/>
        <v>8.9238398252971963E-3</v>
      </c>
      <c r="W473">
        <f t="shared" si="163"/>
        <v>0.21035606017038966</v>
      </c>
      <c r="X473">
        <f t="shared" si="164"/>
        <v>57830597</v>
      </c>
      <c r="Y473">
        <f t="shared" si="165"/>
        <v>143265274</v>
      </c>
      <c r="Z473">
        <f t="shared" si="166"/>
        <v>5050286.4761692006</v>
      </c>
      <c r="AA473">
        <f t="shared" si="167"/>
        <v>858710451</v>
      </c>
      <c r="AB473">
        <f t="shared" si="168"/>
        <v>825524401</v>
      </c>
      <c r="AC473">
        <f t="shared" si="169"/>
        <v>29044830.886105105</v>
      </c>
      <c r="AD473">
        <f t="shared" si="170"/>
        <v>0</v>
      </c>
      <c r="AE473">
        <f t="shared" si="171"/>
        <v>0</v>
      </c>
      <c r="AF473">
        <f t="shared" si="172"/>
        <v>0</v>
      </c>
      <c r="AG473">
        <f t="shared" si="173"/>
        <v>0.17009831408235651</v>
      </c>
      <c r="AH473">
        <f t="shared" si="174"/>
        <v>4.4877605036205241E-2</v>
      </c>
      <c r="AI473">
        <f t="shared" si="175"/>
        <v>3.7219614541714803E-2</v>
      </c>
    </row>
    <row r="474" spans="1:35" x14ac:dyDescent="0.25">
      <c r="A474" s="13" t="s">
        <v>113</v>
      </c>
      <c r="B474" s="8" t="str">
        <f>VLOOKUP(A474,Sheet5!$A$1:$B$67,2,FALSE)</f>
        <v>Small Finance Banks</v>
      </c>
      <c r="C474" s="9" t="s">
        <v>42</v>
      </c>
      <c r="D474" s="19">
        <v>0</v>
      </c>
      <c r="E474" s="20">
        <v>0</v>
      </c>
      <c r="F474" s="20">
        <v>0</v>
      </c>
      <c r="G474" s="20">
        <v>0</v>
      </c>
      <c r="H474" s="20">
        <v>0</v>
      </c>
      <c r="I474" s="20">
        <v>194133</v>
      </c>
      <c r="J474" s="20">
        <v>19945</v>
      </c>
      <c r="K474" s="20">
        <v>17233</v>
      </c>
      <c r="L474" s="20">
        <v>738.82467999999994</v>
      </c>
      <c r="M474" s="20">
        <v>149.08634849999999</v>
      </c>
      <c r="N474" s="12">
        <f t="shared" si="154"/>
        <v>0</v>
      </c>
      <c r="O474" s="12">
        <f t="shared" si="155"/>
        <v>0</v>
      </c>
      <c r="P474" s="12">
        <f t="shared" si="156"/>
        <v>37178</v>
      </c>
      <c r="Q474" s="12">
        <f t="shared" si="157"/>
        <v>887.91102849999993</v>
      </c>
      <c r="R474">
        <f t="shared" si="158"/>
        <v>0</v>
      </c>
      <c r="S474">
        <f t="shared" si="159"/>
        <v>0</v>
      </c>
      <c r="T474">
        <f t="shared" si="160"/>
        <v>0</v>
      </c>
      <c r="U474">
        <f t="shared" si="161"/>
        <v>2.3882700212491257E-2</v>
      </c>
      <c r="V474">
        <f t="shared" si="162"/>
        <v>4.5737253764171985E-3</v>
      </c>
      <c r="W474">
        <f t="shared" si="163"/>
        <v>0.19150788377040481</v>
      </c>
      <c r="X474">
        <f t="shared" si="164"/>
        <v>57830597</v>
      </c>
      <c r="Y474">
        <f t="shared" si="165"/>
        <v>143265274</v>
      </c>
      <c r="Z474">
        <f t="shared" si="166"/>
        <v>5050286.4761692006</v>
      </c>
      <c r="AA474">
        <f t="shared" si="167"/>
        <v>858710451</v>
      </c>
      <c r="AB474">
        <f t="shared" si="168"/>
        <v>825524401</v>
      </c>
      <c r="AC474">
        <f t="shared" si="169"/>
        <v>29044830.886105105</v>
      </c>
      <c r="AD474">
        <f t="shared" si="170"/>
        <v>0</v>
      </c>
      <c r="AE474">
        <f t="shared" si="171"/>
        <v>0</v>
      </c>
      <c r="AF474">
        <f t="shared" si="172"/>
        <v>0</v>
      </c>
      <c r="AG474">
        <f t="shared" si="173"/>
        <v>2.2607504051444228E-2</v>
      </c>
      <c r="AH474">
        <f t="shared" si="174"/>
        <v>3.0570363173461337E-3</v>
      </c>
      <c r="AI474">
        <f t="shared" si="175"/>
        <v>4.5035616094405428E-3</v>
      </c>
    </row>
    <row r="475" spans="1:35" x14ac:dyDescent="0.25">
      <c r="A475" s="13" t="s">
        <v>117</v>
      </c>
      <c r="B475" s="8" t="str">
        <f>VLOOKUP(A475,Sheet5!$A$1:$B$67,2,FALSE)</f>
        <v>Small Finance Banks</v>
      </c>
      <c r="C475" s="9" t="s">
        <v>42</v>
      </c>
      <c r="D475" s="19">
        <v>0</v>
      </c>
      <c r="E475" s="20">
        <v>0</v>
      </c>
      <c r="F475" s="20">
        <v>0</v>
      </c>
      <c r="G475" s="20">
        <v>0</v>
      </c>
      <c r="H475" s="20">
        <v>0</v>
      </c>
      <c r="I475" s="20">
        <v>70636</v>
      </c>
      <c r="J475" s="20">
        <v>32599</v>
      </c>
      <c r="K475" s="20">
        <v>26310</v>
      </c>
      <c r="L475" s="20">
        <v>1086.3235</v>
      </c>
      <c r="M475" s="20">
        <v>354.24420119999996</v>
      </c>
      <c r="N475" s="12">
        <f t="shared" si="154"/>
        <v>0</v>
      </c>
      <c r="O475" s="12">
        <f t="shared" si="155"/>
        <v>0</v>
      </c>
      <c r="P475" s="12">
        <f t="shared" si="156"/>
        <v>58909</v>
      </c>
      <c r="Q475" s="12">
        <f t="shared" si="157"/>
        <v>1440.5677011999999</v>
      </c>
      <c r="R475">
        <f t="shared" si="158"/>
        <v>0</v>
      </c>
      <c r="S475">
        <f t="shared" si="159"/>
        <v>0</v>
      </c>
      <c r="T475">
        <f t="shared" si="160"/>
        <v>0</v>
      </c>
      <c r="U475">
        <f t="shared" si="161"/>
        <v>2.4454119085368958E-2</v>
      </c>
      <c r="V475">
        <f t="shared" si="162"/>
        <v>2.039424232969024E-2</v>
      </c>
      <c r="W475">
        <f t="shared" si="163"/>
        <v>0.83397984030805816</v>
      </c>
      <c r="X475">
        <f t="shared" si="164"/>
        <v>57830597</v>
      </c>
      <c r="Y475">
        <f t="shared" si="165"/>
        <v>143265274</v>
      </c>
      <c r="Z475">
        <f t="shared" si="166"/>
        <v>5050286.4761692006</v>
      </c>
      <c r="AA475">
        <f t="shared" si="167"/>
        <v>858710451</v>
      </c>
      <c r="AB475">
        <f t="shared" si="168"/>
        <v>825524401</v>
      </c>
      <c r="AC475">
        <f t="shared" si="169"/>
        <v>29044830.886105105</v>
      </c>
      <c r="AD475">
        <f t="shared" si="170"/>
        <v>0</v>
      </c>
      <c r="AE475">
        <f t="shared" si="171"/>
        <v>0</v>
      </c>
      <c r="AF475">
        <f t="shared" si="172"/>
        <v>0</v>
      </c>
      <c r="AG475">
        <f t="shared" si="173"/>
        <v>8.225822792507274E-3</v>
      </c>
      <c r="AH475">
        <f t="shared" si="174"/>
        <v>4.9598075018889506E-3</v>
      </c>
      <c r="AI475">
        <f t="shared" si="175"/>
        <v>7.1359489711800778E-3</v>
      </c>
    </row>
    <row r="476" spans="1:35" x14ac:dyDescent="0.25">
      <c r="A476" s="13" t="s">
        <v>118</v>
      </c>
      <c r="B476" s="8" t="str">
        <f>VLOOKUP(A476,Sheet5!$A$1:$B$67,2,FALSE)</f>
        <v>Small Finance Banks</v>
      </c>
      <c r="C476" s="9" t="s">
        <v>42</v>
      </c>
      <c r="D476" s="19">
        <v>0</v>
      </c>
      <c r="E476" s="20">
        <v>0</v>
      </c>
      <c r="F476" s="20">
        <v>0</v>
      </c>
      <c r="G476" s="20">
        <v>0</v>
      </c>
      <c r="H476" s="20">
        <v>0</v>
      </c>
      <c r="I476" s="20">
        <v>5539690</v>
      </c>
      <c r="J476" s="20">
        <v>1473384</v>
      </c>
      <c r="K476" s="20">
        <v>413313</v>
      </c>
      <c r="L476" s="20">
        <v>56215.805919999999</v>
      </c>
      <c r="M476" s="20">
        <v>5316.3790738999996</v>
      </c>
      <c r="N476" s="12">
        <f t="shared" si="154"/>
        <v>0</v>
      </c>
      <c r="O476" s="12">
        <f t="shared" si="155"/>
        <v>0</v>
      </c>
      <c r="P476" s="12">
        <f t="shared" si="156"/>
        <v>1886697</v>
      </c>
      <c r="Q476" s="12">
        <f t="shared" si="157"/>
        <v>61532.184993899995</v>
      </c>
      <c r="R476">
        <f t="shared" si="158"/>
        <v>0</v>
      </c>
      <c r="S476">
        <f t="shared" si="159"/>
        <v>0</v>
      </c>
      <c r="T476">
        <f t="shared" si="160"/>
        <v>0</v>
      </c>
      <c r="U476">
        <f t="shared" si="161"/>
        <v>3.2613707974253413E-2</v>
      </c>
      <c r="V476">
        <f t="shared" si="162"/>
        <v>1.1107514137776662E-2</v>
      </c>
      <c r="W476">
        <f t="shared" si="163"/>
        <v>0.34057808288911473</v>
      </c>
      <c r="X476">
        <f t="shared" si="164"/>
        <v>57830597</v>
      </c>
      <c r="Y476">
        <f t="shared" si="165"/>
        <v>143265274</v>
      </c>
      <c r="Z476">
        <f t="shared" si="166"/>
        <v>5050286.4761692006</v>
      </c>
      <c r="AA476">
        <f t="shared" si="167"/>
        <v>858710451</v>
      </c>
      <c r="AB476">
        <f t="shared" si="168"/>
        <v>825524401</v>
      </c>
      <c r="AC476">
        <f t="shared" si="169"/>
        <v>29044830.886105105</v>
      </c>
      <c r="AD476">
        <f t="shared" si="170"/>
        <v>0</v>
      </c>
      <c r="AE476">
        <f t="shared" si="171"/>
        <v>0</v>
      </c>
      <c r="AF476">
        <f t="shared" si="172"/>
        <v>0</v>
      </c>
      <c r="AG476">
        <f t="shared" si="173"/>
        <v>0.64511733769500845</v>
      </c>
      <c r="AH476">
        <f t="shared" si="174"/>
        <v>0.21185244711938286</v>
      </c>
      <c r="AI476">
        <f t="shared" si="175"/>
        <v>0.2285452734909528</v>
      </c>
    </row>
    <row r="477" spans="1:35" x14ac:dyDescent="0.25">
      <c r="A477" s="13" t="s">
        <v>119</v>
      </c>
      <c r="B477" s="8" t="str">
        <f>VLOOKUP(A477,Sheet5!$A$1:$B$67,2,FALSE)</f>
        <v>Small Finance Banks</v>
      </c>
      <c r="C477" s="9" t="s">
        <v>42</v>
      </c>
      <c r="D477" s="19">
        <v>0</v>
      </c>
      <c r="E477" s="20">
        <v>0</v>
      </c>
      <c r="F477" s="20">
        <v>0</v>
      </c>
      <c r="G477" s="20">
        <v>0</v>
      </c>
      <c r="H477" s="20">
        <v>0</v>
      </c>
      <c r="I477" s="20">
        <v>457819</v>
      </c>
      <c r="J477" s="20">
        <v>123757</v>
      </c>
      <c r="K477" s="20">
        <v>44596</v>
      </c>
      <c r="L477" s="20">
        <v>3674.6983698000004</v>
      </c>
      <c r="M477" s="20">
        <v>482.03058239999979</v>
      </c>
      <c r="N477" s="12">
        <f t="shared" si="154"/>
        <v>0</v>
      </c>
      <c r="O477" s="12">
        <f t="shared" si="155"/>
        <v>0</v>
      </c>
      <c r="P477" s="12">
        <f t="shared" si="156"/>
        <v>168353</v>
      </c>
      <c r="Q477" s="12">
        <f t="shared" si="157"/>
        <v>4156.7289522000001</v>
      </c>
      <c r="R477">
        <f t="shared" si="158"/>
        <v>0</v>
      </c>
      <c r="S477">
        <f t="shared" si="159"/>
        <v>0</v>
      </c>
      <c r="T477">
        <f t="shared" si="160"/>
        <v>0</v>
      </c>
      <c r="U477">
        <f t="shared" si="161"/>
        <v>2.4690554680938268E-2</v>
      </c>
      <c r="V477">
        <f t="shared" si="162"/>
        <v>9.079415559860993E-3</v>
      </c>
      <c r="W477">
        <f t="shared" si="163"/>
        <v>0.36772829436960897</v>
      </c>
      <c r="X477">
        <f t="shared" si="164"/>
        <v>57830597</v>
      </c>
      <c r="Y477">
        <f t="shared" si="165"/>
        <v>143265274</v>
      </c>
      <c r="Z477">
        <f t="shared" si="166"/>
        <v>5050286.4761692006</v>
      </c>
      <c r="AA477">
        <f t="shared" si="167"/>
        <v>858710451</v>
      </c>
      <c r="AB477">
        <f t="shared" si="168"/>
        <v>825524401</v>
      </c>
      <c r="AC477">
        <f t="shared" si="169"/>
        <v>29044830.886105105</v>
      </c>
      <c r="AD477">
        <f t="shared" si="170"/>
        <v>0</v>
      </c>
      <c r="AE477">
        <f t="shared" si="171"/>
        <v>0</v>
      </c>
      <c r="AF477">
        <f t="shared" si="172"/>
        <v>0</v>
      </c>
      <c r="AG477">
        <f t="shared" si="173"/>
        <v>5.3314711549958767E-2</v>
      </c>
      <c r="AH477">
        <f t="shared" si="174"/>
        <v>1.4311424185942006E-2</v>
      </c>
      <c r="AI477">
        <f t="shared" si="175"/>
        <v>2.0393461392063685E-2</v>
      </c>
    </row>
    <row r="478" spans="1:35" x14ac:dyDescent="0.25">
      <c r="A478" s="13" t="s">
        <v>56</v>
      </c>
      <c r="B478" s="8" t="str">
        <f>VLOOKUP(A478,Sheet5!$A$1:$B$67,2,FALSE)</f>
        <v>Public Sector Banks</v>
      </c>
      <c r="C478" s="9" t="s">
        <v>54</v>
      </c>
      <c r="D478" s="19">
        <v>489879</v>
      </c>
      <c r="E478" s="20">
        <v>7593</v>
      </c>
      <c r="F478" s="20">
        <v>1014150</v>
      </c>
      <c r="G478" s="20">
        <v>335.48700000000002</v>
      </c>
      <c r="H478" s="20">
        <v>26353.5097006</v>
      </c>
      <c r="I478" s="20">
        <v>60872108</v>
      </c>
      <c r="J478" s="20">
        <v>25572882</v>
      </c>
      <c r="K478" s="20">
        <v>16384183</v>
      </c>
      <c r="L478" s="20">
        <v>1124934.97994</v>
      </c>
      <c r="M478" s="20">
        <v>232842.21469510003</v>
      </c>
      <c r="N478" s="12">
        <f t="shared" si="154"/>
        <v>1021743</v>
      </c>
      <c r="O478" s="12">
        <f t="shared" si="155"/>
        <v>26688.996700600001</v>
      </c>
      <c r="P478" s="12">
        <f t="shared" si="156"/>
        <v>41957065</v>
      </c>
      <c r="Q478" s="12">
        <f t="shared" si="157"/>
        <v>1357777.1946351</v>
      </c>
      <c r="R478">
        <f t="shared" si="158"/>
        <v>2.6121046780452618E-2</v>
      </c>
      <c r="S478">
        <f t="shared" si="159"/>
        <v>5.4480793625772898E-2</v>
      </c>
      <c r="T478">
        <f t="shared" si="160"/>
        <v>2.0857048373169702</v>
      </c>
      <c r="U478">
        <f t="shared" si="161"/>
        <v>3.2361109973614695E-2</v>
      </c>
      <c r="V478">
        <f t="shared" si="162"/>
        <v>2.2305407833668252E-2</v>
      </c>
      <c r="W478">
        <f t="shared" si="163"/>
        <v>0.68926584569734306</v>
      </c>
      <c r="X478">
        <f t="shared" si="164"/>
        <v>58694212</v>
      </c>
      <c r="Y478">
        <f t="shared" si="165"/>
        <v>149496267</v>
      </c>
      <c r="Z478">
        <f t="shared" si="166"/>
        <v>5135667.8115408001</v>
      </c>
      <c r="AA478">
        <f t="shared" si="167"/>
        <v>865435000</v>
      </c>
      <c r="AB478">
        <f t="shared" si="168"/>
        <v>857969719</v>
      </c>
      <c r="AC478">
        <f t="shared" si="169"/>
        <v>29568922.412561625</v>
      </c>
      <c r="AD478">
        <f t="shared" si="170"/>
        <v>0.83462914537467514</v>
      </c>
      <c r="AE478">
        <f t="shared" si="171"/>
        <v>0.51967918642683353</v>
      </c>
      <c r="AF478">
        <f t="shared" si="172"/>
        <v>0.68345719963696483</v>
      </c>
      <c r="AG478">
        <f t="shared" si="173"/>
        <v>7.0337007400902438</v>
      </c>
      <c r="AH478">
        <f t="shared" si="174"/>
        <v>4.5919062443015575</v>
      </c>
      <c r="AI478">
        <f t="shared" si="175"/>
        <v>4.8902734060244848</v>
      </c>
    </row>
    <row r="479" spans="1:35" x14ac:dyDescent="0.25">
      <c r="A479" s="13" t="s">
        <v>58</v>
      </c>
      <c r="B479" s="8" t="str">
        <f>VLOOKUP(A479,Sheet5!$A$1:$B$67,2,FALSE)</f>
        <v>Public Sector Banks</v>
      </c>
      <c r="C479" s="9" t="s">
        <v>54</v>
      </c>
      <c r="D479" s="19">
        <v>170058</v>
      </c>
      <c r="E479" s="20">
        <v>9831</v>
      </c>
      <c r="F479" s="20">
        <v>361611</v>
      </c>
      <c r="G479" s="20">
        <v>551.61495980000007</v>
      </c>
      <c r="H479" s="20">
        <v>8187.5465781999992</v>
      </c>
      <c r="I479" s="20">
        <v>39325494</v>
      </c>
      <c r="J479" s="20">
        <v>17265494</v>
      </c>
      <c r="K479" s="20">
        <v>10225186</v>
      </c>
      <c r="L479" s="20">
        <v>649105.10672019992</v>
      </c>
      <c r="M479" s="20">
        <v>125730.27801889999</v>
      </c>
      <c r="N479" s="12">
        <f t="shared" si="154"/>
        <v>371442</v>
      </c>
      <c r="O479" s="12">
        <f t="shared" si="155"/>
        <v>8739.1615379999985</v>
      </c>
      <c r="P479" s="12">
        <f t="shared" si="156"/>
        <v>27490680</v>
      </c>
      <c r="Q479" s="12">
        <f t="shared" si="157"/>
        <v>774835.38473909989</v>
      </c>
      <c r="R479">
        <f t="shared" si="158"/>
        <v>2.3527661217632896E-2</v>
      </c>
      <c r="S479">
        <f t="shared" si="159"/>
        <v>5.1389299756553639E-2</v>
      </c>
      <c r="T479">
        <f t="shared" si="160"/>
        <v>2.1842077408884029</v>
      </c>
      <c r="U479">
        <f t="shared" si="161"/>
        <v>2.8185384455353592E-2</v>
      </c>
      <c r="V479">
        <f t="shared" si="162"/>
        <v>1.9703131631076266E-2</v>
      </c>
      <c r="W479">
        <f t="shared" si="163"/>
        <v>0.69905491842009659</v>
      </c>
      <c r="X479">
        <f t="shared" si="164"/>
        <v>58694212</v>
      </c>
      <c r="Y479">
        <f t="shared" si="165"/>
        <v>149496267</v>
      </c>
      <c r="Z479">
        <f t="shared" si="166"/>
        <v>5135667.8115408001</v>
      </c>
      <c r="AA479">
        <f t="shared" si="167"/>
        <v>865435000</v>
      </c>
      <c r="AB479">
        <f t="shared" si="168"/>
        <v>857969719</v>
      </c>
      <c r="AC479">
        <f t="shared" si="169"/>
        <v>29568922.412561625</v>
      </c>
      <c r="AD479">
        <f t="shared" si="170"/>
        <v>0.28973555348183222</v>
      </c>
      <c r="AE479">
        <f t="shared" si="171"/>
        <v>0.17016602044161575</v>
      </c>
      <c r="AF479">
        <f t="shared" si="172"/>
        <v>0.24846239137195311</v>
      </c>
      <c r="AG479">
        <f t="shared" si="173"/>
        <v>4.5440147440304584</v>
      </c>
      <c r="AH479">
        <f t="shared" si="174"/>
        <v>2.6204383573001979</v>
      </c>
      <c r="AI479">
        <f t="shared" si="175"/>
        <v>3.2041550408144417</v>
      </c>
    </row>
    <row r="480" spans="1:35" x14ac:dyDescent="0.25">
      <c r="A480" s="13" t="s">
        <v>60</v>
      </c>
      <c r="B480" s="8" t="str">
        <f>VLOOKUP(A480,Sheet5!$A$1:$B$67,2,FALSE)</f>
        <v>Public Sector Banks</v>
      </c>
      <c r="C480" s="9" t="s">
        <v>54</v>
      </c>
      <c r="D480" s="19">
        <v>77</v>
      </c>
      <c r="E480" s="20">
        <v>0</v>
      </c>
      <c r="F480" s="20">
        <v>53</v>
      </c>
      <c r="G480" s="20">
        <v>0</v>
      </c>
      <c r="H480" s="20">
        <v>1.0519700000000001</v>
      </c>
      <c r="I480" s="20">
        <v>8351667</v>
      </c>
      <c r="J480" s="20">
        <v>6230747</v>
      </c>
      <c r="K480" s="20">
        <v>4519580</v>
      </c>
      <c r="L480" s="20">
        <v>253375.8869398</v>
      </c>
      <c r="M480" s="20">
        <v>52909.975796300001</v>
      </c>
      <c r="N480" s="12">
        <f t="shared" si="154"/>
        <v>53</v>
      </c>
      <c r="O480" s="12">
        <f t="shared" si="155"/>
        <v>1.0519700000000001</v>
      </c>
      <c r="P480" s="12">
        <f t="shared" si="156"/>
        <v>10750327</v>
      </c>
      <c r="Q480" s="12">
        <f t="shared" si="157"/>
        <v>306285.86273609998</v>
      </c>
      <c r="R480">
        <f t="shared" si="158"/>
        <v>1.9848490566037737E-2</v>
      </c>
      <c r="S480">
        <f t="shared" si="159"/>
        <v>1.3661948051948054E-2</v>
      </c>
      <c r="T480">
        <f t="shared" si="160"/>
        <v>0.68831168831168832</v>
      </c>
      <c r="U480">
        <f t="shared" si="161"/>
        <v>2.8490841509853607E-2</v>
      </c>
      <c r="V480">
        <f t="shared" si="162"/>
        <v>3.6673620097173412E-2</v>
      </c>
      <c r="W480">
        <f t="shared" si="163"/>
        <v>1.2872073323804696</v>
      </c>
      <c r="X480">
        <f t="shared" si="164"/>
        <v>58694212</v>
      </c>
      <c r="Y480">
        <f t="shared" si="165"/>
        <v>149496267</v>
      </c>
      <c r="Z480">
        <f t="shared" si="166"/>
        <v>5135667.8115408001</v>
      </c>
      <c r="AA480">
        <f t="shared" si="167"/>
        <v>865435000</v>
      </c>
      <c r="AB480">
        <f t="shared" si="168"/>
        <v>857969719</v>
      </c>
      <c r="AC480">
        <f t="shared" si="169"/>
        <v>29568922.412561625</v>
      </c>
      <c r="AD480">
        <f t="shared" si="170"/>
        <v>1.311884040627379E-4</v>
      </c>
      <c r="AE480">
        <f t="shared" si="171"/>
        <v>2.0483606779161767E-5</v>
      </c>
      <c r="AF480">
        <f t="shared" si="172"/>
        <v>3.545239025935009E-5</v>
      </c>
      <c r="AG480">
        <f t="shared" si="173"/>
        <v>0.96502533408054914</v>
      </c>
      <c r="AH480">
        <f t="shared" si="174"/>
        <v>1.035837080779048</v>
      </c>
      <c r="AI480">
        <f t="shared" si="175"/>
        <v>1.2529960862173506</v>
      </c>
    </row>
    <row r="481" spans="1:35" x14ac:dyDescent="0.25">
      <c r="A481" s="13" t="s">
        <v>61</v>
      </c>
      <c r="B481" s="8" t="str">
        <f>VLOOKUP(A481,Sheet5!$A$1:$B$67,2,FALSE)</f>
        <v>Public Sector Banks</v>
      </c>
      <c r="C481" s="9" t="s">
        <v>54</v>
      </c>
      <c r="D481" s="19">
        <v>716309</v>
      </c>
      <c r="E481" s="20">
        <v>44345</v>
      </c>
      <c r="F481" s="20">
        <v>863347</v>
      </c>
      <c r="G481" s="20">
        <v>2107.1612031</v>
      </c>
      <c r="H481" s="20">
        <v>20970.057268500001</v>
      </c>
      <c r="I481" s="20">
        <v>37094961</v>
      </c>
      <c r="J481" s="20">
        <v>29528074</v>
      </c>
      <c r="K481" s="20">
        <v>18046403</v>
      </c>
      <c r="L481" s="20">
        <v>1272504.0738855</v>
      </c>
      <c r="M481" s="20">
        <v>246590.25608919997</v>
      </c>
      <c r="N481" s="12">
        <f t="shared" si="154"/>
        <v>907692</v>
      </c>
      <c r="O481" s="12">
        <f t="shared" si="155"/>
        <v>23077.218471600001</v>
      </c>
      <c r="P481" s="12">
        <f t="shared" si="156"/>
        <v>47574477</v>
      </c>
      <c r="Q481" s="12">
        <f t="shared" si="157"/>
        <v>1519094.3299747</v>
      </c>
      <c r="R481">
        <f t="shared" si="158"/>
        <v>2.5424062866699279E-2</v>
      </c>
      <c r="S481">
        <f t="shared" si="159"/>
        <v>3.2216848415418484E-2</v>
      </c>
      <c r="T481">
        <f t="shared" si="160"/>
        <v>1.2671793876664958</v>
      </c>
      <c r="U481">
        <f t="shared" si="161"/>
        <v>3.1930867678791296E-2</v>
      </c>
      <c r="V481">
        <f t="shared" si="162"/>
        <v>4.0951500932288352E-2</v>
      </c>
      <c r="W481">
        <f t="shared" si="163"/>
        <v>1.2825051089823225</v>
      </c>
      <c r="X481">
        <f t="shared" si="164"/>
        <v>58694212</v>
      </c>
      <c r="Y481">
        <f t="shared" si="165"/>
        <v>149496267</v>
      </c>
      <c r="Z481">
        <f t="shared" si="166"/>
        <v>5135667.8115408001</v>
      </c>
      <c r="AA481">
        <f t="shared" si="167"/>
        <v>865435000</v>
      </c>
      <c r="AB481">
        <f t="shared" si="168"/>
        <v>857969719</v>
      </c>
      <c r="AC481">
        <f t="shared" si="169"/>
        <v>29568922.412561625</v>
      </c>
      <c r="AD481">
        <f t="shared" si="170"/>
        <v>1.22040824059449</v>
      </c>
      <c r="AE481">
        <f t="shared" si="171"/>
        <v>0.44935185293217755</v>
      </c>
      <c r="AF481">
        <f t="shared" si="172"/>
        <v>0.60716700036396232</v>
      </c>
      <c r="AG481">
        <f t="shared" si="173"/>
        <v>4.2862792699625043</v>
      </c>
      <c r="AH481">
        <f t="shared" si="174"/>
        <v>5.137469363203274</v>
      </c>
      <c r="AI481">
        <f t="shared" si="175"/>
        <v>5.5450065365302246</v>
      </c>
    </row>
    <row r="482" spans="1:35" x14ac:dyDescent="0.25">
      <c r="A482" s="13" t="s">
        <v>63</v>
      </c>
      <c r="B482" s="8" t="str">
        <f>VLOOKUP(A482,Sheet5!$A$1:$B$67,2,FALSE)</f>
        <v>Public Sector Banks</v>
      </c>
      <c r="C482" s="9" t="s">
        <v>54</v>
      </c>
      <c r="D482" s="19">
        <v>57555</v>
      </c>
      <c r="E482" s="20">
        <v>0</v>
      </c>
      <c r="F482" s="20">
        <v>82</v>
      </c>
      <c r="G482" s="20">
        <v>0</v>
      </c>
      <c r="H482" s="20">
        <v>2.0074819000000002</v>
      </c>
      <c r="I482" s="20">
        <v>25341130</v>
      </c>
      <c r="J482" s="20">
        <v>10418744</v>
      </c>
      <c r="K482" s="20">
        <v>6039522</v>
      </c>
      <c r="L482" s="20">
        <v>454906.69057999999</v>
      </c>
      <c r="M482" s="20">
        <v>89516.599830000006</v>
      </c>
      <c r="N482" s="12">
        <f t="shared" si="154"/>
        <v>82</v>
      </c>
      <c r="O482" s="12">
        <f t="shared" si="155"/>
        <v>2.0074819000000002</v>
      </c>
      <c r="P482" s="12">
        <f t="shared" si="156"/>
        <v>16458266</v>
      </c>
      <c r="Q482" s="12">
        <f t="shared" si="157"/>
        <v>544423.29041000002</v>
      </c>
      <c r="R482">
        <f t="shared" si="158"/>
        <v>2.4481486585365857E-2</v>
      </c>
      <c r="S482">
        <f t="shared" si="159"/>
        <v>3.4879365823994445E-5</v>
      </c>
      <c r="T482">
        <f t="shared" si="160"/>
        <v>1.4247241768742941E-3</v>
      </c>
      <c r="U482">
        <f t="shared" si="161"/>
        <v>3.3079018798821212E-2</v>
      </c>
      <c r="V482">
        <f t="shared" si="162"/>
        <v>2.148378112617709E-2</v>
      </c>
      <c r="W482">
        <f t="shared" si="163"/>
        <v>0.64946851225655688</v>
      </c>
      <c r="X482">
        <f t="shared" si="164"/>
        <v>58694212</v>
      </c>
      <c r="Y482">
        <f t="shared" si="165"/>
        <v>149496267</v>
      </c>
      <c r="Z482">
        <f t="shared" si="166"/>
        <v>5135667.8115408001</v>
      </c>
      <c r="AA482">
        <f t="shared" si="167"/>
        <v>865435000</v>
      </c>
      <c r="AB482">
        <f t="shared" si="168"/>
        <v>857969719</v>
      </c>
      <c r="AC482">
        <f t="shared" si="169"/>
        <v>29568922.412561625</v>
      </c>
      <c r="AD482">
        <f t="shared" si="170"/>
        <v>9.8059072673128314E-2</v>
      </c>
      <c r="AE482">
        <f t="shared" si="171"/>
        <v>3.9089013808268817E-5</v>
      </c>
      <c r="AF482">
        <f t="shared" si="172"/>
        <v>5.4850867948428439E-5</v>
      </c>
      <c r="AG482">
        <f t="shared" si="173"/>
        <v>2.9281378728616243</v>
      </c>
      <c r="AH482">
        <f t="shared" si="174"/>
        <v>1.8412009839719936</v>
      </c>
      <c r="AI482">
        <f t="shared" si="175"/>
        <v>1.9182805215063774</v>
      </c>
    </row>
    <row r="483" spans="1:35" x14ac:dyDescent="0.25">
      <c r="A483" s="13" t="s">
        <v>66</v>
      </c>
      <c r="B483" s="8" t="str">
        <f>VLOOKUP(A483,Sheet5!$A$1:$B$67,2,FALSE)</f>
        <v>Public Sector Banks</v>
      </c>
      <c r="C483" s="9" t="s">
        <v>54</v>
      </c>
      <c r="D483" s="19">
        <v>103354</v>
      </c>
      <c r="E483" s="20">
        <v>2674</v>
      </c>
      <c r="F483" s="20">
        <v>151125</v>
      </c>
      <c r="G483" s="20">
        <v>170.00622000000001</v>
      </c>
      <c r="H483" s="20">
        <v>3654.8608899999999</v>
      </c>
      <c r="I483" s="20">
        <v>22579439</v>
      </c>
      <c r="J483" s="20">
        <v>19578830</v>
      </c>
      <c r="K483" s="20">
        <v>10946018</v>
      </c>
      <c r="L483" s="20">
        <v>878662.64782750001</v>
      </c>
      <c r="M483" s="20">
        <v>144529.51881559999</v>
      </c>
      <c r="N483" s="12">
        <f t="shared" si="154"/>
        <v>153799</v>
      </c>
      <c r="O483" s="12">
        <f t="shared" si="155"/>
        <v>3824.8671100000001</v>
      </c>
      <c r="P483" s="12">
        <f t="shared" si="156"/>
        <v>30524848</v>
      </c>
      <c r="Q483" s="12">
        <f t="shared" si="157"/>
        <v>1023192.1666431</v>
      </c>
      <c r="R483">
        <f t="shared" si="158"/>
        <v>2.4869258642774013E-2</v>
      </c>
      <c r="S483">
        <f t="shared" si="159"/>
        <v>3.7007441511697658E-2</v>
      </c>
      <c r="T483">
        <f t="shared" si="160"/>
        <v>1.4880798033941598</v>
      </c>
      <c r="U483">
        <f t="shared" si="161"/>
        <v>3.3519975812593729E-2</v>
      </c>
      <c r="V483">
        <f t="shared" si="162"/>
        <v>4.5315216495994431E-2</v>
      </c>
      <c r="W483">
        <f t="shared" si="163"/>
        <v>1.3518869091477428</v>
      </c>
      <c r="X483">
        <f t="shared" si="164"/>
        <v>58694212</v>
      </c>
      <c r="Y483">
        <f t="shared" si="165"/>
        <v>149496267</v>
      </c>
      <c r="Z483">
        <f t="shared" si="166"/>
        <v>5135667.8115408001</v>
      </c>
      <c r="AA483">
        <f t="shared" si="167"/>
        <v>865435000</v>
      </c>
      <c r="AB483">
        <f t="shared" si="168"/>
        <v>857969719</v>
      </c>
      <c r="AC483">
        <f t="shared" si="169"/>
        <v>29568922.412561625</v>
      </c>
      <c r="AD483">
        <f t="shared" si="170"/>
        <v>0.17608891316234043</v>
      </c>
      <c r="AE483">
        <f t="shared" si="171"/>
        <v>7.4476528668867809E-2</v>
      </c>
      <c r="AF483">
        <f t="shared" si="172"/>
        <v>0.10287815414146763</v>
      </c>
      <c r="AG483">
        <f t="shared" si="173"/>
        <v>2.6090277143864067</v>
      </c>
      <c r="AH483">
        <f t="shared" si="174"/>
        <v>3.4603633922365127</v>
      </c>
      <c r="AI483">
        <f t="shared" si="175"/>
        <v>3.5578001558817252</v>
      </c>
    </row>
    <row r="484" spans="1:35" x14ac:dyDescent="0.25">
      <c r="A484" s="13" t="s">
        <v>68</v>
      </c>
      <c r="B484" s="8" t="str">
        <f>VLOOKUP(A484,Sheet5!$A$1:$B$67,2,FALSE)</f>
        <v>Public Sector Banks</v>
      </c>
      <c r="C484" s="9" t="s">
        <v>54</v>
      </c>
      <c r="D484" s="19">
        <v>60484</v>
      </c>
      <c r="E484" s="20">
        <v>481</v>
      </c>
      <c r="F484" s="20">
        <v>74054</v>
      </c>
      <c r="G484" s="20">
        <v>20.103000000000002</v>
      </c>
      <c r="H484" s="20">
        <v>1382.2860599999999</v>
      </c>
      <c r="I484" s="20">
        <v>18476318</v>
      </c>
      <c r="J484" s="20">
        <v>11660982</v>
      </c>
      <c r="K484" s="20">
        <v>5022420</v>
      </c>
      <c r="L484" s="20">
        <v>490364.62699999998</v>
      </c>
      <c r="M484" s="20">
        <v>70969.200930000006</v>
      </c>
      <c r="N484" s="12">
        <f t="shared" si="154"/>
        <v>74535</v>
      </c>
      <c r="O484" s="12">
        <f t="shared" si="155"/>
        <v>1402.38906</v>
      </c>
      <c r="P484" s="12">
        <f t="shared" si="156"/>
        <v>16683402</v>
      </c>
      <c r="Q484" s="12">
        <f t="shared" si="157"/>
        <v>561333.82793000003</v>
      </c>
      <c r="R484">
        <f t="shared" si="158"/>
        <v>1.881517488428255E-2</v>
      </c>
      <c r="S484">
        <f t="shared" si="159"/>
        <v>2.3186116328285166E-2</v>
      </c>
      <c r="T484">
        <f t="shared" si="160"/>
        <v>1.2323093710733417</v>
      </c>
      <c r="U484">
        <f t="shared" si="161"/>
        <v>3.3646244808462927E-2</v>
      </c>
      <c r="V484">
        <f t="shared" si="162"/>
        <v>3.0381260375037928E-2</v>
      </c>
      <c r="W484">
        <f t="shared" si="163"/>
        <v>0.90296140172517059</v>
      </c>
      <c r="X484">
        <f t="shared" si="164"/>
        <v>58694212</v>
      </c>
      <c r="Y484">
        <f t="shared" si="165"/>
        <v>149496267</v>
      </c>
      <c r="Z484">
        <f t="shared" si="166"/>
        <v>5135667.8115408001</v>
      </c>
      <c r="AA484">
        <f t="shared" si="167"/>
        <v>865435000</v>
      </c>
      <c r="AB484">
        <f t="shared" si="168"/>
        <v>857969719</v>
      </c>
      <c r="AC484">
        <f t="shared" si="169"/>
        <v>29568922.412561625</v>
      </c>
      <c r="AD484">
        <f t="shared" si="170"/>
        <v>0.10304934326403428</v>
      </c>
      <c r="AE484">
        <f t="shared" si="171"/>
        <v>2.7306849108280934E-2</v>
      </c>
      <c r="AF484">
        <f t="shared" si="172"/>
        <v>4.9857432226050165E-2</v>
      </c>
      <c r="AG484">
        <f t="shared" si="173"/>
        <v>2.1349168915054277</v>
      </c>
      <c r="AH484">
        <f t="shared" si="174"/>
        <v>1.8983912233863864</v>
      </c>
      <c r="AI484">
        <f t="shared" si="175"/>
        <v>1.9445210746417962</v>
      </c>
    </row>
    <row r="485" spans="1:35" x14ac:dyDescent="0.25">
      <c r="A485" s="13" t="s">
        <v>72</v>
      </c>
      <c r="B485" s="8" t="str">
        <f>VLOOKUP(A485,Sheet5!$A$1:$B$67,2,FALSE)</f>
        <v>Public Sector Banks</v>
      </c>
      <c r="C485" s="9" t="s">
        <v>54</v>
      </c>
      <c r="D485" s="19">
        <v>0</v>
      </c>
      <c r="E485" s="20">
        <v>0</v>
      </c>
      <c r="F485" s="20">
        <v>0</v>
      </c>
      <c r="G485" s="20">
        <v>0</v>
      </c>
      <c r="H485" s="20">
        <v>0</v>
      </c>
      <c r="I485" s="20">
        <v>2944410</v>
      </c>
      <c r="J485" s="20">
        <v>1412464</v>
      </c>
      <c r="K485" s="20">
        <v>912457</v>
      </c>
      <c r="L485" s="20">
        <v>60362.968000000001</v>
      </c>
      <c r="M485" s="20">
        <v>13733.913439200001</v>
      </c>
      <c r="N485" s="12">
        <f t="shared" si="154"/>
        <v>0</v>
      </c>
      <c r="O485" s="12">
        <f t="shared" si="155"/>
        <v>0</v>
      </c>
      <c r="P485" s="12">
        <f t="shared" si="156"/>
        <v>2324921</v>
      </c>
      <c r="Q485" s="12">
        <f t="shared" si="157"/>
        <v>74096.881439200006</v>
      </c>
      <c r="R485">
        <f t="shared" si="158"/>
        <v>0</v>
      </c>
      <c r="S485">
        <f t="shared" si="159"/>
        <v>0</v>
      </c>
      <c r="T485">
        <f t="shared" si="160"/>
        <v>0</v>
      </c>
      <c r="U485">
        <f t="shared" si="161"/>
        <v>3.1870709344188473E-2</v>
      </c>
      <c r="V485">
        <f t="shared" si="162"/>
        <v>2.516527298820477E-2</v>
      </c>
      <c r="W485">
        <f t="shared" si="163"/>
        <v>0.78960504820999788</v>
      </c>
      <c r="X485">
        <f t="shared" si="164"/>
        <v>58694212</v>
      </c>
      <c r="Y485">
        <f t="shared" si="165"/>
        <v>149496267</v>
      </c>
      <c r="Z485">
        <f t="shared" si="166"/>
        <v>5135667.8115408001</v>
      </c>
      <c r="AA485">
        <f t="shared" si="167"/>
        <v>865435000</v>
      </c>
      <c r="AB485">
        <f t="shared" si="168"/>
        <v>857969719</v>
      </c>
      <c r="AC485">
        <f t="shared" si="169"/>
        <v>29568922.412561625</v>
      </c>
      <c r="AD485">
        <f t="shared" si="170"/>
        <v>0</v>
      </c>
      <c r="AE485">
        <f t="shared" si="171"/>
        <v>0</v>
      </c>
      <c r="AF485">
        <f t="shared" si="172"/>
        <v>0</v>
      </c>
      <c r="AG485">
        <f t="shared" si="173"/>
        <v>0.34022312478695682</v>
      </c>
      <c r="AH485">
        <f t="shared" si="174"/>
        <v>0.25059040165671298</v>
      </c>
      <c r="AI485">
        <f t="shared" si="175"/>
        <v>0.27097937707053271</v>
      </c>
    </row>
    <row r="486" spans="1:35" x14ac:dyDescent="0.25">
      <c r="A486" s="13" t="s">
        <v>73</v>
      </c>
      <c r="B486" s="8" t="str">
        <f>VLOOKUP(A486,Sheet5!$A$1:$B$67,2,FALSE)</f>
        <v>Public Sector Banks</v>
      </c>
      <c r="C486" s="9" t="s">
        <v>54</v>
      </c>
      <c r="D486" s="19">
        <v>360889</v>
      </c>
      <c r="E486" s="20">
        <v>3231</v>
      </c>
      <c r="F486" s="20">
        <v>529411</v>
      </c>
      <c r="G486" s="20">
        <v>92.486067199999994</v>
      </c>
      <c r="H486" s="20">
        <v>12341.459463200003</v>
      </c>
      <c r="I486" s="20">
        <v>42057418</v>
      </c>
      <c r="J486" s="20">
        <v>29505152</v>
      </c>
      <c r="K486" s="20">
        <v>17182044</v>
      </c>
      <c r="L486" s="20">
        <v>1403059.0975857999</v>
      </c>
      <c r="M486" s="20">
        <v>268130.48865249997</v>
      </c>
      <c r="N486" s="12">
        <f t="shared" si="154"/>
        <v>532642</v>
      </c>
      <c r="O486" s="12">
        <f t="shared" si="155"/>
        <v>12433.945530400002</v>
      </c>
      <c r="P486" s="12">
        <f t="shared" si="156"/>
        <v>46687196</v>
      </c>
      <c r="Q486" s="12">
        <f t="shared" si="157"/>
        <v>1671189.5862383</v>
      </c>
      <c r="R486">
        <f t="shared" si="158"/>
        <v>2.3343907409479541E-2</v>
      </c>
      <c r="S486">
        <f t="shared" si="159"/>
        <v>3.4453656194563982E-2</v>
      </c>
      <c r="T486">
        <f t="shared" si="160"/>
        <v>1.4759164175134183</v>
      </c>
      <c r="U486">
        <f t="shared" si="161"/>
        <v>3.579545848584053E-2</v>
      </c>
      <c r="V486">
        <f t="shared" si="162"/>
        <v>3.9735905476610572E-2</v>
      </c>
      <c r="W486">
        <f t="shared" si="163"/>
        <v>1.110082316513106</v>
      </c>
      <c r="X486">
        <f t="shared" si="164"/>
        <v>58694212</v>
      </c>
      <c r="Y486">
        <f t="shared" si="165"/>
        <v>149496267</v>
      </c>
      <c r="Z486">
        <f t="shared" si="166"/>
        <v>5135667.8115408001</v>
      </c>
      <c r="AA486">
        <f t="shared" si="167"/>
        <v>865435000</v>
      </c>
      <c r="AB486">
        <f t="shared" si="168"/>
        <v>857969719</v>
      </c>
      <c r="AC486">
        <f t="shared" si="169"/>
        <v>29568922.412561625</v>
      </c>
      <c r="AD486">
        <f t="shared" si="170"/>
        <v>0.61486301238697949</v>
      </c>
      <c r="AE486">
        <f t="shared" si="171"/>
        <v>0.24210961430290751</v>
      </c>
      <c r="AF486">
        <f t="shared" si="172"/>
        <v>0.35629117080227829</v>
      </c>
      <c r="AG486">
        <f t="shared" si="173"/>
        <v>4.8596853605412305</v>
      </c>
      <c r="AH486">
        <f t="shared" si="174"/>
        <v>5.6518447406400458</v>
      </c>
      <c r="AI486">
        <f t="shared" si="175"/>
        <v>5.4415901827416358</v>
      </c>
    </row>
    <row r="487" spans="1:35" x14ac:dyDescent="0.25">
      <c r="A487" s="13" t="s">
        <v>75</v>
      </c>
      <c r="B487" s="8" t="str">
        <f>VLOOKUP(A487,Sheet5!$A$1:$B$67,2,FALSE)</f>
        <v>Public Sector Banks</v>
      </c>
      <c r="C487" s="9" t="s">
        <v>54</v>
      </c>
      <c r="D487" s="19">
        <v>0</v>
      </c>
      <c r="E487" s="20">
        <v>0</v>
      </c>
      <c r="F487" s="20">
        <v>0</v>
      </c>
      <c r="G487" s="20">
        <v>0</v>
      </c>
      <c r="H487" s="20">
        <v>0</v>
      </c>
      <c r="I487" s="20">
        <v>9274062</v>
      </c>
      <c r="J487" s="20">
        <v>5752025</v>
      </c>
      <c r="K487" s="20">
        <v>3583170</v>
      </c>
      <c r="L487" s="20">
        <v>241750.02636650001</v>
      </c>
      <c r="M487" s="20">
        <v>49008.621330000002</v>
      </c>
      <c r="N487" s="12">
        <f t="shared" si="154"/>
        <v>0</v>
      </c>
      <c r="O487" s="12">
        <f t="shared" si="155"/>
        <v>0</v>
      </c>
      <c r="P487" s="12">
        <f t="shared" si="156"/>
        <v>9335195</v>
      </c>
      <c r="Q487" s="12">
        <f t="shared" si="157"/>
        <v>290758.6476965</v>
      </c>
      <c r="R487">
        <f t="shared" si="158"/>
        <v>0</v>
      </c>
      <c r="S487">
        <f t="shared" si="159"/>
        <v>0</v>
      </c>
      <c r="T487">
        <f t="shared" si="160"/>
        <v>0</v>
      </c>
      <c r="U487">
        <f t="shared" si="161"/>
        <v>3.1146499638893457E-2</v>
      </c>
      <c r="V487">
        <f t="shared" si="162"/>
        <v>3.1351811934888944E-2</v>
      </c>
      <c r="W487">
        <f t="shared" si="163"/>
        <v>1.0065918256746613</v>
      </c>
      <c r="X487">
        <f t="shared" si="164"/>
        <v>58694212</v>
      </c>
      <c r="Y487">
        <f t="shared" si="165"/>
        <v>149496267</v>
      </c>
      <c r="Z487">
        <f t="shared" si="166"/>
        <v>5135667.8115408001</v>
      </c>
      <c r="AA487">
        <f t="shared" si="167"/>
        <v>865435000</v>
      </c>
      <c r="AB487">
        <f t="shared" si="168"/>
        <v>857969719</v>
      </c>
      <c r="AC487">
        <f t="shared" si="169"/>
        <v>29568922.412561625</v>
      </c>
      <c r="AD487">
        <f t="shared" si="170"/>
        <v>0</v>
      </c>
      <c r="AE487">
        <f t="shared" si="171"/>
        <v>0</v>
      </c>
      <c r="AF487">
        <f t="shared" si="172"/>
        <v>0</v>
      </c>
      <c r="AG487">
        <f t="shared" si="173"/>
        <v>1.0716069953260499</v>
      </c>
      <c r="AH487">
        <f t="shared" si="174"/>
        <v>0.9833251399549765</v>
      </c>
      <c r="AI487">
        <f t="shared" si="175"/>
        <v>1.08805646554526</v>
      </c>
    </row>
    <row r="488" spans="1:35" x14ac:dyDescent="0.25">
      <c r="A488" s="13" t="s">
        <v>77</v>
      </c>
      <c r="B488" s="8" t="str">
        <f>VLOOKUP(A488,Sheet5!$A$1:$B$67,2,FALSE)</f>
        <v>Public Sector Banks</v>
      </c>
      <c r="C488" s="9" t="s">
        <v>54</v>
      </c>
      <c r="D488" s="19">
        <v>457281</v>
      </c>
      <c r="E488" s="20">
        <v>10060</v>
      </c>
      <c r="F488" s="20">
        <v>752949</v>
      </c>
      <c r="G488" s="20">
        <v>483.28211899999997</v>
      </c>
      <c r="H488" s="20">
        <v>19277.878687299999</v>
      </c>
      <c r="I488" s="20">
        <v>43647290</v>
      </c>
      <c r="J488" s="20">
        <v>37646593</v>
      </c>
      <c r="K488" s="20">
        <v>19812661</v>
      </c>
      <c r="L488" s="20">
        <v>1267284.5213154999</v>
      </c>
      <c r="M488" s="20">
        <v>273440.10960151331</v>
      </c>
      <c r="N488" s="12">
        <f t="shared" si="154"/>
        <v>763009</v>
      </c>
      <c r="O488" s="12">
        <f t="shared" si="155"/>
        <v>19761.160806299999</v>
      </c>
      <c r="P488" s="12">
        <f t="shared" si="156"/>
        <v>57459254</v>
      </c>
      <c r="Q488" s="12">
        <f t="shared" si="157"/>
        <v>1540724.6309170132</v>
      </c>
      <c r="R488">
        <f t="shared" si="158"/>
        <v>2.5898987831467254E-2</v>
      </c>
      <c r="S488">
        <f t="shared" si="159"/>
        <v>4.3214480387989002E-2</v>
      </c>
      <c r="T488">
        <f t="shared" si="160"/>
        <v>1.6685779640964746</v>
      </c>
      <c r="U488">
        <f t="shared" si="161"/>
        <v>2.6814212222752026E-2</v>
      </c>
      <c r="V488">
        <f t="shared" si="162"/>
        <v>3.5299433960665441E-2</v>
      </c>
      <c r="W488">
        <f t="shared" si="163"/>
        <v>1.3164449385059187</v>
      </c>
      <c r="X488">
        <f t="shared" si="164"/>
        <v>58694212</v>
      </c>
      <c r="Y488">
        <f t="shared" si="165"/>
        <v>149496267</v>
      </c>
      <c r="Z488">
        <f t="shared" si="166"/>
        <v>5135667.8115408001</v>
      </c>
      <c r="AA488">
        <f t="shared" si="167"/>
        <v>865435000</v>
      </c>
      <c r="AB488">
        <f t="shared" si="168"/>
        <v>857969719</v>
      </c>
      <c r="AC488">
        <f t="shared" si="169"/>
        <v>29568922.412561625</v>
      </c>
      <c r="AD488">
        <f t="shared" si="170"/>
        <v>0.77909044932743965</v>
      </c>
      <c r="AE488">
        <f t="shared" si="171"/>
        <v>0.38478269100452711</v>
      </c>
      <c r="AF488">
        <f t="shared" si="172"/>
        <v>0.51038665734710287</v>
      </c>
      <c r="AG488">
        <f t="shared" si="173"/>
        <v>5.0433932068843994</v>
      </c>
      <c r="AH488">
        <f t="shared" si="174"/>
        <v>5.2106215080143556</v>
      </c>
      <c r="AI488">
        <f t="shared" si="175"/>
        <v>6.6971191089320952</v>
      </c>
    </row>
    <row r="489" spans="1:35" x14ac:dyDescent="0.25">
      <c r="A489" s="13" t="s">
        <v>80</v>
      </c>
      <c r="B489" s="8" t="str">
        <f>VLOOKUP(A489,Sheet5!$A$1:$B$67,2,FALSE)</f>
        <v>Public Sector Banks</v>
      </c>
      <c r="C489" s="9" t="s">
        <v>54</v>
      </c>
      <c r="D489" s="19">
        <v>36534</v>
      </c>
      <c r="E489" s="20">
        <v>426</v>
      </c>
      <c r="F489" s="20">
        <v>97178</v>
      </c>
      <c r="G489" s="20">
        <v>22.675000000000001</v>
      </c>
      <c r="H489" s="20">
        <v>2488.0646146000122</v>
      </c>
      <c r="I489" s="20">
        <v>12919227</v>
      </c>
      <c r="J489" s="20">
        <v>6843931</v>
      </c>
      <c r="K489" s="20">
        <v>4548757</v>
      </c>
      <c r="L489" s="20">
        <v>324579.31544550002</v>
      </c>
      <c r="M489" s="20">
        <v>70882.910445399903</v>
      </c>
      <c r="N489" s="12">
        <f t="shared" si="154"/>
        <v>97604</v>
      </c>
      <c r="O489" s="12">
        <f t="shared" si="155"/>
        <v>2510.7396146000124</v>
      </c>
      <c r="P489" s="12">
        <f t="shared" si="156"/>
        <v>11392688</v>
      </c>
      <c r="Q489" s="12">
        <f t="shared" si="157"/>
        <v>395462.22589089989</v>
      </c>
      <c r="R489">
        <f t="shared" si="158"/>
        <v>2.5723736881685305E-2</v>
      </c>
      <c r="S489">
        <f t="shared" si="159"/>
        <v>6.8723370411124224E-2</v>
      </c>
      <c r="T489">
        <f t="shared" si="160"/>
        <v>2.6715935840586851</v>
      </c>
      <c r="U489">
        <f t="shared" si="161"/>
        <v>3.4711933293609012E-2</v>
      </c>
      <c r="V489">
        <f t="shared" si="162"/>
        <v>3.0610362825182952E-2</v>
      </c>
      <c r="W489">
        <f t="shared" si="163"/>
        <v>0.88183975713098006</v>
      </c>
      <c r="X489">
        <f t="shared" si="164"/>
        <v>58694212</v>
      </c>
      <c r="Y489">
        <f t="shared" si="165"/>
        <v>149496267</v>
      </c>
      <c r="Z489">
        <f t="shared" si="166"/>
        <v>5135667.8115408001</v>
      </c>
      <c r="AA489">
        <f t="shared" si="167"/>
        <v>865435000</v>
      </c>
      <c r="AB489">
        <f t="shared" si="168"/>
        <v>857969719</v>
      </c>
      <c r="AC489">
        <f t="shared" si="169"/>
        <v>29568922.412561625</v>
      </c>
      <c r="AD489">
        <f t="shared" si="170"/>
        <v>6.2244638364000869E-2</v>
      </c>
      <c r="AE489">
        <f t="shared" si="171"/>
        <v>4.8888279124243858E-2</v>
      </c>
      <c r="AF489">
        <f t="shared" si="172"/>
        <v>6.5288586771200113E-2</v>
      </c>
      <c r="AG489">
        <f t="shared" si="173"/>
        <v>1.4928015391103895</v>
      </c>
      <c r="AH489">
        <f t="shared" si="174"/>
        <v>1.3374252208896782</v>
      </c>
      <c r="AI489">
        <f t="shared" si="175"/>
        <v>1.3278659779833093</v>
      </c>
    </row>
    <row r="490" spans="1:35" x14ac:dyDescent="0.25">
      <c r="A490" s="13" t="s">
        <v>82</v>
      </c>
      <c r="B490" s="8" t="str">
        <f>VLOOKUP(A490,Sheet5!$A$1:$B$67,2,FALSE)</f>
        <v>Public Sector Banks</v>
      </c>
      <c r="C490" s="9" t="s">
        <v>54</v>
      </c>
      <c r="D490" s="19">
        <v>11008947</v>
      </c>
      <c r="E490" s="20">
        <v>84190</v>
      </c>
      <c r="F490" s="20">
        <v>29940318</v>
      </c>
      <c r="G490" s="20">
        <v>3249.7827318000009</v>
      </c>
      <c r="H490" s="20">
        <v>991544.55690680014</v>
      </c>
      <c r="I490" s="20">
        <v>288910959</v>
      </c>
      <c r="J490" s="20">
        <v>167229727</v>
      </c>
      <c r="K490" s="20">
        <v>103799486</v>
      </c>
      <c r="L490" s="20">
        <v>8705004.3143854998</v>
      </c>
      <c r="M490" s="20">
        <v>1560268.7016799999</v>
      </c>
      <c r="N490" s="12">
        <f t="shared" si="154"/>
        <v>30024508</v>
      </c>
      <c r="O490" s="12">
        <f t="shared" si="155"/>
        <v>994794.33963860013</v>
      </c>
      <c r="P490" s="12">
        <f t="shared" si="156"/>
        <v>271029213</v>
      </c>
      <c r="Q490" s="12">
        <f t="shared" si="157"/>
        <v>10265273.016065501</v>
      </c>
      <c r="R490">
        <f t="shared" si="158"/>
        <v>3.313274407822437E-2</v>
      </c>
      <c r="S490">
        <f t="shared" si="159"/>
        <v>9.0362351607160982E-2</v>
      </c>
      <c r="T490">
        <f t="shared" si="160"/>
        <v>2.727282454897821</v>
      </c>
      <c r="U490">
        <f t="shared" si="161"/>
        <v>3.7875153391916834E-2</v>
      </c>
      <c r="V490">
        <f t="shared" si="162"/>
        <v>3.5530922923783938E-2</v>
      </c>
      <c r="W490">
        <f t="shared" si="163"/>
        <v>0.93810637692009458</v>
      </c>
      <c r="X490">
        <f t="shared" si="164"/>
        <v>58694212</v>
      </c>
      <c r="Y490">
        <f t="shared" si="165"/>
        <v>149496267</v>
      </c>
      <c r="Z490">
        <f t="shared" si="166"/>
        <v>5135667.8115408001</v>
      </c>
      <c r="AA490">
        <f t="shared" si="167"/>
        <v>865435000</v>
      </c>
      <c r="AB490">
        <f t="shared" si="168"/>
        <v>857969719</v>
      </c>
      <c r="AC490">
        <f t="shared" si="169"/>
        <v>29568922.412561625</v>
      </c>
      <c r="AD490">
        <f t="shared" si="170"/>
        <v>18.756443991445018</v>
      </c>
      <c r="AE490">
        <f t="shared" si="171"/>
        <v>19.370301509827257</v>
      </c>
      <c r="AF490">
        <f t="shared" si="172"/>
        <v>20.083784433226015</v>
      </c>
      <c r="AG490">
        <f t="shared" si="173"/>
        <v>33.383322722099294</v>
      </c>
      <c r="AH490">
        <f t="shared" si="174"/>
        <v>34.716425823162744</v>
      </c>
      <c r="AI490">
        <f t="shared" si="175"/>
        <v>31.589601240926779</v>
      </c>
    </row>
    <row r="491" spans="1:35" x14ac:dyDescent="0.25">
      <c r="A491" s="13" t="s">
        <v>67</v>
      </c>
      <c r="B491" s="8" t="str">
        <f>VLOOKUP(A491,Sheet5!$A$1:$B$67,2,FALSE)</f>
        <v>Private Sector Banks</v>
      </c>
      <c r="C491" s="9" t="s">
        <v>54</v>
      </c>
      <c r="D491" s="19">
        <v>6873311</v>
      </c>
      <c r="E491" s="20">
        <v>27568</v>
      </c>
      <c r="F491" s="20">
        <v>12975524</v>
      </c>
      <c r="G491" s="20">
        <v>1396.9481132999999</v>
      </c>
      <c r="H491" s="20">
        <v>426003.91597999999</v>
      </c>
      <c r="I491" s="20">
        <v>22609381</v>
      </c>
      <c r="J491" s="20">
        <v>20529440</v>
      </c>
      <c r="K491" s="20">
        <v>20851158</v>
      </c>
      <c r="L491" s="20">
        <v>1171210.9372656001</v>
      </c>
      <c r="M491" s="20">
        <v>384915.50201969995</v>
      </c>
      <c r="N491" s="12">
        <f t="shared" si="154"/>
        <v>13003092</v>
      </c>
      <c r="O491" s="12">
        <f t="shared" si="155"/>
        <v>427400.86409330001</v>
      </c>
      <c r="P491" s="12">
        <f t="shared" si="156"/>
        <v>41380598</v>
      </c>
      <c r="Q491" s="12">
        <f t="shared" si="157"/>
        <v>1556126.4392853</v>
      </c>
      <c r="R491">
        <f t="shared" si="158"/>
        <v>3.2869171739560096E-2</v>
      </c>
      <c r="S491">
        <f t="shared" si="159"/>
        <v>6.2182675000927501E-2</v>
      </c>
      <c r="T491">
        <f t="shared" si="160"/>
        <v>1.8918236058283993</v>
      </c>
      <c r="U491">
        <f t="shared" si="161"/>
        <v>3.7605218737662996E-2</v>
      </c>
      <c r="V491">
        <f t="shared" si="162"/>
        <v>6.8826583057948379E-2</v>
      </c>
      <c r="W491">
        <f t="shared" si="163"/>
        <v>1.8302401998533264</v>
      </c>
      <c r="X491">
        <f t="shared" si="164"/>
        <v>58694212</v>
      </c>
      <c r="Y491">
        <f t="shared" si="165"/>
        <v>149496267</v>
      </c>
      <c r="Z491">
        <f t="shared" si="166"/>
        <v>5135667.8115408001</v>
      </c>
      <c r="AA491">
        <f t="shared" si="167"/>
        <v>865435000</v>
      </c>
      <c r="AB491">
        <f t="shared" si="168"/>
        <v>857969719</v>
      </c>
      <c r="AC491">
        <f t="shared" si="169"/>
        <v>29568922.412561625</v>
      </c>
      <c r="AD491">
        <f t="shared" si="170"/>
        <v>11.710372736582613</v>
      </c>
      <c r="AE491">
        <f t="shared" si="171"/>
        <v>8.3222061818883777</v>
      </c>
      <c r="AF491">
        <f t="shared" si="172"/>
        <v>8.6979375879666616</v>
      </c>
      <c r="AG491">
        <f t="shared" si="173"/>
        <v>2.6124874773957605</v>
      </c>
      <c r="AH491">
        <f t="shared" si="174"/>
        <v>5.2627093323638272</v>
      </c>
      <c r="AI491">
        <f t="shared" si="175"/>
        <v>4.8230837386931134</v>
      </c>
    </row>
    <row r="492" spans="1:35" x14ac:dyDescent="0.25">
      <c r="A492" s="13" t="s">
        <v>69</v>
      </c>
      <c r="B492" s="8" t="str">
        <f>VLOOKUP(A492,Sheet5!$A$1:$B$67,2,FALSE)</f>
        <v>Private Sector Banks</v>
      </c>
      <c r="C492" s="9" t="s">
        <v>54</v>
      </c>
      <c r="D492" s="19">
        <v>0</v>
      </c>
      <c r="E492" s="20">
        <v>0</v>
      </c>
      <c r="F492" s="20">
        <v>0</v>
      </c>
      <c r="G492" s="20">
        <v>0</v>
      </c>
      <c r="H492" s="20">
        <v>0</v>
      </c>
      <c r="I492" s="20">
        <v>4009744</v>
      </c>
      <c r="J492" s="20">
        <v>2314371</v>
      </c>
      <c r="K492" s="20">
        <v>1081295</v>
      </c>
      <c r="L492" s="20">
        <v>95575.78512</v>
      </c>
      <c r="M492" s="20">
        <v>18654.024273400002</v>
      </c>
      <c r="N492" s="12">
        <f t="shared" si="154"/>
        <v>0</v>
      </c>
      <c r="O492" s="12">
        <f t="shared" si="155"/>
        <v>0</v>
      </c>
      <c r="P492" s="12">
        <f t="shared" si="156"/>
        <v>3395666</v>
      </c>
      <c r="Q492" s="12">
        <f t="shared" si="157"/>
        <v>114229.80939340001</v>
      </c>
      <c r="R492">
        <f t="shared" si="158"/>
        <v>0</v>
      </c>
      <c r="S492">
        <f t="shared" si="159"/>
        <v>0</v>
      </c>
      <c r="T492">
        <f t="shared" si="160"/>
        <v>0</v>
      </c>
      <c r="U492">
        <f t="shared" si="161"/>
        <v>3.3639883720424806E-2</v>
      </c>
      <c r="V492">
        <f t="shared" si="162"/>
        <v>2.8488055445285286E-2</v>
      </c>
      <c r="W492">
        <f t="shared" si="163"/>
        <v>0.84685356471635098</v>
      </c>
      <c r="X492">
        <f t="shared" si="164"/>
        <v>58694212</v>
      </c>
      <c r="Y492">
        <f t="shared" si="165"/>
        <v>149496267</v>
      </c>
      <c r="Z492">
        <f t="shared" si="166"/>
        <v>5135667.8115408001</v>
      </c>
      <c r="AA492">
        <f t="shared" si="167"/>
        <v>865435000</v>
      </c>
      <c r="AB492">
        <f t="shared" si="168"/>
        <v>857969719</v>
      </c>
      <c r="AC492">
        <f t="shared" si="169"/>
        <v>29568922.412561625</v>
      </c>
      <c r="AD492">
        <f t="shared" si="170"/>
        <v>0</v>
      </c>
      <c r="AE492">
        <f t="shared" si="171"/>
        <v>0</v>
      </c>
      <c r="AF492">
        <f t="shared" si="172"/>
        <v>0</v>
      </c>
      <c r="AG492">
        <f t="shared" si="173"/>
        <v>0.46332121996452652</v>
      </c>
      <c r="AH492">
        <f t="shared" si="174"/>
        <v>0.38631711970968646</v>
      </c>
      <c r="AI492">
        <f t="shared" si="175"/>
        <v>0.39577923612010368</v>
      </c>
    </row>
    <row r="493" spans="1:35" x14ac:dyDescent="0.25">
      <c r="A493" s="13" t="s">
        <v>81</v>
      </c>
      <c r="B493" s="8" t="str">
        <f>VLOOKUP(A493,Sheet5!$A$1:$B$67,2,FALSE)</f>
        <v>Private Sector Banks</v>
      </c>
      <c r="C493" s="9" t="s">
        <v>54</v>
      </c>
      <c r="D493" s="19">
        <v>0</v>
      </c>
      <c r="E493" s="20">
        <v>0</v>
      </c>
      <c r="F493" s="20">
        <v>0</v>
      </c>
      <c r="G493" s="20">
        <v>0</v>
      </c>
      <c r="H493" s="20">
        <v>0</v>
      </c>
      <c r="I493" s="20">
        <v>729061</v>
      </c>
      <c r="J493" s="20">
        <v>410359</v>
      </c>
      <c r="K493" s="20">
        <v>260553</v>
      </c>
      <c r="L493" s="20">
        <v>17665.864321500001</v>
      </c>
      <c r="M493" s="20">
        <v>3846.7593586000003</v>
      </c>
      <c r="N493" s="12">
        <f t="shared" si="154"/>
        <v>0</v>
      </c>
      <c r="O493" s="12">
        <f t="shared" si="155"/>
        <v>0</v>
      </c>
      <c r="P493" s="12">
        <f t="shared" si="156"/>
        <v>670912</v>
      </c>
      <c r="Q493" s="12">
        <f t="shared" si="157"/>
        <v>21512.623680100001</v>
      </c>
      <c r="R493">
        <f t="shared" si="158"/>
        <v>0</v>
      </c>
      <c r="S493">
        <f t="shared" si="159"/>
        <v>0</v>
      </c>
      <c r="T493">
        <f t="shared" si="160"/>
        <v>0</v>
      </c>
      <c r="U493">
        <f t="shared" si="161"/>
        <v>3.2064747209917248E-2</v>
      </c>
      <c r="V493">
        <f t="shared" si="162"/>
        <v>2.9507302790987313E-2</v>
      </c>
      <c r="W493">
        <f t="shared" si="163"/>
        <v>0.92024124181652833</v>
      </c>
      <c r="X493">
        <f t="shared" si="164"/>
        <v>58694212</v>
      </c>
      <c r="Y493">
        <f t="shared" si="165"/>
        <v>149496267</v>
      </c>
      <c r="Z493">
        <f t="shared" si="166"/>
        <v>5135667.8115408001</v>
      </c>
      <c r="AA493">
        <f t="shared" si="167"/>
        <v>865435000</v>
      </c>
      <c r="AB493">
        <f t="shared" si="168"/>
        <v>857969719</v>
      </c>
      <c r="AC493">
        <f t="shared" si="169"/>
        <v>29568922.412561625</v>
      </c>
      <c r="AD493">
        <f t="shared" si="170"/>
        <v>0</v>
      </c>
      <c r="AE493">
        <f t="shared" si="171"/>
        <v>0</v>
      </c>
      <c r="AF493">
        <f t="shared" si="172"/>
        <v>0</v>
      </c>
      <c r="AG493">
        <f t="shared" si="173"/>
        <v>8.4242144124053217E-2</v>
      </c>
      <c r="AH493">
        <f t="shared" si="174"/>
        <v>7.2754168650261325E-2</v>
      </c>
      <c r="AI493">
        <f t="shared" si="175"/>
        <v>7.8197631587974492E-2</v>
      </c>
    </row>
    <row r="494" spans="1:35" x14ac:dyDescent="0.25">
      <c r="A494" s="13" t="s">
        <v>84</v>
      </c>
      <c r="B494" s="8" t="str">
        <f>VLOOKUP(A494,Sheet5!$A$1:$B$67,2,FALSE)</f>
        <v>Private Sector Banks</v>
      </c>
      <c r="C494" s="9" t="s">
        <v>54</v>
      </c>
      <c r="D494" s="19">
        <v>4868</v>
      </c>
      <c r="E494" s="20">
        <v>35</v>
      </c>
      <c r="F494" s="20">
        <v>8831</v>
      </c>
      <c r="G494" s="20">
        <v>1.474</v>
      </c>
      <c r="H494" s="20">
        <v>263.88642279999999</v>
      </c>
      <c r="I494" s="20">
        <v>2089214</v>
      </c>
      <c r="J494" s="20">
        <v>2229396</v>
      </c>
      <c r="K494" s="20">
        <v>1231837</v>
      </c>
      <c r="L494" s="20">
        <v>107953.42893920001</v>
      </c>
      <c r="M494" s="20">
        <v>18027.610671800001</v>
      </c>
      <c r="N494" s="12">
        <f t="shared" si="154"/>
        <v>8866</v>
      </c>
      <c r="O494" s="12">
        <f t="shared" si="155"/>
        <v>265.36042279999998</v>
      </c>
      <c r="P494" s="12">
        <f t="shared" si="156"/>
        <v>3461233</v>
      </c>
      <c r="Q494" s="12">
        <f t="shared" si="157"/>
        <v>125981.03961100001</v>
      </c>
      <c r="R494">
        <f t="shared" si="158"/>
        <v>2.9930117617866004E-2</v>
      </c>
      <c r="S494">
        <f t="shared" si="159"/>
        <v>5.4511179704190629E-2</v>
      </c>
      <c r="T494">
        <f t="shared" si="160"/>
        <v>1.8212818405916187</v>
      </c>
      <c r="U494">
        <f t="shared" si="161"/>
        <v>3.6397734452144656E-2</v>
      </c>
      <c r="V494">
        <f t="shared" si="162"/>
        <v>6.0300687057907906E-2</v>
      </c>
      <c r="W494">
        <f t="shared" si="163"/>
        <v>1.6567153963165095</v>
      </c>
      <c r="X494">
        <f t="shared" si="164"/>
        <v>58694212</v>
      </c>
      <c r="Y494">
        <f t="shared" si="165"/>
        <v>149496267</v>
      </c>
      <c r="Z494">
        <f t="shared" si="166"/>
        <v>5135667.8115408001</v>
      </c>
      <c r="AA494">
        <f t="shared" si="167"/>
        <v>865435000</v>
      </c>
      <c r="AB494">
        <f t="shared" si="168"/>
        <v>857969719</v>
      </c>
      <c r="AC494">
        <f t="shared" si="169"/>
        <v>29568922.412561625</v>
      </c>
      <c r="AD494">
        <f t="shared" si="170"/>
        <v>8.2938331295767283E-3</v>
      </c>
      <c r="AE494">
        <f t="shared" si="171"/>
        <v>5.167009092832792E-3</v>
      </c>
      <c r="AF494">
        <f t="shared" si="172"/>
        <v>5.9305828686678844E-3</v>
      </c>
      <c r="AG494">
        <f t="shared" si="173"/>
        <v>0.24140622923731997</v>
      </c>
      <c r="AH494">
        <f t="shared" si="174"/>
        <v>0.42605894747615181</v>
      </c>
      <c r="AI494">
        <f t="shared" si="175"/>
        <v>0.40342134732146651</v>
      </c>
    </row>
    <row r="495" spans="1:35" x14ac:dyDescent="0.25">
      <c r="A495" s="13" t="s">
        <v>86</v>
      </c>
      <c r="B495" s="8" t="str">
        <f>VLOOKUP(A495,Sheet5!$A$1:$B$67,2,FALSE)</f>
        <v>Private Sector Banks</v>
      </c>
      <c r="C495" s="9" t="s">
        <v>54</v>
      </c>
      <c r="D495" s="19">
        <v>6367</v>
      </c>
      <c r="E495" s="20">
        <v>426</v>
      </c>
      <c r="F495" s="20">
        <v>17078</v>
      </c>
      <c r="G495" s="20">
        <v>25.454499999999999</v>
      </c>
      <c r="H495" s="20">
        <v>432.52654999999999</v>
      </c>
      <c r="I495" s="20">
        <v>775895</v>
      </c>
      <c r="J495" s="20">
        <v>378170</v>
      </c>
      <c r="K495" s="20">
        <v>425330</v>
      </c>
      <c r="L495" s="20">
        <v>21125.365320000001</v>
      </c>
      <c r="M495" s="20">
        <v>11163.036040000001</v>
      </c>
      <c r="N495" s="12">
        <f t="shared" si="154"/>
        <v>17504</v>
      </c>
      <c r="O495" s="12">
        <f t="shared" si="155"/>
        <v>457.98104999999998</v>
      </c>
      <c r="P495" s="12">
        <f t="shared" si="156"/>
        <v>803500</v>
      </c>
      <c r="Q495" s="12">
        <f t="shared" si="157"/>
        <v>32288.401360000003</v>
      </c>
      <c r="R495">
        <f t="shared" si="158"/>
        <v>2.6164365287934185E-2</v>
      </c>
      <c r="S495">
        <f t="shared" si="159"/>
        <v>7.1930430343961044E-2</v>
      </c>
      <c r="T495">
        <f t="shared" si="160"/>
        <v>2.7491754358410554</v>
      </c>
      <c r="U495">
        <f t="shared" si="161"/>
        <v>4.0184693665214689E-2</v>
      </c>
      <c r="V495">
        <f t="shared" si="162"/>
        <v>4.1614395452993003E-2</v>
      </c>
      <c r="W495">
        <f t="shared" si="163"/>
        <v>1.0355782676779719</v>
      </c>
      <c r="X495">
        <f t="shared" si="164"/>
        <v>58694212</v>
      </c>
      <c r="Y495">
        <f t="shared" si="165"/>
        <v>149496267</v>
      </c>
      <c r="Z495">
        <f t="shared" si="166"/>
        <v>5135667.8115408001</v>
      </c>
      <c r="AA495">
        <f t="shared" si="167"/>
        <v>865435000</v>
      </c>
      <c r="AB495">
        <f t="shared" si="168"/>
        <v>857969719</v>
      </c>
      <c r="AC495">
        <f t="shared" si="169"/>
        <v>29568922.412561625</v>
      </c>
      <c r="AD495">
        <f t="shared" si="170"/>
        <v>1.0847747645031847E-2</v>
      </c>
      <c r="AE495">
        <f t="shared" si="171"/>
        <v>8.9176532985803993E-3</v>
      </c>
      <c r="AF495">
        <f t="shared" si="172"/>
        <v>1.1708653567918188E-2</v>
      </c>
      <c r="AG495">
        <f t="shared" si="173"/>
        <v>8.9653757936760128E-2</v>
      </c>
      <c r="AH495">
        <f t="shared" si="174"/>
        <v>0.10919708506618786</v>
      </c>
      <c r="AI495">
        <f t="shared" si="175"/>
        <v>9.3651323841185588E-2</v>
      </c>
    </row>
    <row r="496" spans="1:35" x14ac:dyDescent="0.25">
      <c r="A496" s="13" t="s">
        <v>87</v>
      </c>
      <c r="B496" s="8" t="str">
        <f>VLOOKUP(A496,Sheet5!$A$1:$B$67,2,FALSE)</f>
        <v>Private Sector Banks</v>
      </c>
      <c r="C496" s="9" t="s">
        <v>54</v>
      </c>
      <c r="D496" s="19">
        <v>5982</v>
      </c>
      <c r="E496" s="20">
        <v>547</v>
      </c>
      <c r="F496" s="20">
        <v>17563</v>
      </c>
      <c r="G496" s="20">
        <v>7.2877044999999994</v>
      </c>
      <c r="H496" s="20">
        <v>359.71566460000003</v>
      </c>
      <c r="I496" s="20">
        <v>508571</v>
      </c>
      <c r="J496" s="20">
        <v>467109</v>
      </c>
      <c r="K496" s="20">
        <v>274906</v>
      </c>
      <c r="L496" s="20">
        <v>15593.269043400001</v>
      </c>
      <c r="M496" s="20">
        <v>4074.1895253999996</v>
      </c>
      <c r="N496" s="12">
        <f t="shared" si="154"/>
        <v>18110</v>
      </c>
      <c r="O496" s="12">
        <f t="shared" si="155"/>
        <v>367.00336910000004</v>
      </c>
      <c r="P496" s="12">
        <f t="shared" si="156"/>
        <v>742015</v>
      </c>
      <c r="Q496" s="12">
        <f t="shared" si="157"/>
        <v>19667.458568800001</v>
      </c>
      <c r="R496">
        <f t="shared" si="158"/>
        <v>2.0265232970734404E-2</v>
      </c>
      <c r="S496">
        <f t="shared" si="159"/>
        <v>6.1351282029421604E-2</v>
      </c>
      <c r="T496">
        <f t="shared" si="160"/>
        <v>3.027415580073554</v>
      </c>
      <c r="U496">
        <f t="shared" si="161"/>
        <v>2.650547302790375E-2</v>
      </c>
      <c r="V496">
        <f t="shared" si="162"/>
        <v>3.8672001684720521E-2</v>
      </c>
      <c r="W496">
        <f t="shared" si="163"/>
        <v>1.4590194879377707</v>
      </c>
      <c r="X496">
        <f t="shared" si="164"/>
        <v>58694212</v>
      </c>
      <c r="Y496">
        <f t="shared" si="165"/>
        <v>149496267</v>
      </c>
      <c r="Z496">
        <f t="shared" si="166"/>
        <v>5135667.8115408001</v>
      </c>
      <c r="AA496">
        <f t="shared" si="167"/>
        <v>865435000</v>
      </c>
      <c r="AB496">
        <f t="shared" si="168"/>
        <v>857969719</v>
      </c>
      <c r="AC496">
        <f t="shared" si="169"/>
        <v>29568922.412561625</v>
      </c>
      <c r="AD496">
        <f t="shared" si="170"/>
        <v>1.0191805624718157E-2</v>
      </c>
      <c r="AE496">
        <f t="shared" si="171"/>
        <v>7.1461664299095687E-3</v>
      </c>
      <c r="AF496">
        <f t="shared" si="172"/>
        <v>1.2114014860317549E-2</v>
      </c>
      <c r="AG496">
        <f t="shared" si="173"/>
        <v>5.8764783028188133E-2</v>
      </c>
      <c r="AH496">
        <f t="shared" si="174"/>
        <v>6.6513951013800782E-2</v>
      </c>
      <c r="AI496">
        <f t="shared" si="175"/>
        <v>8.6484987006866618E-2</v>
      </c>
    </row>
    <row r="497" spans="1:35" x14ac:dyDescent="0.25">
      <c r="A497" s="13" t="s">
        <v>89</v>
      </c>
      <c r="B497" s="8" t="str">
        <f>VLOOKUP(A497,Sheet5!$A$1:$B$67,2,FALSE)</f>
        <v>Private Sector Banks</v>
      </c>
      <c r="C497" s="9" t="s">
        <v>54</v>
      </c>
      <c r="D497" s="19">
        <v>0</v>
      </c>
      <c r="E497" s="20">
        <v>0</v>
      </c>
      <c r="F497" s="20">
        <v>0</v>
      </c>
      <c r="G497" s="20">
        <v>0</v>
      </c>
      <c r="H497" s="20">
        <v>0</v>
      </c>
      <c r="I497" s="20">
        <v>8077136</v>
      </c>
      <c r="J497" s="20">
        <v>6994396</v>
      </c>
      <c r="K497" s="20">
        <v>5200920</v>
      </c>
      <c r="L497" s="20">
        <v>337997.54950000002</v>
      </c>
      <c r="M497" s="20">
        <v>81066.566099999996</v>
      </c>
      <c r="N497" s="12">
        <f t="shared" si="154"/>
        <v>0</v>
      </c>
      <c r="O497" s="12">
        <f t="shared" si="155"/>
        <v>0</v>
      </c>
      <c r="P497" s="12">
        <f t="shared" si="156"/>
        <v>12195316</v>
      </c>
      <c r="Q497" s="12">
        <f t="shared" si="157"/>
        <v>419064.11560000002</v>
      </c>
      <c r="R497">
        <f t="shared" si="158"/>
        <v>0</v>
      </c>
      <c r="S497">
        <f t="shared" si="159"/>
        <v>0</v>
      </c>
      <c r="T497">
        <f t="shared" si="160"/>
        <v>0</v>
      </c>
      <c r="U497">
        <f t="shared" si="161"/>
        <v>3.4362710699747348E-2</v>
      </c>
      <c r="V497">
        <f t="shared" si="162"/>
        <v>5.1882760869694407E-2</v>
      </c>
      <c r="W497">
        <f t="shared" si="163"/>
        <v>1.5098564639743592</v>
      </c>
      <c r="X497">
        <f t="shared" si="164"/>
        <v>58694212</v>
      </c>
      <c r="Y497">
        <f t="shared" si="165"/>
        <v>149496267</v>
      </c>
      <c r="Z497">
        <f t="shared" si="166"/>
        <v>5135667.8115408001</v>
      </c>
      <c r="AA497">
        <f t="shared" si="167"/>
        <v>865435000</v>
      </c>
      <c r="AB497">
        <f t="shared" si="168"/>
        <v>857969719</v>
      </c>
      <c r="AC497">
        <f t="shared" si="169"/>
        <v>29568922.412561625</v>
      </c>
      <c r="AD497">
        <f t="shared" si="170"/>
        <v>0</v>
      </c>
      <c r="AE497">
        <f t="shared" si="171"/>
        <v>0</v>
      </c>
      <c r="AF497">
        <f t="shared" si="172"/>
        <v>0</v>
      </c>
      <c r="AG497">
        <f t="shared" si="173"/>
        <v>0.93330359876824953</v>
      </c>
      <c r="AH497">
        <f t="shared" si="174"/>
        <v>1.4172451391802192</v>
      </c>
      <c r="AI497">
        <f t="shared" si="175"/>
        <v>1.4214156665358955</v>
      </c>
    </row>
    <row r="498" spans="1:35" x14ac:dyDescent="0.25">
      <c r="A498" s="13" t="s">
        <v>90</v>
      </c>
      <c r="B498" s="8" t="str">
        <f>VLOOKUP(A498,Sheet5!$A$1:$B$67,2,FALSE)</f>
        <v>Private Sector Banks</v>
      </c>
      <c r="C498" s="9" t="s">
        <v>54</v>
      </c>
      <c r="D498" s="19">
        <v>14979028</v>
      </c>
      <c r="E498" s="20">
        <v>125575</v>
      </c>
      <c r="F498" s="20">
        <v>42309613</v>
      </c>
      <c r="G498" s="20">
        <v>7823.1095814999999</v>
      </c>
      <c r="H498" s="20">
        <v>1572299.5496053</v>
      </c>
      <c r="I498" s="20">
        <v>33824692</v>
      </c>
      <c r="J498" s="20">
        <v>31843379</v>
      </c>
      <c r="K498" s="20">
        <v>37901480</v>
      </c>
      <c r="L498" s="20">
        <v>1759111.2144971003</v>
      </c>
      <c r="M498" s="20">
        <v>698985.41545670014</v>
      </c>
      <c r="N498" s="12">
        <f t="shared" si="154"/>
        <v>42435188</v>
      </c>
      <c r="O498" s="12">
        <f t="shared" si="155"/>
        <v>1580122.6591868</v>
      </c>
      <c r="P498" s="12">
        <f t="shared" si="156"/>
        <v>69744859</v>
      </c>
      <c r="Q498" s="12">
        <f t="shared" si="157"/>
        <v>2458096.6299538007</v>
      </c>
      <c r="R498">
        <f t="shared" si="158"/>
        <v>3.7236141364256473E-2</v>
      </c>
      <c r="S498">
        <f t="shared" si="159"/>
        <v>0.10548899829727269</v>
      </c>
      <c r="T498">
        <f t="shared" si="160"/>
        <v>2.8329734078873474</v>
      </c>
      <c r="U498">
        <f t="shared" si="161"/>
        <v>3.5244126451726004E-2</v>
      </c>
      <c r="V498">
        <f t="shared" si="162"/>
        <v>7.2671663350365484E-2</v>
      </c>
      <c r="W498">
        <f t="shared" si="163"/>
        <v>2.061951044520967</v>
      </c>
      <c r="X498">
        <f t="shared" si="164"/>
        <v>58694212</v>
      </c>
      <c r="Y498">
        <f t="shared" si="165"/>
        <v>149496267</v>
      </c>
      <c r="Z498">
        <f t="shared" si="166"/>
        <v>5135667.8115408001</v>
      </c>
      <c r="AA498">
        <f t="shared" si="167"/>
        <v>865435000</v>
      </c>
      <c r="AB498">
        <f t="shared" si="168"/>
        <v>857969719</v>
      </c>
      <c r="AC498">
        <f t="shared" si="169"/>
        <v>29568922.412561625</v>
      </c>
      <c r="AD498">
        <f t="shared" si="170"/>
        <v>25.520451658844998</v>
      </c>
      <c r="AE498">
        <f t="shared" si="171"/>
        <v>30.767618100920991</v>
      </c>
      <c r="AF498">
        <f t="shared" si="172"/>
        <v>28.385449918960184</v>
      </c>
      <c r="AG498">
        <f t="shared" si="173"/>
        <v>3.9084035196173024</v>
      </c>
      <c r="AH498">
        <f t="shared" si="174"/>
        <v>8.3131085930596491</v>
      </c>
      <c r="AI498">
        <f t="shared" si="175"/>
        <v>8.1290583403445265</v>
      </c>
    </row>
    <row r="499" spans="1:35" x14ac:dyDescent="0.25">
      <c r="A499" s="13" t="s">
        <v>92</v>
      </c>
      <c r="B499" s="8" t="str">
        <f>VLOOKUP(A499,Sheet5!$A$1:$B$67,2,FALSE)</f>
        <v>Private Sector Banks</v>
      </c>
      <c r="C499" s="9" t="s">
        <v>54</v>
      </c>
      <c r="D499" s="19">
        <v>9272833</v>
      </c>
      <c r="E499" s="20">
        <v>26578</v>
      </c>
      <c r="F499" s="20">
        <v>23345692</v>
      </c>
      <c r="G499" s="20">
        <v>1329.32512</v>
      </c>
      <c r="H499" s="20">
        <v>746679.61520999996</v>
      </c>
      <c r="I499" s="20">
        <v>47399007</v>
      </c>
      <c r="J499" s="20">
        <v>23575555</v>
      </c>
      <c r="K499" s="20">
        <v>26794622</v>
      </c>
      <c r="L499" s="20">
        <v>1330060.0205699999</v>
      </c>
      <c r="M499" s="20">
        <v>514080.43641999998</v>
      </c>
      <c r="N499" s="12">
        <f t="shared" si="154"/>
        <v>23372270</v>
      </c>
      <c r="O499" s="12">
        <f t="shared" si="155"/>
        <v>748008.94033000001</v>
      </c>
      <c r="P499" s="12">
        <f t="shared" si="156"/>
        <v>50370177</v>
      </c>
      <c r="Q499" s="12">
        <f t="shared" si="157"/>
        <v>1844140.4569899999</v>
      </c>
      <c r="R499">
        <f t="shared" si="158"/>
        <v>3.2004120281427524E-2</v>
      </c>
      <c r="S499">
        <f t="shared" si="159"/>
        <v>8.0666711061225846E-2</v>
      </c>
      <c r="T499">
        <f t="shared" si="160"/>
        <v>2.5205101828103667</v>
      </c>
      <c r="U499">
        <f t="shared" si="161"/>
        <v>3.6611752565213339E-2</v>
      </c>
      <c r="V499">
        <f t="shared" si="162"/>
        <v>3.8906731885543507E-2</v>
      </c>
      <c r="W499">
        <f t="shared" si="163"/>
        <v>1.0626842245872365</v>
      </c>
      <c r="X499">
        <f t="shared" si="164"/>
        <v>58694212</v>
      </c>
      <c r="Y499">
        <f t="shared" si="165"/>
        <v>149496267</v>
      </c>
      <c r="Z499">
        <f t="shared" si="166"/>
        <v>5135667.8115408001</v>
      </c>
      <c r="AA499">
        <f t="shared" si="167"/>
        <v>865435000</v>
      </c>
      <c r="AB499">
        <f t="shared" si="168"/>
        <v>857969719</v>
      </c>
      <c r="AC499">
        <f t="shared" si="169"/>
        <v>29568922.412561625</v>
      </c>
      <c r="AD499">
        <f t="shared" si="170"/>
        <v>15.798547563770002</v>
      </c>
      <c r="AE499">
        <f t="shared" si="171"/>
        <v>14.564979040293162</v>
      </c>
      <c r="AF499">
        <f t="shared" si="172"/>
        <v>15.634015797866043</v>
      </c>
      <c r="AG499">
        <f t="shared" si="173"/>
        <v>5.4768997093946972</v>
      </c>
      <c r="AH499">
        <f t="shared" si="174"/>
        <v>6.2367523282030817</v>
      </c>
      <c r="AI499">
        <f t="shared" si="175"/>
        <v>5.8708571974671289</v>
      </c>
    </row>
    <row r="500" spans="1:35" x14ac:dyDescent="0.25">
      <c r="A500" s="13" t="s">
        <v>94</v>
      </c>
      <c r="B500" s="8" t="str">
        <f>VLOOKUP(A500,Sheet5!$A$1:$B$67,2,FALSE)</f>
        <v>Private Sector Banks</v>
      </c>
      <c r="C500" s="9" t="s">
        <v>54</v>
      </c>
      <c r="D500" s="19">
        <v>14014</v>
      </c>
      <c r="E500" s="20">
        <v>0</v>
      </c>
      <c r="F500" s="20">
        <v>61225</v>
      </c>
      <c r="G500" s="20">
        <v>0</v>
      </c>
      <c r="H500" s="20">
        <v>1607.6858488999999</v>
      </c>
      <c r="I500" s="20">
        <v>2432013</v>
      </c>
      <c r="J500" s="20">
        <v>1974014</v>
      </c>
      <c r="K500" s="20">
        <v>1501902</v>
      </c>
      <c r="L500" s="20">
        <v>76630.553209999998</v>
      </c>
      <c r="M500" s="20">
        <v>19109.5377615</v>
      </c>
      <c r="N500" s="12">
        <f t="shared" si="154"/>
        <v>61225</v>
      </c>
      <c r="O500" s="12">
        <f t="shared" si="155"/>
        <v>1607.6858488999999</v>
      </c>
      <c r="P500" s="12">
        <f t="shared" si="156"/>
        <v>3475916</v>
      </c>
      <c r="Q500" s="12">
        <f t="shared" si="157"/>
        <v>95740.090971500002</v>
      </c>
      <c r="R500">
        <f t="shared" si="158"/>
        <v>2.6258650043282972E-2</v>
      </c>
      <c r="S500">
        <f t="shared" si="159"/>
        <v>0.11471998350934778</v>
      </c>
      <c r="T500">
        <f t="shared" si="160"/>
        <v>4.3688454402740113</v>
      </c>
      <c r="U500">
        <f t="shared" si="161"/>
        <v>2.7543844837303318E-2</v>
      </c>
      <c r="V500">
        <f t="shared" si="162"/>
        <v>3.9366603291799841E-2</v>
      </c>
      <c r="W500">
        <f t="shared" si="163"/>
        <v>1.4292341364951586</v>
      </c>
      <c r="X500">
        <f t="shared" si="164"/>
        <v>58694212</v>
      </c>
      <c r="Y500">
        <f t="shared" si="165"/>
        <v>149496267</v>
      </c>
      <c r="Z500">
        <f t="shared" si="166"/>
        <v>5135667.8115408001</v>
      </c>
      <c r="AA500">
        <f t="shared" si="167"/>
        <v>865435000</v>
      </c>
      <c r="AB500">
        <f t="shared" si="168"/>
        <v>857969719</v>
      </c>
      <c r="AC500">
        <f t="shared" si="169"/>
        <v>29568922.412561625</v>
      </c>
      <c r="AD500">
        <f t="shared" si="170"/>
        <v>2.38762895394183E-2</v>
      </c>
      <c r="AE500">
        <f t="shared" si="171"/>
        <v>3.1304319280293619E-2</v>
      </c>
      <c r="AF500">
        <f t="shared" si="172"/>
        <v>4.0954199879786962E-2</v>
      </c>
      <c r="AG500">
        <f t="shared" si="173"/>
        <v>0.28101625194266466</v>
      </c>
      <c r="AH500">
        <f t="shared" si="174"/>
        <v>0.32378620240427558</v>
      </c>
      <c r="AI500">
        <f t="shared" si="175"/>
        <v>0.40513271308121773</v>
      </c>
    </row>
    <row r="501" spans="1:35" x14ac:dyDescent="0.25">
      <c r="A501" s="13" t="s">
        <v>95</v>
      </c>
      <c r="B501" s="8" t="str">
        <f>VLOOKUP(A501,Sheet5!$A$1:$B$67,2,FALSE)</f>
        <v>Private Sector Banks</v>
      </c>
      <c r="C501" s="9" t="s">
        <v>54</v>
      </c>
      <c r="D501" s="19">
        <v>1430766</v>
      </c>
      <c r="E501" s="20">
        <v>13104</v>
      </c>
      <c r="F501" s="20">
        <v>3155167</v>
      </c>
      <c r="G501" s="20">
        <v>668.84276999999997</v>
      </c>
      <c r="H501" s="20">
        <v>197777.06938999999</v>
      </c>
      <c r="I501" s="20">
        <v>6032048</v>
      </c>
      <c r="J501" s="20">
        <v>3663506</v>
      </c>
      <c r="K501" s="20">
        <v>2629807</v>
      </c>
      <c r="L501" s="20">
        <v>160450.4648094</v>
      </c>
      <c r="M501" s="20">
        <v>48572.31697</v>
      </c>
      <c r="N501" s="12">
        <f t="shared" si="154"/>
        <v>3168271</v>
      </c>
      <c r="O501" s="12">
        <f t="shared" si="155"/>
        <v>198445.91215999998</v>
      </c>
      <c r="P501" s="12">
        <f t="shared" si="156"/>
        <v>6293313</v>
      </c>
      <c r="Q501" s="12">
        <f t="shared" si="157"/>
        <v>209022.78177940001</v>
      </c>
      <c r="R501">
        <f t="shared" si="158"/>
        <v>6.2635397085665956E-2</v>
      </c>
      <c r="S501">
        <f t="shared" si="159"/>
        <v>0.1386990690021988</v>
      </c>
      <c r="T501">
        <f t="shared" si="160"/>
        <v>2.2143879572201186</v>
      </c>
      <c r="U501">
        <f t="shared" si="161"/>
        <v>3.3213473059325038E-2</v>
      </c>
      <c r="V501">
        <f t="shared" si="162"/>
        <v>3.4652042188556859E-2</v>
      </c>
      <c r="W501">
        <f t="shared" si="163"/>
        <v>1.0433128184656355</v>
      </c>
      <c r="X501">
        <f t="shared" si="164"/>
        <v>58694212</v>
      </c>
      <c r="Y501">
        <f t="shared" si="165"/>
        <v>149496267</v>
      </c>
      <c r="Z501">
        <f t="shared" si="166"/>
        <v>5135667.8115408001</v>
      </c>
      <c r="AA501">
        <f t="shared" si="167"/>
        <v>865435000</v>
      </c>
      <c r="AB501">
        <f t="shared" si="168"/>
        <v>857969719</v>
      </c>
      <c r="AC501">
        <f t="shared" si="169"/>
        <v>29568922.412561625</v>
      </c>
      <c r="AD501">
        <f t="shared" si="170"/>
        <v>2.4376611445094452</v>
      </c>
      <c r="AE501">
        <f t="shared" si="171"/>
        <v>3.8640721994139717</v>
      </c>
      <c r="AF501">
        <f t="shared" si="172"/>
        <v>2.1192977347053086</v>
      </c>
      <c r="AG501">
        <f t="shared" si="173"/>
        <v>0.69699607711728784</v>
      </c>
      <c r="AH501">
        <f t="shared" si="174"/>
        <v>0.70690023418168879</v>
      </c>
      <c r="AI501">
        <f t="shared" si="175"/>
        <v>0.73351225114740903</v>
      </c>
    </row>
    <row r="502" spans="1:35" x14ac:dyDescent="0.25">
      <c r="A502" s="13" t="s">
        <v>97</v>
      </c>
      <c r="B502" s="8" t="str">
        <f>VLOOKUP(A502,Sheet5!$A$1:$B$67,2,FALSE)</f>
        <v>Private Sector Banks</v>
      </c>
      <c r="C502" s="9" t="s">
        <v>54</v>
      </c>
      <c r="D502" s="19">
        <v>77914</v>
      </c>
      <c r="E502" s="20">
        <v>5106</v>
      </c>
      <c r="F502" s="20">
        <v>262891</v>
      </c>
      <c r="G502" s="20">
        <v>211.798</v>
      </c>
      <c r="H502" s="20">
        <v>9552.9980109999997</v>
      </c>
      <c r="I502" s="20">
        <v>4375805</v>
      </c>
      <c r="J502" s="20">
        <v>5520129</v>
      </c>
      <c r="K502" s="20">
        <v>3101554</v>
      </c>
      <c r="L502" s="20">
        <v>305340.78256000002</v>
      </c>
      <c r="M502" s="20">
        <v>35619.440086999995</v>
      </c>
      <c r="N502" s="12">
        <f t="shared" si="154"/>
        <v>267997</v>
      </c>
      <c r="O502" s="12">
        <f t="shared" si="155"/>
        <v>9764.7960110000004</v>
      </c>
      <c r="P502" s="12">
        <f t="shared" si="156"/>
        <v>8621683</v>
      </c>
      <c r="Q502" s="12">
        <f t="shared" si="157"/>
        <v>340960.22264699999</v>
      </c>
      <c r="R502">
        <f t="shared" si="158"/>
        <v>3.6436213879259841E-2</v>
      </c>
      <c r="S502">
        <f t="shared" si="159"/>
        <v>0.12532787446415278</v>
      </c>
      <c r="T502">
        <f t="shared" si="160"/>
        <v>3.4396514105295584</v>
      </c>
      <c r="U502">
        <f t="shared" si="161"/>
        <v>3.954682892504862E-2</v>
      </c>
      <c r="V502">
        <f t="shared" si="162"/>
        <v>7.791942800170483E-2</v>
      </c>
      <c r="W502">
        <f t="shared" si="163"/>
        <v>1.970307863353143</v>
      </c>
      <c r="X502">
        <f t="shared" si="164"/>
        <v>58694212</v>
      </c>
      <c r="Y502">
        <f t="shared" si="165"/>
        <v>149496267</v>
      </c>
      <c r="Z502">
        <f t="shared" si="166"/>
        <v>5135667.8115408001</v>
      </c>
      <c r="AA502">
        <f t="shared" si="167"/>
        <v>865435000</v>
      </c>
      <c r="AB502">
        <f t="shared" si="168"/>
        <v>857969719</v>
      </c>
      <c r="AC502">
        <f t="shared" si="169"/>
        <v>29568922.412561625</v>
      </c>
      <c r="AD502">
        <f t="shared" si="170"/>
        <v>0.13274562745641769</v>
      </c>
      <c r="AE502">
        <f t="shared" si="171"/>
        <v>0.19013683067772977</v>
      </c>
      <c r="AF502">
        <f t="shared" si="172"/>
        <v>0.17926668362896311</v>
      </c>
      <c r="AG502">
        <f t="shared" si="173"/>
        <v>0.50561913950787751</v>
      </c>
      <c r="AH502">
        <f t="shared" si="174"/>
        <v>1.1531033085674824</v>
      </c>
      <c r="AI502">
        <f t="shared" si="175"/>
        <v>1.0048936237573671</v>
      </c>
    </row>
    <row r="503" spans="1:35" x14ac:dyDescent="0.25">
      <c r="A503" s="13" t="s">
        <v>99</v>
      </c>
      <c r="B503" s="8" t="str">
        <f>VLOOKUP(A503,Sheet5!$A$1:$B$67,2,FALSE)</f>
        <v>Private Sector Banks</v>
      </c>
      <c r="C503" s="9" t="s">
        <v>54</v>
      </c>
      <c r="D503" s="19">
        <v>0</v>
      </c>
      <c r="E503" s="20">
        <v>0</v>
      </c>
      <c r="F503" s="20">
        <v>0</v>
      </c>
      <c r="G503" s="20">
        <v>0</v>
      </c>
      <c r="H503" s="20">
        <v>0</v>
      </c>
      <c r="I503" s="20">
        <v>4930134</v>
      </c>
      <c r="J503" s="20">
        <v>4143155</v>
      </c>
      <c r="K503" s="20">
        <v>2985238</v>
      </c>
      <c r="L503" s="20">
        <v>166308.37208</v>
      </c>
      <c r="M503" s="20">
        <v>35129.733310000003</v>
      </c>
      <c r="N503" s="12">
        <f t="shared" si="154"/>
        <v>0</v>
      </c>
      <c r="O503" s="12">
        <f t="shared" si="155"/>
        <v>0</v>
      </c>
      <c r="P503" s="12">
        <f t="shared" si="156"/>
        <v>7128393</v>
      </c>
      <c r="Q503" s="12">
        <f t="shared" si="157"/>
        <v>201438.10539000001</v>
      </c>
      <c r="R503">
        <f t="shared" si="158"/>
        <v>0</v>
      </c>
      <c r="S503">
        <f t="shared" si="159"/>
        <v>0</v>
      </c>
      <c r="T503">
        <f t="shared" si="160"/>
        <v>0</v>
      </c>
      <c r="U503">
        <f t="shared" si="161"/>
        <v>2.825855776891089E-2</v>
      </c>
      <c r="V503">
        <f t="shared" si="162"/>
        <v>4.0858545708899595E-2</v>
      </c>
      <c r="W503">
        <f t="shared" si="163"/>
        <v>1.4458822011734367</v>
      </c>
      <c r="X503">
        <f t="shared" si="164"/>
        <v>58694212</v>
      </c>
      <c r="Y503">
        <f t="shared" si="165"/>
        <v>149496267</v>
      </c>
      <c r="Z503">
        <f t="shared" si="166"/>
        <v>5135667.8115408001</v>
      </c>
      <c r="AA503">
        <f t="shared" si="167"/>
        <v>865435000</v>
      </c>
      <c r="AB503">
        <f t="shared" si="168"/>
        <v>857969719</v>
      </c>
      <c r="AC503">
        <f t="shared" si="169"/>
        <v>29568922.412561625</v>
      </c>
      <c r="AD503">
        <f t="shared" si="170"/>
        <v>0</v>
      </c>
      <c r="AE503">
        <f t="shared" si="171"/>
        <v>0</v>
      </c>
      <c r="AF503">
        <f t="shared" si="172"/>
        <v>0</v>
      </c>
      <c r="AG503">
        <f t="shared" si="173"/>
        <v>0.56967120580979502</v>
      </c>
      <c r="AH503">
        <f t="shared" si="174"/>
        <v>0.68124939617151559</v>
      </c>
      <c r="AI503">
        <f t="shared" si="175"/>
        <v>0.8308443575734169</v>
      </c>
    </row>
    <row r="504" spans="1:35" x14ac:dyDescent="0.25">
      <c r="A504" s="13" t="s">
        <v>100</v>
      </c>
      <c r="B504" s="8" t="str">
        <f>VLOOKUP(A504,Sheet5!$A$1:$B$67,2,FALSE)</f>
        <v>Private Sector Banks</v>
      </c>
      <c r="C504" s="9" t="s">
        <v>54</v>
      </c>
      <c r="D504" s="19">
        <v>2745</v>
      </c>
      <c r="E504" s="20">
        <v>136</v>
      </c>
      <c r="F504" s="20">
        <v>8002</v>
      </c>
      <c r="G504" s="20">
        <v>5.51844</v>
      </c>
      <c r="H504" s="20">
        <v>629.51770840000006</v>
      </c>
      <c r="I504" s="20">
        <v>4127735</v>
      </c>
      <c r="J504" s="20">
        <v>4808258</v>
      </c>
      <c r="K504" s="20">
        <v>2596332</v>
      </c>
      <c r="L504" s="20">
        <v>227990.77377970002</v>
      </c>
      <c r="M504" s="20">
        <v>43885.123566200091</v>
      </c>
      <c r="N504" s="12">
        <f t="shared" si="154"/>
        <v>8138</v>
      </c>
      <c r="O504" s="12">
        <f t="shared" si="155"/>
        <v>635.03614840000012</v>
      </c>
      <c r="P504" s="12">
        <f t="shared" si="156"/>
        <v>7404590</v>
      </c>
      <c r="Q504" s="12">
        <f t="shared" si="157"/>
        <v>271875.89734590013</v>
      </c>
      <c r="R504">
        <f t="shared" si="158"/>
        <v>7.8033441681002721E-2</v>
      </c>
      <c r="S504">
        <f t="shared" si="159"/>
        <v>0.23134285916211297</v>
      </c>
      <c r="T504">
        <f t="shared" si="160"/>
        <v>2.9646630236794169</v>
      </c>
      <c r="U504">
        <f t="shared" si="161"/>
        <v>3.6717211533103131E-2</v>
      </c>
      <c r="V504">
        <f t="shared" si="162"/>
        <v>6.5865637533877572E-2</v>
      </c>
      <c r="W504">
        <f t="shared" si="163"/>
        <v>1.79386273585877</v>
      </c>
      <c r="X504">
        <f t="shared" si="164"/>
        <v>58694212</v>
      </c>
      <c r="Y504">
        <f t="shared" si="165"/>
        <v>149496267</v>
      </c>
      <c r="Z504">
        <f t="shared" si="166"/>
        <v>5135667.8115408001</v>
      </c>
      <c r="AA504">
        <f t="shared" si="167"/>
        <v>865435000</v>
      </c>
      <c r="AB504">
        <f t="shared" si="168"/>
        <v>857969719</v>
      </c>
      <c r="AC504">
        <f t="shared" si="169"/>
        <v>29568922.412561625</v>
      </c>
      <c r="AD504">
        <f t="shared" si="170"/>
        <v>4.6767814175612413E-3</v>
      </c>
      <c r="AE504">
        <f t="shared" si="171"/>
        <v>1.2365210751617459E-2</v>
      </c>
      <c r="AF504">
        <f t="shared" si="172"/>
        <v>5.4436141873696418E-3</v>
      </c>
      <c r="AG504">
        <f t="shared" si="173"/>
        <v>0.47695494173450348</v>
      </c>
      <c r="AH504">
        <f t="shared" si="174"/>
        <v>0.91946501652153678</v>
      </c>
      <c r="AI504">
        <f t="shared" si="175"/>
        <v>0.8630362862491654</v>
      </c>
    </row>
    <row r="505" spans="1:35" x14ac:dyDescent="0.25">
      <c r="A505" s="13" t="s">
        <v>102</v>
      </c>
      <c r="B505" s="8" t="str">
        <f>VLOOKUP(A505,Sheet5!$A$1:$B$67,2,FALSE)</f>
        <v>Private Sector Banks</v>
      </c>
      <c r="C505" s="9" t="s">
        <v>54</v>
      </c>
      <c r="D505" s="19">
        <v>2314940</v>
      </c>
      <c r="E505" s="20">
        <v>5634</v>
      </c>
      <c r="F505" s="20">
        <v>4270539</v>
      </c>
      <c r="G505" s="20">
        <v>279.50536790000001</v>
      </c>
      <c r="H505" s="20">
        <v>143714.73028279998</v>
      </c>
      <c r="I505" s="20">
        <v>15931912</v>
      </c>
      <c r="J505" s="20">
        <v>7080398</v>
      </c>
      <c r="K505" s="20">
        <v>8941249</v>
      </c>
      <c r="L505" s="20">
        <v>304306.9287544</v>
      </c>
      <c r="M505" s="20">
        <v>138013.13056490009</v>
      </c>
      <c r="N505" s="12">
        <f t="shared" si="154"/>
        <v>4276173</v>
      </c>
      <c r="O505" s="12">
        <f t="shared" si="155"/>
        <v>143994.23565069999</v>
      </c>
      <c r="P505" s="12">
        <f t="shared" si="156"/>
        <v>16021647</v>
      </c>
      <c r="Q505" s="12">
        <f t="shared" si="157"/>
        <v>442320.05931930011</v>
      </c>
      <c r="R505">
        <f t="shared" si="158"/>
        <v>3.3673622571093353E-2</v>
      </c>
      <c r="S505">
        <f t="shared" si="159"/>
        <v>6.2202145909051633E-2</v>
      </c>
      <c r="T505">
        <f t="shared" si="160"/>
        <v>1.8472068390541438</v>
      </c>
      <c r="U505">
        <f t="shared" si="161"/>
        <v>2.7607652279400496E-2</v>
      </c>
      <c r="V505">
        <f t="shared" si="162"/>
        <v>2.7763149791393531E-2</v>
      </c>
      <c r="W505">
        <f t="shared" si="163"/>
        <v>1.0056324062046036</v>
      </c>
      <c r="X505">
        <f t="shared" si="164"/>
        <v>58694212</v>
      </c>
      <c r="Y505">
        <f t="shared" si="165"/>
        <v>149496267</v>
      </c>
      <c r="Z505">
        <f t="shared" si="166"/>
        <v>5135667.8115408001</v>
      </c>
      <c r="AA505">
        <f t="shared" si="167"/>
        <v>865435000</v>
      </c>
      <c r="AB505">
        <f t="shared" si="168"/>
        <v>857969719</v>
      </c>
      <c r="AC505">
        <f t="shared" si="169"/>
        <v>29568922.412561625</v>
      </c>
      <c r="AD505">
        <f t="shared" si="170"/>
        <v>3.9440686246882399</v>
      </c>
      <c r="AE505">
        <f t="shared" si="171"/>
        <v>2.8038074294275455</v>
      </c>
      <c r="AF505">
        <f t="shared" si="172"/>
        <v>2.8603878115565253</v>
      </c>
      <c r="AG505">
        <f t="shared" si="173"/>
        <v>1.8409137601321879</v>
      </c>
      <c r="AH505">
        <f t="shared" si="174"/>
        <v>1.4958950926510308</v>
      </c>
      <c r="AI505">
        <f t="shared" si="175"/>
        <v>1.8673907301383441</v>
      </c>
    </row>
    <row r="506" spans="1:35" x14ac:dyDescent="0.25">
      <c r="A506" s="13" t="s">
        <v>103</v>
      </c>
      <c r="B506" s="8" t="str">
        <f>VLOOKUP(A506,Sheet5!$A$1:$B$67,2,FALSE)</f>
        <v>Private Sector Banks</v>
      </c>
      <c r="C506" s="9" t="s">
        <v>54</v>
      </c>
      <c r="D506" s="19">
        <v>2713931</v>
      </c>
      <c r="E506" s="20">
        <v>40783</v>
      </c>
      <c r="F506" s="20">
        <v>6815065</v>
      </c>
      <c r="G506" s="20">
        <v>1365.7741066999999</v>
      </c>
      <c r="H506" s="20">
        <v>248441.18182299999</v>
      </c>
      <c r="I506" s="20">
        <v>1099461</v>
      </c>
      <c r="J506" s="20">
        <v>558258</v>
      </c>
      <c r="K506" s="20">
        <v>516500</v>
      </c>
      <c r="L506" s="20">
        <v>24123.671188</v>
      </c>
      <c r="M506" s="20">
        <v>7652.7423159999998</v>
      </c>
      <c r="N506" s="12">
        <f t="shared" si="154"/>
        <v>6855848</v>
      </c>
      <c r="O506" s="12">
        <f t="shared" si="155"/>
        <v>249806.95592969999</v>
      </c>
      <c r="P506" s="12">
        <f t="shared" si="156"/>
        <v>1074758</v>
      </c>
      <c r="Q506" s="12">
        <f t="shared" si="157"/>
        <v>31776.413504</v>
      </c>
      <c r="R506">
        <f t="shared" si="158"/>
        <v>3.6437061604880971E-2</v>
      </c>
      <c r="S506">
        <f t="shared" si="159"/>
        <v>9.2046170639452515E-2</v>
      </c>
      <c r="T506">
        <f t="shared" si="160"/>
        <v>2.5261688672261751</v>
      </c>
      <c r="U506">
        <f t="shared" si="161"/>
        <v>2.9566110235048262E-2</v>
      </c>
      <c r="V506">
        <f t="shared" si="162"/>
        <v>2.8901810527158307E-2</v>
      </c>
      <c r="W506">
        <f t="shared" si="163"/>
        <v>0.97753171781445636</v>
      </c>
      <c r="X506">
        <f t="shared" si="164"/>
        <v>58694212</v>
      </c>
      <c r="Y506">
        <f t="shared" si="165"/>
        <v>149496267</v>
      </c>
      <c r="Z506">
        <f t="shared" si="166"/>
        <v>5135667.8115408001</v>
      </c>
      <c r="AA506">
        <f t="shared" si="167"/>
        <v>865435000</v>
      </c>
      <c r="AB506">
        <f t="shared" si="168"/>
        <v>857969719</v>
      </c>
      <c r="AC506">
        <f t="shared" si="169"/>
        <v>29568922.412561625</v>
      </c>
      <c r="AD506">
        <f t="shared" si="170"/>
        <v>4.62384774839468</v>
      </c>
      <c r="AE506">
        <f t="shared" si="171"/>
        <v>4.8641572059691498</v>
      </c>
      <c r="AF506">
        <f t="shared" si="172"/>
        <v>4.5859660161280145</v>
      </c>
      <c r="AG506">
        <f t="shared" si="173"/>
        <v>0.1270414300322959</v>
      </c>
      <c r="AH506">
        <f t="shared" si="174"/>
        <v>0.10746557842263665</v>
      </c>
      <c r="AI506">
        <f t="shared" si="175"/>
        <v>0.12526759117474168</v>
      </c>
    </row>
    <row r="507" spans="1:35" x14ac:dyDescent="0.25">
      <c r="A507" s="13" t="s">
        <v>104</v>
      </c>
      <c r="B507" s="8" t="str">
        <f>VLOOKUP(A507,Sheet5!$A$1:$B$67,2,FALSE)</f>
        <v>Private Sector Banks</v>
      </c>
      <c r="C507" s="9" t="s">
        <v>54</v>
      </c>
      <c r="D507" s="19">
        <v>0</v>
      </c>
      <c r="E507" s="20">
        <v>0</v>
      </c>
      <c r="F507" s="20">
        <v>0</v>
      </c>
      <c r="G507" s="20">
        <v>0</v>
      </c>
      <c r="H507" s="20">
        <v>0</v>
      </c>
      <c r="I507" s="20">
        <v>3322291</v>
      </c>
      <c r="J507" s="20">
        <v>2630525</v>
      </c>
      <c r="K507" s="20">
        <v>2071756</v>
      </c>
      <c r="L507" s="20">
        <v>113080.6444667</v>
      </c>
      <c r="M507" s="20">
        <v>32806.551992100001</v>
      </c>
      <c r="N507" s="12">
        <f t="shared" si="154"/>
        <v>0</v>
      </c>
      <c r="O507" s="12">
        <f t="shared" si="155"/>
        <v>0</v>
      </c>
      <c r="P507" s="12">
        <f t="shared" si="156"/>
        <v>4702281</v>
      </c>
      <c r="Q507" s="12">
        <f t="shared" si="157"/>
        <v>145887.1964588</v>
      </c>
      <c r="R507">
        <f t="shared" si="158"/>
        <v>0</v>
      </c>
      <c r="S507">
        <f t="shared" si="159"/>
        <v>0</v>
      </c>
      <c r="T507">
        <f t="shared" si="160"/>
        <v>0</v>
      </c>
      <c r="U507">
        <f t="shared" si="161"/>
        <v>3.1024772117787092E-2</v>
      </c>
      <c r="V507">
        <f t="shared" si="162"/>
        <v>4.3911624977703637E-2</v>
      </c>
      <c r="W507">
        <f t="shared" si="163"/>
        <v>1.4153730061574978</v>
      </c>
      <c r="X507">
        <f t="shared" si="164"/>
        <v>58694212</v>
      </c>
      <c r="Y507">
        <f t="shared" si="165"/>
        <v>149496267</v>
      </c>
      <c r="Z507">
        <f t="shared" si="166"/>
        <v>5135667.8115408001</v>
      </c>
      <c r="AA507">
        <f t="shared" si="167"/>
        <v>865435000</v>
      </c>
      <c r="AB507">
        <f t="shared" si="168"/>
        <v>857969719</v>
      </c>
      <c r="AC507">
        <f t="shared" si="169"/>
        <v>29568922.412561625</v>
      </c>
      <c r="AD507">
        <f t="shared" si="170"/>
        <v>0</v>
      </c>
      <c r="AE507">
        <f t="shared" si="171"/>
        <v>0</v>
      </c>
      <c r="AF507">
        <f t="shared" si="172"/>
        <v>0</v>
      </c>
      <c r="AG507">
        <f t="shared" si="173"/>
        <v>0.38388683147781172</v>
      </c>
      <c r="AH507">
        <f t="shared" si="174"/>
        <v>0.49338015915258182</v>
      </c>
      <c r="AI507">
        <f t="shared" si="175"/>
        <v>0.54807074141039702</v>
      </c>
    </row>
    <row r="508" spans="1:35" x14ac:dyDescent="0.25">
      <c r="A508" s="13" t="s">
        <v>105</v>
      </c>
      <c r="B508" s="8" t="str">
        <f>VLOOKUP(A508,Sheet5!$A$1:$B$67,2,FALSE)</f>
        <v>Private Sector Banks</v>
      </c>
      <c r="C508" s="9" t="s">
        <v>54</v>
      </c>
      <c r="D508" s="19">
        <v>32649</v>
      </c>
      <c r="E508" s="20">
        <v>2065</v>
      </c>
      <c r="F508" s="20">
        <v>57134</v>
      </c>
      <c r="G508" s="20">
        <v>84.278000000000006</v>
      </c>
      <c r="H508" s="20">
        <v>2267.5439969999998</v>
      </c>
      <c r="I508" s="20">
        <v>1864822</v>
      </c>
      <c r="J508" s="20">
        <v>5217319</v>
      </c>
      <c r="K508" s="20">
        <v>794868</v>
      </c>
      <c r="L508" s="20">
        <v>227004.06625999999</v>
      </c>
      <c r="M508" s="20">
        <v>12658.241211799997</v>
      </c>
      <c r="N508" s="12">
        <f t="shared" si="154"/>
        <v>59199</v>
      </c>
      <c r="O508" s="12">
        <f t="shared" si="155"/>
        <v>2351.8219969999996</v>
      </c>
      <c r="P508" s="12">
        <f t="shared" si="156"/>
        <v>6012187</v>
      </c>
      <c r="Q508" s="12">
        <f t="shared" si="157"/>
        <v>239662.30747179998</v>
      </c>
      <c r="R508">
        <f t="shared" si="158"/>
        <v>3.972739399314177E-2</v>
      </c>
      <c r="S508">
        <f t="shared" si="159"/>
        <v>7.20335078256608E-2</v>
      </c>
      <c r="T508">
        <f t="shared" si="160"/>
        <v>1.8131948911145823</v>
      </c>
      <c r="U508">
        <f t="shared" si="161"/>
        <v>3.9862750022878528E-2</v>
      </c>
      <c r="V508">
        <f t="shared" si="162"/>
        <v>0.12851752471377964</v>
      </c>
      <c r="W508">
        <f t="shared" si="163"/>
        <v>3.224000467604951</v>
      </c>
      <c r="X508">
        <f t="shared" si="164"/>
        <v>58694212</v>
      </c>
      <c r="Y508">
        <f t="shared" si="165"/>
        <v>149496267</v>
      </c>
      <c r="Z508">
        <f t="shared" si="166"/>
        <v>5135667.8115408001</v>
      </c>
      <c r="AA508">
        <f t="shared" si="167"/>
        <v>865435000</v>
      </c>
      <c r="AB508">
        <f t="shared" si="168"/>
        <v>857969719</v>
      </c>
      <c r="AC508">
        <f t="shared" si="169"/>
        <v>29568922.412561625</v>
      </c>
      <c r="AD508">
        <f t="shared" si="170"/>
        <v>5.5625587068108183E-2</v>
      </c>
      <c r="AE508">
        <f t="shared" si="171"/>
        <v>4.5793888610065829E-2</v>
      </c>
      <c r="AF508">
        <f t="shared" si="172"/>
        <v>3.9598982093646526E-2</v>
      </c>
      <c r="AG508">
        <f t="shared" si="173"/>
        <v>0.21547799661441933</v>
      </c>
      <c r="AH508">
        <f t="shared" si="174"/>
        <v>0.81052093859864638</v>
      </c>
      <c r="AI508">
        <f t="shared" si="175"/>
        <v>0.70074582667176855</v>
      </c>
    </row>
    <row r="509" spans="1:35" x14ac:dyDescent="0.25">
      <c r="A509" s="13" t="s">
        <v>107</v>
      </c>
      <c r="B509" s="8" t="str">
        <f>VLOOKUP(A509,Sheet5!$A$1:$B$67,2,FALSE)</f>
        <v>Private Sector Banks</v>
      </c>
      <c r="C509" s="9" t="s">
        <v>54</v>
      </c>
      <c r="D509" s="19">
        <v>0</v>
      </c>
      <c r="E509" s="20">
        <v>0</v>
      </c>
      <c r="F509" s="20">
        <v>0</v>
      </c>
      <c r="G509" s="20">
        <v>0</v>
      </c>
      <c r="H509" s="20">
        <v>0</v>
      </c>
      <c r="I509" s="20">
        <v>1462076</v>
      </c>
      <c r="J509" s="20">
        <v>804327</v>
      </c>
      <c r="K509" s="20">
        <v>347472</v>
      </c>
      <c r="L509" s="20">
        <v>37931.414367500001</v>
      </c>
      <c r="M509" s="20">
        <v>5413.1612954000011</v>
      </c>
      <c r="N509" s="12">
        <f t="shared" si="154"/>
        <v>0</v>
      </c>
      <c r="O509" s="12">
        <f t="shared" si="155"/>
        <v>0</v>
      </c>
      <c r="P509" s="12">
        <f t="shared" si="156"/>
        <v>1151799</v>
      </c>
      <c r="Q509" s="12">
        <f t="shared" si="157"/>
        <v>43344.575662900002</v>
      </c>
      <c r="R509">
        <f t="shared" si="158"/>
        <v>0</v>
      </c>
      <c r="S509">
        <f t="shared" si="159"/>
        <v>0</v>
      </c>
      <c r="T509">
        <f t="shared" si="160"/>
        <v>0</v>
      </c>
      <c r="U509">
        <f t="shared" si="161"/>
        <v>3.7632065718845045E-2</v>
      </c>
      <c r="V509">
        <f t="shared" si="162"/>
        <v>2.9645911473069803E-2</v>
      </c>
      <c r="W509">
        <f t="shared" si="163"/>
        <v>0.78778326160883561</v>
      </c>
      <c r="X509">
        <f t="shared" si="164"/>
        <v>58694212</v>
      </c>
      <c r="Y509">
        <f t="shared" si="165"/>
        <v>149496267</v>
      </c>
      <c r="Z509">
        <f t="shared" si="166"/>
        <v>5135667.8115408001</v>
      </c>
      <c r="AA509">
        <f t="shared" si="167"/>
        <v>865435000</v>
      </c>
      <c r="AB509">
        <f t="shared" si="168"/>
        <v>857969719</v>
      </c>
      <c r="AC509">
        <f t="shared" si="169"/>
        <v>29568922.412561625</v>
      </c>
      <c r="AD509">
        <f t="shared" si="170"/>
        <v>0</v>
      </c>
      <c r="AE509">
        <f t="shared" si="171"/>
        <v>0</v>
      </c>
      <c r="AF509">
        <f t="shared" si="172"/>
        <v>0</v>
      </c>
      <c r="AG509">
        <f t="shared" si="173"/>
        <v>0.16894116831420036</v>
      </c>
      <c r="AH509">
        <f t="shared" si="174"/>
        <v>0.14658828298891993</v>
      </c>
      <c r="AI509">
        <f t="shared" si="175"/>
        <v>0.13424704561164122</v>
      </c>
    </row>
    <row r="510" spans="1:35" x14ac:dyDescent="0.25">
      <c r="A510" s="13" t="s">
        <v>108</v>
      </c>
      <c r="B510" s="8" t="str">
        <f>VLOOKUP(A510,Sheet5!$A$1:$B$67,2,FALSE)</f>
        <v>Private Sector Banks</v>
      </c>
      <c r="C510" s="9" t="s">
        <v>54</v>
      </c>
      <c r="D510" s="19">
        <v>816208</v>
      </c>
      <c r="E510" s="20">
        <v>7152</v>
      </c>
      <c r="F510" s="20">
        <v>1512646</v>
      </c>
      <c r="G510" s="20">
        <v>303.13854170000002</v>
      </c>
      <c r="H510" s="20">
        <v>48773.159058000005</v>
      </c>
      <c r="I510" s="20">
        <v>3028279</v>
      </c>
      <c r="J510" s="20">
        <v>1711135</v>
      </c>
      <c r="K510" s="20">
        <v>1851631</v>
      </c>
      <c r="L510" s="20">
        <v>77530.155459999994</v>
      </c>
      <c r="M510" s="20">
        <v>31841.58368</v>
      </c>
      <c r="N510" s="12">
        <f t="shared" si="154"/>
        <v>1519798</v>
      </c>
      <c r="O510" s="12">
        <f t="shared" si="155"/>
        <v>49076.297599700003</v>
      </c>
      <c r="P510" s="12">
        <f t="shared" si="156"/>
        <v>3562766</v>
      </c>
      <c r="Q510" s="12">
        <f t="shared" si="157"/>
        <v>109371.73913999999</v>
      </c>
      <c r="R510">
        <f t="shared" si="158"/>
        <v>3.2291329242241408E-2</v>
      </c>
      <c r="S510">
        <f t="shared" si="159"/>
        <v>6.0127195028350622E-2</v>
      </c>
      <c r="T510">
        <f t="shared" si="160"/>
        <v>1.8620229157273636</v>
      </c>
      <c r="U510">
        <f t="shared" si="161"/>
        <v>3.0698546898673667E-2</v>
      </c>
      <c r="V510">
        <f t="shared" si="162"/>
        <v>3.6116797408693183E-2</v>
      </c>
      <c r="W510">
        <f t="shared" si="163"/>
        <v>1.1764985987090357</v>
      </c>
      <c r="X510">
        <f t="shared" si="164"/>
        <v>58694212</v>
      </c>
      <c r="Y510">
        <f t="shared" si="165"/>
        <v>149496267</v>
      </c>
      <c r="Z510">
        <f t="shared" si="166"/>
        <v>5135667.8115408001</v>
      </c>
      <c r="AA510">
        <f t="shared" si="167"/>
        <v>865435000</v>
      </c>
      <c r="AB510">
        <f t="shared" si="168"/>
        <v>857969719</v>
      </c>
      <c r="AC510">
        <f t="shared" si="169"/>
        <v>29568922.412561625</v>
      </c>
      <c r="AD510">
        <f t="shared" si="170"/>
        <v>1.3906107130290803</v>
      </c>
      <c r="AE510">
        <f t="shared" si="171"/>
        <v>0.95559719593655257</v>
      </c>
      <c r="AF510">
        <f t="shared" si="172"/>
        <v>1.0166126756864102</v>
      </c>
      <c r="AG510">
        <f t="shared" si="173"/>
        <v>0.34991408944634778</v>
      </c>
      <c r="AH510">
        <f t="shared" si="174"/>
        <v>0.36988747041230058</v>
      </c>
      <c r="AI510">
        <f t="shared" si="175"/>
        <v>0.41525544796062902</v>
      </c>
    </row>
    <row r="511" spans="1:35" x14ac:dyDescent="0.25">
      <c r="A511" s="13" t="s">
        <v>62</v>
      </c>
      <c r="B511" s="8" t="str">
        <f>VLOOKUP(A511,Sheet5!$A$1:$B$67,2,FALSE)</f>
        <v>Foreign Banks</v>
      </c>
      <c r="C511" s="9" t="s">
        <v>54</v>
      </c>
      <c r="D511" s="19">
        <v>1613316</v>
      </c>
      <c r="E511" s="20">
        <v>1505</v>
      </c>
      <c r="F511" s="20">
        <v>4606785</v>
      </c>
      <c r="G511" s="20">
        <v>115.42400000000001</v>
      </c>
      <c r="H511" s="20">
        <v>199391.84606000001</v>
      </c>
      <c r="I511" s="20">
        <v>0</v>
      </c>
      <c r="J511" s="20">
        <v>0</v>
      </c>
      <c r="K511" s="20">
        <v>0</v>
      </c>
      <c r="L511" s="20">
        <v>0</v>
      </c>
      <c r="M511" s="20">
        <v>0</v>
      </c>
      <c r="N511" s="12">
        <f t="shared" si="154"/>
        <v>4608290</v>
      </c>
      <c r="O511" s="12">
        <f t="shared" si="155"/>
        <v>199507.27006000001</v>
      </c>
      <c r="P511" s="12">
        <f t="shared" si="156"/>
        <v>0</v>
      </c>
      <c r="Q511" s="12">
        <f t="shared" si="157"/>
        <v>0</v>
      </c>
      <c r="R511">
        <f t="shared" si="158"/>
        <v>4.3293123926662604E-2</v>
      </c>
      <c r="S511">
        <f t="shared" si="159"/>
        <v>0.12366285963816141</v>
      </c>
      <c r="T511">
        <f t="shared" si="160"/>
        <v>2.85640878786301</v>
      </c>
      <c r="U511">
        <f t="shared" si="161"/>
        <v>0</v>
      </c>
      <c r="V511">
        <f t="shared" si="162"/>
        <v>0</v>
      </c>
      <c r="W511">
        <f t="shared" si="163"/>
        <v>0</v>
      </c>
      <c r="X511">
        <f t="shared" si="164"/>
        <v>58694212</v>
      </c>
      <c r="Y511">
        <f t="shared" si="165"/>
        <v>149496267</v>
      </c>
      <c r="Z511">
        <f t="shared" si="166"/>
        <v>5135667.8115408001</v>
      </c>
      <c r="AA511">
        <f t="shared" si="167"/>
        <v>865435000</v>
      </c>
      <c r="AB511">
        <f t="shared" si="168"/>
        <v>857969719</v>
      </c>
      <c r="AC511">
        <f t="shared" si="169"/>
        <v>29568922.412561625</v>
      </c>
      <c r="AD511">
        <f t="shared" si="170"/>
        <v>2.7486798868685725</v>
      </c>
      <c r="AE511">
        <f t="shared" si="171"/>
        <v>3.8847386042311789</v>
      </c>
      <c r="AF511">
        <f t="shared" si="172"/>
        <v>3.0825451982690644</v>
      </c>
      <c r="AG511">
        <f t="shared" si="173"/>
        <v>0</v>
      </c>
      <c r="AH511">
        <f t="shared" si="174"/>
        <v>0</v>
      </c>
      <c r="AI511">
        <f t="shared" si="175"/>
        <v>0</v>
      </c>
    </row>
    <row r="512" spans="1:35" x14ac:dyDescent="0.25">
      <c r="A512" s="13" t="s">
        <v>71</v>
      </c>
      <c r="B512" s="8" t="str">
        <f>VLOOKUP(A512,Sheet5!$A$1:$B$67,2,FALSE)</f>
        <v>Foreign Banks</v>
      </c>
      <c r="C512" s="9" t="s">
        <v>54</v>
      </c>
      <c r="D512" s="19">
        <v>26739</v>
      </c>
      <c r="E512" s="20">
        <v>2</v>
      </c>
      <c r="F512" s="20">
        <v>13014</v>
      </c>
      <c r="G512" s="20">
        <v>0.01</v>
      </c>
      <c r="H512" s="20">
        <v>475.64815449999998</v>
      </c>
      <c r="I512" s="20">
        <v>0</v>
      </c>
      <c r="J512" s="20">
        <v>0</v>
      </c>
      <c r="K512" s="20">
        <v>0</v>
      </c>
      <c r="L512" s="20">
        <v>0</v>
      </c>
      <c r="M512" s="20">
        <v>0</v>
      </c>
      <c r="N512" s="12">
        <f t="shared" si="154"/>
        <v>13016</v>
      </c>
      <c r="O512" s="12">
        <f t="shared" si="155"/>
        <v>475.65815449999997</v>
      </c>
      <c r="P512" s="12">
        <f t="shared" si="156"/>
        <v>0</v>
      </c>
      <c r="Q512" s="12">
        <f t="shared" si="157"/>
        <v>0</v>
      </c>
      <c r="R512">
        <f t="shared" si="158"/>
        <v>3.6544111439766436E-2</v>
      </c>
      <c r="S512">
        <f t="shared" si="159"/>
        <v>1.7788928325666628E-2</v>
      </c>
      <c r="T512">
        <f t="shared" si="160"/>
        <v>0.48677961030704214</v>
      </c>
      <c r="U512">
        <f t="shared" si="161"/>
        <v>0</v>
      </c>
      <c r="V512">
        <f t="shared" si="162"/>
        <v>0</v>
      </c>
      <c r="W512">
        <f t="shared" si="163"/>
        <v>0</v>
      </c>
      <c r="X512">
        <f t="shared" si="164"/>
        <v>58694212</v>
      </c>
      <c r="Y512">
        <f t="shared" si="165"/>
        <v>149496267</v>
      </c>
      <c r="Z512">
        <f t="shared" si="166"/>
        <v>5135667.8115408001</v>
      </c>
      <c r="AA512">
        <f t="shared" si="167"/>
        <v>865435000</v>
      </c>
      <c r="AB512">
        <f t="shared" si="168"/>
        <v>857969719</v>
      </c>
      <c r="AC512">
        <f t="shared" si="169"/>
        <v>29568922.412561625</v>
      </c>
      <c r="AD512">
        <f t="shared" si="170"/>
        <v>4.5556451119916221E-2</v>
      </c>
      <c r="AE512">
        <f t="shared" si="171"/>
        <v>9.2618559446369896E-3</v>
      </c>
      <c r="AF512">
        <f t="shared" si="172"/>
        <v>8.7065719172773719E-3</v>
      </c>
      <c r="AG512">
        <f t="shared" si="173"/>
        <v>0</v>
      </c>
      <c r="AH512">
        <f t="shared" si="174"/>
        <v>0</v>
      </c>
      <c r="AI512">
        <f t="shared" si="175"/>
        <v>0</v>
      </c>
    </row>
    <row r="513" spans="1:35" x14ac:dyDescent="0.25">
      <c r="A513" s="13" t="s">
        <v>76</v>
      </c>
      <c r="B513" s="8" t="str">
        <f>VLOOKUP(A513,Sheet5!$A$1:$B$67,2,FALSE)</f>
        <v>Foreign Banks</v>
      </c>
      <c r="C513" s="9" t="s">
        <v>54</v>
      </c>
      <c r="D513" s="19">
        <v>0</v>
      </c>
      <c r="E513" s="20">
        <v>0</v>
      </c>
      <c r="F513" s="20">
        <v>0</v>
      </c>
      <c r="G513" s="20">
        <v>0</v>
      </c>
      <c r="H513" s="20">
        <v>0</v>
      </c>
      <c r="I513" s="20">
        <v>2191</v>
      </c>
      <c r="J513" s="20">
        <v>65</v>
      </c>
      <c r="K513" s="20">
        <v>111</v>
      </c>
      <c r="L513" s="20">
        <v>3.3490000000000002</v>
      </c>
      <c r="M513" s="20">
        <v>4.3563634000000002</v>
      </c>
      <c r="N513" s="12">
        <f t="shared" si="154"/>
        <v>0</v>
      </c>
      <c r="O513" s="12">
        <f t="shared" si="155"/>
        <v>0</v>
      </c>
      <c r="P513" s="12">
        <f t="shared" si="156"/>
        <v>176</v>
      </c>
      <c r="Q513" s="12">
        <f t="shared" si="157"/>
        <v>7.7053634000000004</v>
      </c>
      <c r="R513">
        <f t="shared" si="158"/>
        <v>0</v>
      </c>
      <c r="S513">
        <f t="shared" si="159"/>
        <v>0</v>
      </c>
      <c r="T513">
        <f t="shared" si="160"/>
        <v>0</v>
      </c>
      <c r="U513">
        <f t="shared" si="161"/>
        <v>4.3780473863636364E-2</v>
      </c>
      <c r="V513">
        <f t="shared" si="162"/>
        <v>3.5168249201277956E-3</v>
      </c>
      <c r="W513">
        <f t="shared" si="163"/>
        <v>8.0328617069831132E-2</v>
      </c>
      <c r="X513">
        <f t="shared" si="164"/>
        <v>58694212</v>
      </c>
      <c r="Y513">
        <f t="shared" si="165"/>
        <v>149496267</v>
      </c>
      <c r="Z513">
        <f t="shared" si="166"/>
        <v>5135667.8115408001</v>
      </c>
      <c r="AA513">
        <f t="shared" si="167"/>
        <v>865435000</v>
      </c>
      <c r="AB513">
        <f t="shared" si="168"/>
        <v>857969719</v>
      </c>
      <c r="AC513">
        <f t="shared" si="169"/>
        <v>29568922.412561625</v>
      </c>
      <c r="AD513">
        <f t="shared" si="170"/>
        <v>0</v>
      </c>
      <c r="AE513">
        <f t="shared" si="171"/>
        <v>0</v>
      </c>
      <c r="AF513">
        <f t="shared" si="172"/>
        <v>0</v>
      </c>
      <c r="AG513">
        <f t="shared" si="173"/>
        <v>2.531674822488113E-4</v>
      </c>
      <c r="AH513">
        <f t="shared" si="174"/>
        <v>2.6058992926730962E-5</v>
      </c>
      <c r="AI513">
        <f t="shared" si="175"/>
        <v>2.0513544487926153E-5</v>
      </c>
    </row>
    <row r="514" spans="1:35" x14ac:dyDescent="0.25">
      <c r="A514" s="13" t="s">
        <v>83</v>
      </c>
      <c r="B514" s="8" t="str">
        <f>VLOOKUP(A514,Sheet5!$A$1:$B$67,2,FALSE)</f>
        <v>Foreign Banks</v>
      </c>
      <c r="C514" s="9" t="s">
        <v>54</v>
      </c>
      <c r="D514" s="19">
        <v>2739129</v>
      </c>
      <c r="E514" s="20">
        <v>13302</v>
      </c>
      <c r="F514" s="20">
        <v>11458950</v>
      </c>
      <c r="G514" s="20">
        <v>735.69600000000003</v>
      </c>
      <c r="H514" s="20">
        <v>294256.05254559993</v>
      </c>
      <c r="I514" s="20">
        <v>1672612</v>
      </c>
      <c r="J514" s="20">
        <v>1074879</v>
      </c>
      <c r="K514" s="20">
        <v>2399710</v>
      </c>
      <c r="L514" s="20">
        <v>52036.196040000003</v>
      </c>
      <c r="M514" s="20">
        <v>43338.0077733</v>
      </c>
      <c r="N514" s="12">
        <f t="shared" si="154"/>
        <v>11472252</v>
      </c>
      <c r="O514" s="12">
        <f t="shared" si="155"/>
        <v>294991.74854559993</v>
      </c>
      <c r="P514" s="12">
        <f t="shared" si="156"/>
        <v>3474589</v>
      </c>
      <c r="Q514" s="12">
        <f t="shared" si="157"/>
        <v>95374.203813300002</v>
      </c>
      <c r="R514">
        <f t="shared" si="158"/>
        <v>2.5713499716149883E-2</v>
      </c>
      <c r="S514">
        <f t="shared" si="159"/>
        <v>0.10769545667458522</v>
      </c>
      <c r="T514">
        <f t="shared" si="160"/>
        <v>4.1882846700538749</v>
      </c>
      <c r="U514">
        <f t="shared" si="161"/>
        <v>2.7449060540196267E-2</v>
      </c>
      <c r="V514">
        <f t="shared" si="162"/>
        <v>5.7021116560983659E-2</v>
      </c>
      <c r="W514">
        <f t="shared" si="163"/>
        <v>2.0773431016876596</v>
      </c>
      <c r="X514">
        <f t="shared" si="164"/>
        <v>58694212</v>
      </c>
      <c r="Y514">
        <f t="shared" si="165"/>
        <v>149496267</v>
      </c>
      <c r="Z514">
        <f t="shared" si="166"/>
        <v>5135667.8115408001</v>
      </c>
      <c r="AA514">
        <f t="shared" si="167"/>
        <v>865435000</v>
      </c>
      <c r="AB514">
        <f t="shared" si="168"/>
        <v>857969719</v>
      </c>
      <c r="AC514">
        <f t="shared" si="169"/>
        <v>29568922.412561625</v>
      </c>
      <c r="AD514">
        <f t="shared" si="170"/>
        <v>4.6667787276878343</v>
      </c>
      <c r="AE514">
        <f t="shared" si="171"/>
        <v>5.743980322923119</v>
      </c>
      <c r="AF514">
        <f t="shared" si="172"/>
        <v>7.6739387746718783</v>
      </c>
      <c r="AG514">
        <f t="shared" si="173"/>
        <v>0.19326835637569545</v>
      </c>
      <c r="AH514">
        <f t="shared" si="174"/>
        <v>0.32254879796628178</v>
      </c>
      <c r="AI514">
        <f t="shared" si="175"/>
        <v>0.40497804561794798</v>
      </c>
    </row>
    <row r="515" spans="1:35" x14ac:dyDescent="0.25">
      <c r="A515" s="13" t="s">
        <v>85</v>
      </c>
      <c r="B515" s="8" t="str">
        <f>VLOOKUP(A515,Sheet5!$A$1:$B$67,2,FALSE)</f>
        <v>Foreign Banks</v>
      </c>
      <c r="C515" s="9" t="s">
        <v>54</v>
      </c>
      <c r="D515" s="19">
        <v>0</v>
      </c>
      <c r="E515" s="20">
        <v>0</v>
      </c>
      <c r="F515" s="20">
        <v>0</v>
      </c>
      <c r="G515" s="20">
        <v>0</v>
      </c>
      <c r="H515" s="20">
        <v>0</v>
      </c>
      <c r="I515" s="20">
        <v>1435265</v>
      </c>
      <c r="J515" s="20">
        <v>723357</v>
      </c>
      <c r="K515" s="20">
        <v>1020983</v>
      </c>
      <c r="L515" s="20">
        <v>22209.047340000001</v>
      </c>
      <c r="M515" s="20">
        <v>9991.3909199999998</v>
      </c>
      <c r="N515" s="12">
        <f t="shared" ref="N515:N578" si="176">E515+F515</f>
        <v>0</v>
      </c>
      <c r="O515" s="12">
        <f t="shared" ref="O515:O578" si="177">G515+H515</f>
        <v>0</v>
      </c>
      <c r="P515" s="12">
        <f t="shared" ref="P515:P578" si="178">J515+K515</f>
        <v>1744340</v>
      </c>
      <c r="Q515" s="12">
        <f t="shared" ref="Q515:Q578" si="179">L515+M515</f>
        <v>32200.438260000003</v>
      </c>
      <c r="R515">
        <f t="shared" ref="R515:R578" si="180">IFERROR(O515/N515,0)</f>
        <v>0</v>
      </c>
      <c r="S515">
        <f t="shared" ref="S515:S578" si="181">IFERROR(O515/D515,0)</f>
        <v>0</v>
      </c>
      <c r="T515">
        <f t="shared" ref="T515:T578" si="182">IFERROR(N515/D515,0)</f>
        <v>0</v>
      </c>
      <c r="U515">
        <f t="shared" ref="U515:U578" si="183">IFERROR(Q515/P515,0)</f>
        <v>1.8459955203687355E-2</v>
      </c>
      <c r="V515">
        <f t="shared" ref="V515:V578" si="184">IFERROR(Q515/I515,0)</f>
        <v>2.2435186714648517E-2</v>
      </c>
      <c r="W515">
        <f t="shared" ref="W515:W578" si="185">IFERROR(P515/I515,0)</f>
        <v>1.2153435079932975</v>
      </c>
      <c r="X515">
        <f t="shared" ref="X515:X578" si="186">SUMIF($C$2:$C$879,C515,$D$2:$D$879)</f>
        <v>58694212</v>
      </c>
      <c r="Y515">
        <f t="shared" ref="Y515:Y578" si="187">SUMIF($C$2:$C$879,C515,$N$2:$N$879)</f>
        <v>149496267</v>
      </c>
      <c r="Z515">
        <f t="shared" ref="Z515:Z578" si="188">SUMIF($C$2:$C$879,C515,$O$2:$O$879)</f>
        <v>5135667.8115408001</v>
      </c>
      <c r="AA515">
        <f t="shared" ref="AA515:AA578" si="189">SUMIF($C$2:$C$879,C515,$I$2:$I$879)</f>
        <v>865435000</v>
      </c>
      <c r="AB515">
        <f t="shared" ref="AB515:AB578" si="190">SUMIF($C$2:$C$879,C515,$P$2:$P$879)</f>
        <v>857969719</v>
      </c>
      <c r="AC515">
        <f t="shared" ref="AC515:AC578" si="191">SUMIF($C$2:$C$879,C515,$Q$2:$Q$879)</f>
        <v>29568922.412561625</v>
      </c>
      <c r="AD515">
        <f t="shared" ref="AD515:AD578" si="192">D515*100/X515</f>
        <v>0</v>
      </c>
      <c r="AE515">
        <f t="shared" ref="AE515:AE578" si="193">O515*100/Z515</f>
        <v>0</v>
      </c>
      <c r="AF515">
        <f t="shared" ref="AF515:AF578" si="194">N515*100/Y515</f>
        <v>0</v>
      </c>
      <c r="AG515">
        <f t="shared" ref="AG515:AG578" si="195">I515*100/AA515</f>
        <v>0.16584318868545875</v>
      </c>
      <c r="AH515">
        <f t="shared" ref="AH515:AH578" si="196">Q515*100/AC515</f>
        <v>0.10889960009608075</v>
      </c>
      <c r="AI515">
        <f t="shared" ref="AI515:AI578" si="197">P515*100/AB515</f>
        <v>0.20331020563675628</v>
      </c>
    </row>
    <row r="516" spans="1:35" x14ac:dyDescent="0.25">
      <c r="A516" s="13" t="s">
        <v>88</v>
      </c>
      <c r="B516" s="8" t="str">
        <f>VLOOKUP(A516,Sheet5!$A$1:$B$67,2,FALSE)</f>
        <v>Foreign Banks</v>
      </c>
      <c r="C516" s="9" t="s">
        <v>54</v>
      </c>
      <c r="D516" s="19">
        <v>0</v>
      </c>
      <c r="E516" s="20">
        <v>0</v>
      </c>
      <c r="F516" s="20">
        <v>0</v>
      </c>
      <c r="G516" s="20">
        <v>0</v>
      </c>
      <c r="H516" s="20">
        <v>0</v>
      </c>
      <c r="I516" s="20">
        <v>124470</v>
      </c>
      <c r="J516" s="20">
        <v>48799</v>
      </c>
      <c r="K516" s="20">
        <v>112369</v>
      </c>
      <c r="L516" s="20">
        <v>2618.6653500000002</v>
      </c>
      <c r="M516" s="20">
        <v>2103.4918200000002</v>
      </c>
      <c r="N516" s="12">
        <f t="shared" si="176"/>
        <v>0</v>
      </c>
      <c r="O516" s="12">
        <f t="shared" si="177"/>
        <v>0</v>
      </c>
      <c r="P516" s="12">
        <f t="shared" si="178"/>
        <v>161168</v>
      </c>
      <c r="Q516" s="12">
        <f t="shared" si="179"/>
        <v>4722.1571700000004</v>
      </c>
      <c r="R516">
        <f t="shared" si="180"/>
        <v>0</v>
      </c>
      <c r="S516">
        <f t="shared" si="181"/>
        <v>0</v>
      </c>
      <c r="T516">
        <f t="shared" si="182"/>
        <v>0</v>
      </c>
      <c r="U516">
        <f t="shared" si="183"/>
        <v>2.9299595267050532E-2</v>
      </c>
      <c r="V516">
        <f t="shared" si="184"/>
        <v>3.7938114967462043E-2</v>
      </c>
      <c r="W516">
        <f t="shared" si="185"/>
        <v>1.2948340965694545</v>
      </c>
      <c r="X516">
        <f t="shared" si="186"/>
        <v>58694212</v>
      </c>
      <c r="Y516">
        <f t="shared" si="187"/>
        <v>149496267</v>
      </c>
      <c r="Z516">
        <f t="shared" si="188"/>
        <v>5135667.8115408001</v>
      </c>
      <c r="AA516">
        <f t="shared" si="189"/>
        <v>865435000</v>
      </c>
      <c r="AB516">
        <f t="shared" si="190"/>
        <v>857969719</v>
      </c>
      <c r="AC516">
        <f t="shared" si="191"/>
        <v>29568922.412561625</v>
      </c>
      <c r="AD516">
        <f t="shared" si="192"/>
        <v>0</v>
      </c>
      <c r="AE516">
        <f t="shared" si="193"/>
        <v>0</v>
      </c>
      <c r="AF516">
        <f t="shared" si="194"/>
        <v>0</v>
      </c>
      <c r="AG516">
        <f t="shared" si="195"/>
        <v>1.4382362626887057E-2</v>
      </c>
      <c r="AH516">
        <f t="shared" si="196"/>
        <v>1.5970000881715962E-2</v>
      </c>
      <c r="AI516">
        <f t="shared" si="197"/>
        <v>1.8784812147898195E-2</v>
      </c>
    </row>
    <row r="517" spans="1:35" x14ac:dyDescent="0.25">
      <c r="A517" s="13" t="s">
        <v>101</v>
      </c>
      <c r="B517" s="8" t="str">
        <f>VLOOKUP(A517,Sheet5!$A$1:$B$67,2,FALSE)</f>
        <v>Foreign Banks</v>
      </c>
      <c r="C517" s="9" t="s">
        <v>54</v>
      </c>
      <c r="D517" s="19">
        <v>872333</v>
      </c>
      <c r="E517" s="20">
        <v>1746</v>
      </c>
      <c r="F517" s="20">
        <v>1507891</v>
      </c>
      <c r="G517" s="20">
        <v>130.28616539999999</v>
      </c>
      <c r="H517" s="20">
        <v>57093.584905900003</v>
      </c>
      <c r="I517" s="20">
        <v>483403</v>
      </c>
      <c r="J517" s="20">
        <v>246268</v>
      </c>
      <c r="K517" s="20">
        <v>395167</v>
      </c>
      <c r="L517" s="20">
        <v>13759.128778299999</v>
      </c>
      <c r="M517" s="20">
        <v>8215.7984020000004</v>
      </c>
      <c r="N517" s="12">
        <f t="shared" si="176"/>
        <v>1509637</v>
      </c>
      <c r="O517" s="12">
        <f t="shared" si="177"/>
        <v>57223.871071300004</v>
      </c>
      <c r="P517" s="12">
        <f t="shared" si="178"/>
        <v>641435</v>
      </c>
      <c r="Q517" s="12">
        <f t="shared" si="179"/>
        <v>21974.927180300001</v>
      </c>
      <c r="R517">
        <f t="shared" si="180"/>
        <v>3.7905715792140762E-2</v>
      </c>
      <c r="S517">
        <f t="shared" si="181"/>
        <v>6.5598654494671185E-2</v>
      </c>
      <c r="T517">
        <f t="shared" si="182"/>
        <v>1.7305742187903015</v>
      </c>
      <c r="U517">
        <f t="shared" si="183"/>
        <v>3.4259008598377078E-2</v>
      </c>
      <c r="V517">
        <f t="shared" si="184"/>
        <v>4.5458814240499128E-2</v>
      </c>
      <c r="W517">
        <f t="shared" si="185"/>
        <v>1.3269156376770521</v>
      </c>
      <c r="X517">
        <f t="shared" si="186"/>
        <v>58694212</v>
      </c>
      <c r="Y517">
        <f t="shared" si="187"/>
        <v>149496267</v>
      </c>
      <c r="Z517">
        <f t="shared" si="188"/>
        <v>5135667.8115408001</v>
      </c>
      <c r="AA517">
        <f t="shared" si="189"/>
        <v>865435000</v>
      </c>
      <c r="AB517">
        <f t="shared" si="190"/>
        <v>857969719</v>
      </c>
      <c r="AC517">
        <f t="shared" si="191"/>
        <v>29568922.412561625</v>
      </c>
      <c r="AD517">
        <f t="shared" si="192"/>
        <v>1.4862334296267576</v>
      </c>
      <c r="AE517">
        <f t="shared" si="193"/>
        <v>1.1142440120972648</v>
      </c>
      <c r="AF517">
        <f t="shared" si="194"/>
        <v>1.0098158504519714</v>
      </c>
      <c r="AG517">
        <f t="shared" si="195"/>
        <v>5.585665012392612E-2</v>
      </c>
      <c r="AH517">
        <f t="shared" si="196"/>
        <v>7.4317646323710795E-2</v>
      </c>
      <c r="AI517">
        <f t="shared" si="197"/>
        <v>7.4761962548936994E-2</v>
      </c>
    </row>
    <row r="518" spans="1:35" x14ac:dyDescent="0.25">
      <c r="A518" s="13" t="s">
        <v>112</v>
      </c>
      <c r="B518" s="8" t="str">
        <f>VLOOKUP(A518,Sheet5!$A$1:$B$67,2,FALSE)</f>
        <v>Foreign Banks</v>
      </c>
      <c r="C518" s="9" t="s">
        <v>54</v>
      </c>
      <c r="D518" s="19">
        <v>1435772</v>
      </c>
      <c r="E518" s="20">
        <v>2957</v>
      </c>
      <c r="F518" s="20">
        <v>2871327</v>
      </c>
      <c r="G518" s="20">
        <v>184.46238</v>
      </c>
      <c r="H518" s="20">
        <v>77743.373609999995</v>
      </c>
      <c r="I518" s="20">
        <v>1006194</v>
      </c>
      <c r="J518" s="20">
        <v>984127</v>
      </c>
      <c r="K518" s="20">
        <v>1687904</v>
      </c>
      <c r="L518" s="20">
        <v>41211.425360000001</v>
      </c>
      <c r="M518" s="20">
        <v>28072.455129999998</v>
      </c>
      <c r="N518" s="12">
        <f t="shared" si="176"/>
        <v>2874284</v>
      </c>
      <c r="O518" s="12">
        <f t="shared" si="177"/>
        <v>77927.835989999992</v>
      </c>
      <c r="P518" s="12">
        <f t="shared" si="178"/>
        <v>2672031</v>
      </c>
      <c r="Q518" s="12">
        <f t="shared" si="179"/>
        <v>69283.880489999996</v>
      </c>
      <c r="R518">
        <f t="shared" si="180"/>
        <v>2.7112086345677737E-2</v>
      </c>
      <c r="S518">
        <f t="shared" si="181"/>
        <v>5.4275912881711019E-2</v>
      </c>
      <c r="T518">
        <f t="shared" si="182"/>
        <v>2.0019083809964258</v>
      </c>
      <c r="U518">
        <f t="shared" si="183"/>
        <v>2.5929295165362975E-2</v>
      </c>
      <c r="V518">
        <f t="shared" si="184"/>
        <v>6.8857377891341026E-2</v>
      </c>
      <c r="W518">
        <f t="shared" si="185"/>
        <v>2.6555823230907758</v>
      </c>
      <c r="X518">
        <f t="shared" si="186"/>
        <v>58694212</v>
      </c>
      <c r="Y518">
        <f t="shared" si="187"/>
        <v>149496267</v>
      </c>
      <c r="Z518">
        <f t="shared" si="188"/>
        <v>5135667.8115408001</v>
      </c>
      <c r="AA518">
        <f t="shared" si="189"/>
        <v>865435000</v>
      </c>
      <c r="AB518">
        <f t="shared" si="190"/>
        <v>857969719</v>
      </c>
      <c r="AC518">
        <f t="shared" si="191"/>
        <v>29568922.412561625</v>
      </c>
      <c r="AD518">
        <f t="shared" si="192"/>
        <v>2.4461900945190305</v>
      </c>
      <c r="AE518">
        <f t="shared" si="193"/>
        <v>1.5173846683557231</v>
      </c>
      <c r="AF518">
        <f t="shared" si="194"/>
        <v>1.9226460015887887</v>
      </c>
      <c r="AG518">
        <f t="shared" si="195"/>
        <v>0.11626453748692854</v>
      </c>
      <c r="AH518">
        <f t="shared" si="196"/>
        <v>0.23431317355199408</v>
      </c>
      <c r="AI518">
        <f t="shared" si="197"/>
        <v>0.31143651586146481</v>
      </c>
    </row>
    <row r="519" spans="1:35" x14ac:dyDescent="0.25">
      <c r="A519" s="13" t="s">
        <v>59</v>
      </c>
      <c r="B519" s="8" t="str">
        <f>VLOOKUP(A519,Sheet5!$A$1:$B$67,2,FALSE)</f>
        <v>Payment Banks</v>
      </c>
      <c r="C519" s="9" t="s">
        <v>54</v>
      </c>
      <c r="D519" s="19">
        <v>0</v>
      </c>
      <c r="E519" s="20">
        <v>0</v>
      </c>
      <c r="F519" s="20">
        <v>0</v>
      </c>
      <c r="G519" s="20">
        <v>0</v>
      </c>
      <c r="H519" s="20">
        <v>0</v>
      </c>
      <c r="I519" s="20">
        <v>2006282</v>
      </c>
      <c r="J519" s="20">
        <v>0</v>
      </c>
      <c r="K519" s="20">
        <v>460241</v>
      </c>
      <c r="L519" s="20">
        <v>0</v>
      </c>
      <c r="M519" s="20">
        <v>2637.1690800000001</v>
      </c>
      <c r="N519" s="12">
        <f t="shared" si="176"/>
        <v>0</v>
      </c>
      <c r="O519" s="12">
        <f t="shared" si="177"/>
        <v>0</v>
      </c>
      <c r="P519" s="12">
        <f t="shared" si="178"/>
        <v>460241</v>
      </c>
      <c r="Q519" s="12">
        <f t="shared" si="179"/>
        <v>2637.1690800000001</v>
      </c>
      <c r="R519">
        <f t="shared" si="180"/>
        <v>0</v>
      </c>
      <c r="S519">
        <f t="shared" si="181"/>
        <v>0</v>
      </c>
      <c r="T519">
        <f t="shared" si="182"/>
        <v>0</v>
      </c>
      <c r="U519">
        <f t="shared" si="183"/>
        <v>5.7299742526198232E-3</v>
      </c>
      <c r="V519">
        <f t="shared" si="184"/>
        <v>1.3144558342247004E-3</v>
      </c>
      <c r="W519">
        <f t="shared" si="185"/>
        <v>0.22939995474215488</v>
      </c>
      <c r="X519">
        <f t="shared" si="186"/>
        <v>58694212</v>
      </c>
      <c r="Y519">
        <f t="shared" si="187"/>
        <v>149496267</v>
      </c>
      <c r="Z519">
        <f t="shared" si="188"/>
        <v>5135667.8115408001</v>
      </c>
      <c r="AA519">
        <f t="shared" si="189"/>
        <v>865435000</v>
      </c>
      <c r="AB519">
        <f t="shared" si="190"/>
        <v>857969719</v>
      </c>
      <c r="AC519">
        <f t="shared" si="191"/>
        <v>29568922.412561625</v>
      </c>
      <c r="AD519">
        <f t="shared" si="192"/>
        <v>0</v>
      </c>
      <c r="AE519">
        <f t="shared" si="193"/>
        <v>0</v>
      </c>
      <c r="AF519">
        <f t="shared" si="194"/>
        <v>0</v>
      </c>
      <c r="AG519">
        <f t="shared" si="195"/>
        <v>0.23182353382980814</v>
      </c>
      <c r="AH519">
        <f t="shared" si="196"/>
        <v>8.9187189279500562E-3</v>
      </c>
      <c r="AI519">
        <f t="shared" si="197"/>
        <v>5.3643035390156933E-2</v>
      </c>
    </row>
    <row r="520" spans="1:35" x14ac:dyDescent="0.25">
      <c r="A520" s="13" t="s">
        <v>98</v>
      </c>
      <c r="B520" s="8" t="str">
        <f>VLOOKUP(A520,Sheet5!$A$1:$B$67,2,FALSE)</f>
        <v>Payment Banks</v>
      </c>
      <c r="C520" s="9" t="s">
        <v>54</v>
      </c>
      <c r="D520" s="19">
        <v>0</v>
      </c>
      <c r="E520" s="20">
        <v>0</v>
      </c>
      <c r="F520" s="20">
        <v>0</v>
      </c>
      <c r="G520" s="20">
        <v>0</v>
      </c>
      <c r="H520" s="20">
        <v>0</v>
      </c>
      <c r="I520" s="20">
        <v>1632940</v>
      </c>
      <c r="J520" s="20">
        <v>387680</v>
      </c>
      <c r="K520" s="20">
        <v>155234</v>
      </c>
      <c r="L520" s="20">
        <v>11117.002909999999</v>
      </c>
      <c r="M520" s="20">
        <v>1587.6904503000001</v>
      </c>
      <c r="N520" s="12">
        <f t="shared" si="176"/>
        <v>0</v>
      </c>
      <c r="O520" s="12">
        <f t="shared" si="177"/>
        <v>0</v>
      </c>
      <c r="P520" s="12">
        <f t="shared" si="178"/>
        <v>542914</v>
      </c>
      <c r="Q520" s="12">
        <f t="shared" si="179"/>
        <v>12704.6933603</v>
      </c>
      <c r="R520">
        <f t="shared" si="180"/>
        <v>0</v>
      </c>
      <c r="S520">
        <f t="shared" si="181"/>
        <v>0</v>
      </c>
      <c r="T520">
        <f t="shared" si="182"/>
        <v>0</v>
      </c>
      <c r="U520">
        <f t="shared" si="183"/>
        <v>2.3400931566141231E-2</v>
      </c>
      <c r="V520">
        <f t="shared" si="184"/>
        <v>7.7802573029627543E-3</v>
      </c>
      <c r="W520">
        <f t="shared" si="185"/>
        <v>0.33247639227405784</v>
      </c>
      <c r="X520">
        <f t="shared" si="186"/>
        <v>58694212</v>
      </c>
      <c r="Y520">
        <f t="shared" si="187"/>
        <v>149496267</v>
      </c>
      <c r="Z520">
        <f t="shared" si="188"/>
        <v>5135667.8115408001</v>
      </c>
      <c r="AA520">
        <f t="shared" si="189"/>
        <v>865435000</v>
      </c>
      <c r="AB520">
        <f t="shared" si="190"/>
        <v>857969719</v>
      </c>
      <c r="AC520">
        <f t="shared" si="191"/>
        <v>29568922.412561625</v>
      </c>
      <c r="AD520">
        <f t="shared" si="192"/>
        <v>0</v>
      </c>
      <c r="AE520">
        <f t="shared" si="193"/>
        <v>0</v>
      </c>
      <c r="AF520">
        <f t="shared" si="194"/>
        <v>0</v>
      </c>
      <c r="AG520">
        <f t="shared" si="195"/>
        <v>0.1886843032694541</v>
      </c>
      <c r="AH520">
        <f t="shared" si="196"/>
        <v>4.2966372541539503E-2</v>
      </c>
      <c r="AI520">
        <f t="shared" si="197"/>
        <v>6.327892325067011E-2</v>
      </c>
    </row>
    <row r="521" spans="1:35" x14ac:dyDescent="0.25">
      <c r="A521" s="13" t="s">
        <v>106</v>
      </c>
      <c r="B521" s="8" t="str">
        <f>VLOOKUP(A521,Sheet5!$A$1:$B$67,2,FALSE)</f>
        <v>Payment Banks</v>
      </c>
      <c r="C521" s="9" t="s">
        <v>54</v>
      </c>
      <c r="D521" s="19">
        <v>0</v>
      </c>
      <c r="E521" s="20">
        <v>0</v>
      </c>
      <c r="F521" s="20">
        <v>0</v>
      </c>
      <c r="G521" s="20">
        <v>0</v>
      </c>
      <c r="H521" s="20">
        <v>0</v>
      </c>
      <c r="I521" s="20">
        <v>30</v>
      </c>
      <c r="J521" s="20">
        <v>0</v>
      </c>
      <c r="K521" s="20">
        <v>0</v>
      </c>
      <c r="L521" s="20">
        <v>0</v>
      </c>
      <c r="M521" s="20">
        <v>0</v>
      </c>
      <c r="N521" s="12">
        <f t="shared" si="176"/>
        <v>0</v>
      </c>
      <c r="O521" s="12">
        <f t="shared" si="177"/>
        <v>0</v>
      </c>
      <c r="P521" s="12">
        <f t="shared" si="178"/>
        <v>0</v>
      </c>
      <c r="Q521" s="12">
        <f t="shared" si="179"/>
        <v>0</v>
      </c>
      <c r="R521">
        <f t="shared" si="180"/>
        <v>0</v>
      </c>
      <c r="S521">
        <f t="shared" si="181"/>
        <v>0</v>
      </c>
      <c r="T521">
        <f t="shared" si="182"/>
        <v>0</v>
      </c>
      <c r="U521">
        <f t="shared" si="183"/>
        <v>0</v>
      </c>
      <c r="V521">
        <f t="shared" si="184"/>
        <v>0</v>
      </c>
      <c r="W521">
        <f t="shared" si="185"/>
        <v>0</v>
      </c>
      <c r="X521">
        <f t="shared" si="186"/>
        <v>58694212</v>
      </c>
      <c r="Y521">
        <f t="shared" si="187"/>
        <v>149496267</v>
      </c>
      <c r="Z521">
        <f t="shared" si="188"/>
        <v>5135667.8115408001</v>
      </c>
      <c r="AA521">
        <f t="shared" si="189"/>
        <v>865435000</v>
      </c>
      <c r="AB521">
        <f t="shared" si="190"/>
        <v>857969719</v>
      </c>
      <c r="AC521">
        <f t="shared" si="191"/>
        <v>29568922.412561625</v>
      </c>
      <c r="AD521">
        <f t="shared" si="192"/>
        <v>0</v>
      </c>
      <c r="AE521">
        <f t="shared" si="193"/>
        <v>0</v>
      </c>
      <c r="AF521">
        <f t="shared" si="194"/>
        <v>0</v>
      </c>
      <c r="AG521">
        <f t="shared" si="195"/>
        <v>3.4664648413803462E-6</v>
      </c>
      <c r="AH521">
        <f t="shared" si="196"/>
        <v>0</v>
      </c>
      <c r="AI521">
        <f t="shared" si="197"/>
        <v>0</v>
      </c>
    </row>
    <row r="522" spans="1:35" x14ac:dyDescent="0.25">
      <c r="A522" s="13" t="s">
        <v>111</v>
      </c>
      <c r="B522" s="8" t="str">
        <f>VLOOKUP(A522,Sheet5!$A$1:$B$67,2,FALSE)</f>
        <v>Payment Banks</v>
      </c>
      <c r="C522" s="9" t="s">
        <v>54</v>
      </c>
      <c r="D522" s="19">
        <v>0</v>
      </c>
      <c r="E522" s="20">
        <v>0</v>
      </c>
      <c r="F522" s="20">
        <v>0</v>
      </c>
      <c r="G522" s="20">
        <v>0</v>
      </c>
      <c r="H522" s="20">
        <v>0</v>
      </c>
      <c r="I522" s="20">
        <v>0</v>
      </c>
      <c r="J522" s="20">
        <v>0</v>
      </c>
      <c r="K522" s="20">
        <v>0</v>
      </c>
      <c r="L522" s="20">
        <v>0</v>
      </c>
      <c r="M522" s="20">
        <v>0</v>
      </c>
      <c r="N522" s="12">
        <f t="shared" si="176"/>
        <v>0</v>
      </c>
      <c r="O522" s="12">
        <f t="shared" si="177"/>
        <v>0</v>
      </c>
      <c r="P522" s="12">
        <f t="shared" si="178"/>
        <v>0</v>
      </c>
      <c r="Q522" s="12">
        <f t="shared" si="179"/>
        <v>0</v>
      </c>
      <c r="R522">
        <f t="shared" si="180"/>
        <v>0</v>
      </c>
      <c r="S522">
        <f t="shared" si="181"/>
        <v>0</v>
      </c>
      <c r="T522">
        <f t="shared" si="182"/>
        <v>0</v>
      </c>
      <c r="U522">
        <f t="shared" si="183"/>
        <v>0</v>
      </c>
      <c r="V522">
        <f t="shared" si="184"/>
        <v>0</v>
      </c>
      <c r="W522">
        <f t="shared" si="185"/>
        <v>0</v>
      </c>
      <c r="X522">
        <f t="shared" si="186"/>
        <v>58694212</v>
      </c>
      <c r="Y522">
        <f t="shared" si="187"/>
        <v>149496267</v>
      </c>
      <c r="Z522">
        <f t="shared" si="188"/>
        <v>5135667.8115408001</v>
      </c>
      <c r="AA522">
        <f t="shared" si="189"/>
        <v>865435000</v>
      </c>
      <c r="AB522">
        <f t="shared" si="190"/>
        <v>857969719</v>
      </c>
      <c r="AC522">
        <f t="shared" si="191"/>
        <v>29568922.412561625</v>
      </c>
      <c r="AD522">
        <f t="shared" si="192"/>
        <v>0</v>
      </c>
      <c r="AE522">
        <f t="shared" si="193"/>
        <v>0</v>
      </c>
      <c r="AF522">
        <f t="shared" si="194"/>
        <v>0</v>
      </c>
      <c r="AG522">
        <f t="shared" si="195"/>
        <v>0</v>
      </c>
      <c r="AH522">
        <f t="shared" si="196"/>
        <v>0</v>
      </c>
      <c r="AI522">
        <f t="shared" si="197"/>
        <v>0</v>
      </c>
    </row>
    <row r="523" spans="1:35" x14ac:dyDescent="0.25">
      <c r="A523" s="13" t="s">
        <v>114</v>
      </c>
      <c r="B523" s="8" t="str">
        <f>VLOOKUP(A523,Sheet5!$A$1:$B$67,2,FALSE)</f>
        <v>Payment Banks</v>
      </c>
      <c r="C523" s="9" t="s">
        <v>54</v>
      </c>
      <c r="D523" s="19">
        <v>0</v>
      </c>
      <c r="E523" s="20">
        <v>0</v>
      </c>
      <c r="F523" s="20">
        <v>0</v>
      </c>
      <c r="G523" s="20">
        <v>0</v>
      </c>
      <c r="H523" s="20">
        <v>0</v>
      </c>
      <c r="I523" s="20">
        <v>80170</v>
      </c>
      <c r="J523" s="20">
        <v>388</v>
      </c>
      <c r="K523" s="20">
        <v>22209</v>
      </c>
      <c r="L523" s="20">
        <v>13.19205</v>
      </c>
      <c r="M523" s="20">
        <v>118.6193858</v>
      </c>
      <c r="N523" s="12">
        <f t="shared" si="176"/>
        <v>0</v>
      </c>
      <c r="O523" s="12">
        <f t="shared" si="177"/>
        <v>0</v>
      </c>
      <c r="P523" s="12">
        <f t="shared" si="178"/>
        <v>22597</v>
      </c>
      <c r="Q523" s="12">
        <f t="shared" si="179"/>
        <v>131.8114358</v>
      </c>
      <c r="R523">
        <f t="shared" si="180"/>
        <v>0</v>
      </c>
      <c r="S523">
        <f t="shared" si="181"/>
        <v>0</v>
      </c>
      <c r="T523">
        <f t="shared" si="182"/>
        <v>0</v>
      </c>
      <c r="U523">
        <f t="shared" si="183"/>
        <v>5.8331387263796082E-3</v>
      </c>
      <c r="V523">
        <f t="shared" si="184"/>
        <v>1.6441491305974802E-3</v>
      </c>
      <c r="W523">
        <f t="shared" si="185"/>
        <v>0.28186353997754771</v>
      </c>
      <c r="X523">
        <f t="shared" si="186"/>
        <v>58694212</v>
      </c>
      <c r="Y523">
        <f t="shared" si="187"/>
        <v>149496267</v>
      </c>
      <c r="Z523">
        <f t="shared" si="188"/>
        <v>5135667.8115408001</v>
      </c>
      <c r="AA523">
        <f t="shared" si="189"/>
        <v>865435000</v>
      </c>
      <c r="AB523">
        <f t="shared" si="190"/>
        <v>857969719</v>
      </c>
      <c r="AC523">
        <f t="shared" si="191"/>
        <v>29568922.412561625</v>
      </c>
      <c r="AD523">
        <f t="shared" si="192"/>
        <v>0</v>
      </c>
      <c r="AE523">
        <f t="shared" si="193"/>
        <v>0</v>
      </c>
      <c r="AF523">
        <f t="shared" si="194"/>
        <v>0</v>
      </c>
      <c r="AG523">
        <f t="shared" si="195"/>
        <v>9.2635495444487459E-3</v>
      </c>
      <c r="AH523">
        <f t="shared" si="196"/>
        <v>4.4577693417736176E-4</v>
      </c>
      <c r="AI523">
        <f t="shared" si="197"/>
        <v>2.6337759363276548E-3</v>
      </c>
    </row>
    <row r="524" spans="1:35" x14ac:dyDescent="0.25">
      <c r="A524" s="13" t="s">
        <v>115</v>
      </c>
      <c r="B524" s="8" t="str">
        <f>VLOOKUP(A524,Sheet5!$A$1:$B$67,2,FALSE)</f>
        <v>Payment Banks</v>
      </c>
      <c r="C524" s="9" t="s">
        <v>54</v>
      </c>
      <c r="D524" s="19">
        <v>0</v>
      </c>
      <c r="E524" s="20">
        <v>0</v>
      </c>
      <c r="F524" s="20">
        <v>0</v>
      </c>
      <c r="G524" s="20">
        <v>0</v>
      </c>
      <c r="H524" s="20">
        <v>0</v>
      </c>
      <c r="I524" s="20">
        <v>60627085</v>
      </c>
      <c r="J524" s="20">
        <v>1521060</v>
      </c>
      <c r="K524" s="20">
        <v>2842196</v>
      </c>
      <c r="L524" s="20">
        <v>48739.121740000002</v>
      </c>
      <c r="M524" s="20">
        <v>24242.821390000001</v>
      </c>
      <c r="N524" s="12">
        <f t="shared" si="176"/>
        <v>0</v>
      </c>
      <c r="O524" s="12">
        <f t="shared" si="177"/>
        <v>0</v>
      </c>
      <c r="P524" s="12">
        <f t="shared" si="178"/>
        <v>4363256</v>
      </c>
      <c r="Q524" s="12">
        <f t="shared" si="179"/>
        <v>72981.94313</v>
      </c>
      <c r="R524">
        <f t="shared" si="180"/>
        <v>0</v>
      </c>
      <c r="S524">
        <f t="shared" si="181"/>
        <v>0</v>
      </c>
      <c r="T524">
        <f t="shared" si="182"/>
        <v>0</v>
      </c>
      <c r="U524">
        <f t="shared" si="183"/>
        <v>1.6726486626042571E-2</v>
      </c>
      <c r="V524">
        <f t="shared" si="184"/>
        <v>1.2037844658043513E-3</v>
      </c>
      <c r="W524">
        <f t="shared" si="185"/>
        <v>7.196875785797717E-2</v>
      </c>
      <c r="X524">
        <f t="shared" si="186"/>
        <v>58694212</v>
      </c>
      <c r="Y524">
        <f t="shared" si="187"/>
        <v>149496267</v>
      </c>
      <c r="Z524">
        <f t="shared" si="188"/>
        <v>5135667.8115408001</v>
      </c>
      <c r="AA524">
        <f t="shared" si="189"/>
        <v>865435000</v>
      </c>
      <c r="AB524">
        <f t="shared" si="190"/>
        <v>857969719</v>
      </c>
      <c r="AC524">
        <f t="shared" si="191"/>
        <v>29568922.412561625</v>
      </c>
      <c r="AD524">
        <f t="shared" si="192"/>
        <v>0</v>
      </c>
      <c r="AE524">
        <f t="shared" si="193"/>
        <v>0</v>
      </c>
      <c r="AF524">
        <f t="shared" si="194"/>
        <v>0</v>
      </c>
      <c r="AG524">
        <f t="shared" si="195"/>
        <v>7.0053886195959256</v>
      </c>
      <c r="AH524">
        <f t="shared" si="196"/>
        <v>0.24681975931255251</v>
      </c>
      <c r="AI524">
        <f t="shared" si="197"/>
        <v>0.50855594356937905</v>
      </c>
    </row>
    <row r="525" spans="1:35" x14ac:dyDescent="0.25">
      <c r="A525" s="13" t="s">
        <v>65</v>
      </c>
      <c r="B525" s="8" t="str">
        <f>VLOOKUP(A525,Sheet5!$A$1:$B$67,2,FALSE)</f>
        <v>Small Finance Banks</v>
      </c>
      <c r="C525" s="9" t="s">
        <v>54</v>
      </c>
      <c r="D525" s="19">
        <v>0</v>
      </c>
      <c r="E525" s="20">
        <v>0</v>
      </c>
      <c r="F525" s="20">
        <v>0</v>
      </c>
      <c r="G525" s="20">
        <v>0</v>
      </c>
      <c r="H525" s="20">
        <v>0</v>
      </c>
      <c r="I525" s="20">
        <v>1360446</v>
      </c>
      <c r="J525" s="20">
        <v>581856</v>
      </c>
      <c r="K525" s="20">
        <v>329266</v>
      </c>
      <c r="L525" s="20">
        <v>37009.484759799998</v>
      </c>
      <c r="M525" s="20">
        <v>6861.8533217999993</v>
      </c>
      <c r="N525" s="12">
        <f t="shared" si="176"/>
        <v>0</v>
      </c>
      <c r="O525" s="12">
        <f t="shared" si="177"/>
        <v>0</v>
      </c>
      <c r="P525" s="12">
        <f t="shared" si="178"/>
        <v>911122</v>
      </c>
      <c r="Q525" s="12">
        <f t="shared" si="179"/>
        <v>43871.338081599999</v>
      </c>
      <c r="R525">
        <f t="shared" si="180"/>
        <v>0</v>
      </c>
      <c r="S525">
        <f t="shared" si="181"/>
        <v>0</v>
      </c>
      <c r="T525">
        <f t="shared" si="182"/>
        <v>0</v>
      </c>
      <c r="U525">
        <f t="shared" si="183"/>
        <v>4.8150893164252424E-2</v>
      </c>
      <c r="V525">
        <f t="shared" si="184"/>
        <v>3.2247761455875497E-2</v>
      </c>
      <c r="W525">
        <f t="shared" si="185"/>
        <v>0.66972301730461925</v>
      </c>
      <c r="X525">
        <f t="shared" si="186"/>
        <v>58694212</v>
      </c>
      <c r="Y525">
        <f t="shared" si="187"/>
        <v>149496267</v>
      </c>
      <c r="Z525">
        <f t="shared" si="188"/>
        <v>5135667.8115408001</v>
      </c>
      <c r="AA525">
        <f t="shared" si="189"/>
        <v>865435000</v>
      </c>
      <c r="AB525">
        <f t="shared" si="190"/>
        <v>857969719</v>
      </c>
      <c r="AC525">
        <f t="shared" si="191"/>
        <v>29568922.412561625</v>
      </c>
      <c r="AD525">
        <f t="shared" si="192"/>
        <v>0</v>
      </c>
      <c r="AE525">
        <f t="shared" si="193"/>
        <v>0</v>
      </c>
      <c r="AF525">
        <f t="shared" si="194"/>
        <v>0</v>
      </c>
      <c r="AG525">
        <f t="shared" si="195"/>
        <v>0.15719794091988423</v>
      </c>
      <c r="AH525">
        <f t="shared" si="196"/>
        <v>0.14836975615642436</v>
      </c>
      <c r="AI525">
        <f t="shared" si="197"/>
        <v>0.10619512318709234</v>
      </c>
    </row>
    <row r="526" spans="1:35" x14ac:dyDescent="0.25">
      <c r="A526" s="13" t="s">
        <v>79</v>
      </c>
      <c r="B526" s="8" t="str">
        <f>VLOOKUP(A526,Sheet5!$A$1:$B$67,2,FALSE)</f>
        <v>Small Finance Banks</v>
      </c>
      <c r="C526" s="9" t="s">
        <v>54</v>
      </c>
      <c r="D526" s="19">
        <v>0</v>
      </c>
      <c r="E526" s="20">
        <v>0</v>
      </c>
      <c r="F526" s="20">
        <v>0</v>
      </c>
      <c r="G526" s="20">
        <v>0</v>
      </c>
      <c r="H526" s="20">
        <v>0</v>
      </c>
      <c r="I526" s="20">
        <v>137511</v>
      </c>
      <c r="J526" s="20">
        <v>84831</v>
      </c>
      <c r="K526" s="20">
        <v>70032</v>
      </c>
      <c r="L526" s="20">
        <v>4102.24449</v>
      </c>
      <c r="M526" s="20">
        <v>1096.713935</v>
      </c>
      <c r="N526" s="12">
        <f t="shared" si="176"/>
        <v>0</v>
      </c>
      <c r="O526" s="12">
        <f t="shared" si="177"/>
        <v>0</v>
      </c>
      <c r="P526" s="12">
        <f t="shared" si="178"/>
        <v>154863</v>
      </c>
      <c r="Q526" s="12">
        <f t="shared" si="179"/>
        <v>5198.9584249999998</v>
      </c>
      <c r="R526">
        <f t="shared" si="180"/>
        <v>0</v>
      </c>
      <c r="S526">
        <f t="shared" si="181"/>
        <v>0</v>
      </c>
      <c r="T526">
        <f t="shared" si="182"/>
        <v>0</v>
      </c>
      <c r="U526">
        <f t="shared" si="183"/>
        <v>3.3571339990830604E-2</v>
      </c>
      <c r="V526">
        <f t="shared" si="184"/>
        <v>3.7807582120703072E-2</v>
      </c>
      <c r="W526">
        <f t="shared" si="185"/>
        <v>1.1261862687348649</v>
      </c>
      <c r="X526">
        <f t="shared" si="186"/>
        <v>58694212</v>
      </c>
      <c r="Y526">
        <f t="shared" si="187"/>
        <v>149496267</v>
      </c>
      <c r="Z526">
        <f t="shared" si="188"/>
        <v>5135667.8115408001</v>
      </c>
      <c r="AA526">
        <f t="shared" si="189"/>
        <v>865435000</v>
      </c>
      <c r="AB526">
        <f t="shared" si="190"/>
        <v>857969719</v>
      </c>
      <c r="AC526">
        <f t="shared" si="191"/>
        <v>29568922.412561625</v>
      </c>
      <c r="AD526">
        <f t="shared" si="192"/>
        <v>0</v>
      </c>
      <c r="AE526">
        <f t="shared" si="193"/>
        <v>0</v>
      </c>
      <c r="AF526">
        <f t="shared" si="194"/>
        <v>0</v>
      </c>
      <c r="AG526">
        <f t="shared" si="195"/>
        <v>1.5889234893435092E-2</v>
      </c>
      <c r="AH526">
        <f t="shared" si="196"/>
        <v>1.7582508934418761E-2</v>
      </c>
      <c r="AI526">
        <f t="shared" si="197"/>
        <v>1.8049937727464247E-2</v>
      </c>
    </row>
    <row r="527" spans="1:35" x14ac:dyDescent="0.25">
      <c r="A527" s="13" t="s">
        <v>96</v>
      </c>
      <c r="B527" s="8" t="str">
        <f>VLOOKUP(A527,Sheet5!$A$1:$B$67,2,FALSE)</f>
        <v>Small Finance Banks</v>
      </c>
      <c r="C527" s="9" t="s">
        <v>54</v>
      </c>
      <c r="D527" s="19">
        <v>0</v>
      </c>
      <c r="E527" s="20">
        <v>0</v>
      </c>
      <c r="F527" s="20">
        <v>0</v>
      </c>
      <c r="G527" s="20">
        <v>0</v>
      </c>
      <c r="H527" s="20">
        <v>0</v>
      </c>
      <c r="I527" s="20">
        <v>2387527</v>
      </c>
      <c r="J527" s="20">
        <v>513143</v>
      </c>
      <c r="K527" s="20">
        <v>66949</v>
      </c>
      <c r="L527" s="20">
        <v>20654.75675</v>
      </c>
      <c r="M527" s="20">
        <v>667.59983550000004</v>
      </c>
      <c r="N527" s="12">
        <f t="shared" si="176"/>
        <v>0</v>
      </c>
      <c r="O527" s="12">
        <f t="shared" si="177"/>
        <v>0</v>
      </c>
      <c r="P527" s="12">
        <f t="shared" si="178"/>
        <v>580092</v>
      </c>
      <c r="Q527" s="12">
        <f t="shared" si="179"/>
        <v>21322.356585500002</v>
      </c>
      <c r="R527">
        <f t="shared" si="180"/>
        <v>0</v>
      </c>
      <c r="S527">
        <f t="shared" si="181"/>
        <v>0</v>
      </c>
      <c r="T527">
        <f t="shared" si="182"/>
        <v>0</v>
      </c>
      <c r="U527">
        <f t="shared" si="183"/>
        <v>3.6756853370672242E-2</v>
      </c>
      <c r="V527">
        <f t="shared" si="184"/>
        <v>8.9307289867297836E-3</v>
      </c>
      <c r="W527">
        <f t="shared" si="185"/>
        <v>0.24296772350637291</v>
      </c>
      <c r="X527">
        <f t="shared" si="186"/>
        <v>58694212</v>
      </c>
      <c r="Y527">
        <f t="shared" si="187"/>
        <v>149496267</v>
      </c>
      <c r="Z527">
        <f t="shared" si="188"/>
        <v>5135667.8115408001</v>
      </c>
      <c r="AA527">
        <f t="shared" si="189"/>
        <v>865435000</v>
      </c>
      <c r="AB527">
        <f t="shared" si="190"/>
        <v>857969719</v>
      </c>
      <c r="AC527">
        <f t="shared" si="191"/>
        <v>29568922.412561625</v>
      </c>
      <c r="AD527">
        <f t="shared" si="192"/>
        <v>0</v>
      </c>
      <c r="AE527">
        <f t="shared" si="193"/>
        <v>0</v>
      </c>
      <c r="AF527">
        <f t="shared" si="194"/>
        <v>0</v>
      </c>
      <c r="AG527">
        <f t="shared" si="195"/>
        <v>0.27587594677820981</v>
      </c>
      <c r="AH527">
        <f t="shared" si="196"/>
        <v>7.2110698820873259E-2</v>
      </c>
      <c r="AI527">
        <f t="shared" si="197"/>
        <v>6.7612176415284414E-2</v>
      </c>
    </row>
    <row r="528" spans="1:35" x14ac:dyDescent="0.25">
      <c r="A528" s="13" t="s">
        <v>91</v>
      </c>
      <c r="B528" s="8" t="str">
        <f>VLOOKUP(A528,Sheet5!$A$1:$B$67,2,FALSE)</f>
        <v>Small Finance Banks</v>
      </c>
      <c r="C528" s="9" t="s">
        <v>54</v>
      </c>
      <c r="D528" s="19">
        <v>0</v>
      </c>
      <c r="E528" s="20">
        <v>0</v>
      </c>
      <c r="F528" s="20">
        <v>0</v>
      </c>
      <c r="G528" s="20">
        <v>0</v>
      </c>
      <c r="H528" s="20">
        <v>0</v>
      </c>
      <c r="I528" s="29">
        <v>876967</v>
      </c>
      <c r="J528" s="20">
        <v>785226</v>
      </c>
      <c r="K528" s="20">
        <v>162201</v>
      </c>
      <c r="L528" s="20">
        <v>19257.127</v>
      </c>
      <c r="M528" s="20">
        <v>2986.5473517999999</v>
      </c>
      <c r="N528" s="12">
        <f t="shared" si="176"/>
        <v>0</v>
      </c>
      <c r="O528" s="12">
        <f t="shared" si="177"/>
        <v>0</v>
      </c>
      <c r="P528" s="12">
        <f t="shared" si="178"/>
        <v>947427</v>
      </c>
      <c r="Q528" s="12">
        <f t="shared" si="179"/>
        <v>22243.6743518</v>
      </c>
      <c r="R528">
        <f t="shared" si="180"/>
        <v>0</v>
      </c>
      <c r="S528">
        <f t="shared" si="181"/>
        <v>0</v>
      </c>
      <c r="T528">
        <f t="shared" si="182"/>
        <v>0</v>
      </c>
      <c r="U528">
        <f t="shared" si="183"/>
        <v>2.3477982316104564E-2</v>
      </c>
      <c r="V528">
        <f t="shared" si="184"/>
        <v>2.5364323117973653E-2</v>
      </c>
      <c r="W528">
        <f t="shared" si="185"/>
        <v>1.0803450985042766</v>
      </c>
      <c r="X528">
        <f t="shared" si="186"/>
        <v>58694212</v>
      </c>
      <c r="Y528">
        <f t="shared" si="187"/>
        <v>149496267</v>
      </c>
      <c r="Z528">
        <f t="shared" si="188"/>
        <v>5135667.8115408001</v>
      </c>
      <c r="AA528">
        <f t="shared" si="189"/>
        <v>865435000</v>
      </c>
      <c r="AB528">
        <f t="shared" si="190"/>
        <v>857969719</v>
      </c>
      <c r="AC528">
        <f t="shared" si="191"/>
        <v>29568922.412561625</v>
      </c>
      <c r="AD528">
        <f t="shared" si="192"/>
        <v>0</v>
      </c>
      <c r="AE528">
        <f t="shared" si="193"/>
        <v>0</v>
      </c>
      <c r="AF528">
        <f t="shared" si="194"/>
        <v>0</v>
      </c>
      <c r="AG528">
        <f t="shared" si="195"/>
        <v>0.10133250908502661</v>
      </c>
      <c r="AH528">
        <f t="shared" si="196"/>
        <v>7.5226530211159562E-2</v>
      </c>
      <c r="AI528">
        <f t="shared" si="197"/>
        <v>0.11042662450887733</v>
      </c>
    </row>
    <row r="529" spans="1:35" x14ac:dyDescent="0.25">
      <c r="A529" s="13" t="s">
        <v>93</v>
      </c>
      <c r="B529" s="8" t="str">
        <f>VLOOKUP(A529,Sheet5!$A$1:$B$67,2,FALSE)</f>
        <v>Small Finance Banks</v>
      </c>
      <c r="C529" s="9" t="s">
        <v>54</v>
      </c>
      <c r="D529" s="19">
        <v>0</v>
      </c>
      <c r="E529" s="20">
        <v>0</v>
      </c>
      <c r="F529" s="20">
        <v>0</v>
      </c>
      <c r="G529" s="20">
        <v>0</v>
      </c>
      <c r="H529" s="20">
        <v>0</v>
      </c>
      <c r="I529" s="20">
        <v>3320413</v>
      </c>
      <c r="J529" s="20">
        <v>596224</v>
      </c>
      <c r="K529" s="20">
        <v>169978</v>
      </c>
      <c r="L529" s="20">
        <v>29870.324509999999</v>
      </c>
      <c r="M529" s="20">
        <v>1500.7255898000001</v>
      </c>
      <c r="N529" s="12">
        <f t="shared" si="176"/>
        <v>0</v>
      </c>
      <c r="O529" s="12">
        <f t="shared" si="177"/>
        <v>0</v>
      </c>
      <c r="P529" s="12">
        <f t="shared" si="178"/>
        <v>766202</v>
      </c>
      <c r="Q529" s="12">
        <f t="shared" si="179"/>
        <v>31371.050099799999</v>
      </c>
      <c r="R529">
        <f t="shared" si="180"/>
        <v>0</v>
      </c>
      <c r="S529">
        <f t="shared" si="181"/>
        <v>0</v>
      </c>
      <c r="T529">
        <f t="shared" si="182"/>
        <v>0</v>
      </c>
      <c r="U529">
        <f t="shared" si="183"/>
        <v>4.0943576367328718E-2</v>
      </c>
      <c r="V529">
        <f t="shared" si="184"/>
        <v>9.4479361753492704E-3</v>
      </c>
      <c r="W529">
        <f t="shared" si="185"/>
        <v>0.23075502957011673</v>
      </c>
      <c r="X529">
        <f t="shared" si="186"/>
        <v>58694212</v>
      </c>
      <c r="Y529">
        <f t="shared" si="187"/>
        <v>149496267</v>
      </c>
      <c r="Z529">
        <f t="shared" si="188"/>
        <v>5135667.8115408001</v>
      </c>
      <c r="AA529">
        <f t="shared" si="189"/>
        <v>865435000</v>
      </c>
      <c r="AB529">
        <f t="shared" si="190"/>
        <v>857969719</v>
      </c>
      <c r="AC529">
        <f t="shared" si="191"/>
        <v>29568922.412561625</v>
      </c>
      <c r="AD529">
        <f t="shared" si="192"/>
        <v>0</v>
      </c>
      <c r="AE529">
        <f t="shared" si="193"/>
        <v>0</v>
      </c>
      <c r="AF529">
        <f t="shared" si="194"/>
        <v>0</v>
      </c>
      <c r="AG529">
        <f t="shared" si="195"/>
        <v>0.38366983077874134</v>
      </c>
      <c r="AH529">
        <f t="shared" si="196"/>
        <v>0.10609466811841876</v>
      </c>
      <c r="AI529">
        <f t="shared" si="197"/>
        <v>8.9304084168965875E-2</v>
      </c>
    </row>
    <row r="530" spans="1:35" x14ac:dyDescent="0.25">
      <c r="A530" s="13" t="s">
        <v>109</v>
      </c>
      <c r="B530" s="8" t="str">
        <f>VLOOKUP(A530,Sheet5!$A$1:$B$67,2,FALSE)</f>
        <v>Small Finance Banks</v>
      </c>
      <c r="C530" s="9" t="s">
        <v>54</v>
      </c>
      <c r="D530" s="19">
        <v>0</v>
      </c>
      <c r="E530" s="20">
        <v>0</v>
      </c>
      <c r="F530" s="20">
        <v>0</v>
      </c>
      <c r="G530" s="20">
        <v>0</v>
      </c>
      <c r="H530" s="20">
        <v>0</v>
      </c>
      <c r="I530" s="20">
        <v>1486402</v>
      </c>
      <c r="J530" s="20">
        <v>201449</v>
      </c>
      <c r="K530" s="20">
        <v>74450</v>
      </c>
      <c r="L530" s="20">
        <v>8897.1290000000008</v>
      </c>
      <c r="M530" s="20">
        <v>811.45835840000007</v>
      </c>
      <c r="N530" s="12">
        <f t="shared" si="176"/>
        <v>0</v>
      </c>
      <c r="O530" s="12">
        <f t="shared" si="177"/>
        <v>0</v>
      </c>
      <c r="P530" s="12">
        <f t="shared" si="178"/>
        <v>275899</v>
      </c>
      <c r="Q530" s="12">
        <f t="shared" si="179"/>
        <v>9708.5873584000001</v>
      </c>
      <c r="R530">
        <f t="shared" si="180"/>
        <v>0</v>
      </c>
      <c r="S530">
        <f t="shared" si="181"/>
        <v>0</v>
      </c>
      <c r="T530">
        <f t="shared" si="182"/>
        <v>0</v>
      </c>
      <c r="U530">
        <f t="shared" si="183"/>
        <v>3.5188918257768244E-2</v>
      </c>
      <c r="V530">
        <f t="shared" si="184"/>
        <v>6.5316027281986976E-3</v>
      </c>
      <c r="W530">
        <f t="shared" si="185"/>
        <v>0.1856153315186605</v>
      </c>
      <c r="X530">
        <f t="shared" si="186"/>
        <v>58694212</v>
      </c>
      <c r="Y530">
        <f t="shared" si="187"/>
        <v>149496267</v>
      </c>
      <c r="Z530">
        <f t="shared" si="188"/>
        <v>5135667.8115408001</v>
      </c>
      <c r="AA530">
        <f t="shared" si="189"/>
        <v>865435000</v>
      </c>
      <c r="AB530">
        <f t="shared" si="190"/>
        <v>857969719</v>
      </c>
      <c r="AC530">
        <f t="shared" si="191"/>
        <v>29568922.412561625</v>
      </c>
      <c r="AD530">
        <f t="shared" si="192"/>
        <v>0</v>
      </c>
      <c r="AE530">
        <f t="shared" si="193"/>
        <v>0</v>
      </c>
      <c r="AF530">
        <f t="shared" si="194"/>
        <v>0</v>
      </c>
      <c r="AG530">
        <f t="shared" si="195"/>
        <v>0.17175200910524765</v>
      </c>
      <c r="AH530">
        <f t="shared" si="196"/>
        <v>3.2833754382187247E-2</v>
      </c>
      <c r="AI530">
        <f t="shared" si="197"/>
        <v>3.2157195515195101E-2</v>
      </c>
    </row>
    <row r="531" spans="1:35" x14ac:dyDescent="0.25">
      <c r="A531" s="13" t="s">
        <v>113</v>
      </c>
      <c r="B531" s="8" t="str">
        <f>VLOOKUP(A531,Sheet5!$A$1:$B$67,2,FALSE)</f>
        <v>Small Finance Banks</v>
      </c>
      <c r="C531" s="9" t="s">
        <v>54</v>
      </c>
      <c r="D531" s="19">
        <v>0</v>
      </c>
      <c r="E531" s="20">
        <v>0</v>
      </c>
      <c r="F531" s="20">
        <v>0</v>
      </c>
      <c r="G531" s="20">
        <v>0</v>
      </c>
      <c r="H531" s="20">
        <v>0</v>
      </c>
      <c r="I531" s="20">
        <v>201646</v>
      </c>
      <c r="J531" s="20">
        <v>24084</v>
      </c>
      <c r="K531" s="20">
        <v>16573</v>
      </c>
      <c r="L531" s="20">
        <v>898.00671999999997</v>
      </c>
      <c r="M531" s="20">
        <v>159.52685929999998</v>
      </c>
      <c r="N531" s="12">
        <f t="shared" si="176"/>
        <v>0</v>
      </c>
      <c r="O531" s="12">
        <f t="shared" si="177"/>
        <v>0</v>
      </c>
      <c r="P531" s="12">
        <f t="shared" si="178"/>
        <v>40657</v>
      </c>
      <c r="Q531" s="12">
        <f t="shared" si="179"/>
        <v>1057.5335792999999</v>
      </c>
      <c r="R531">
        <f t="shared" si="180"/>
        <v>0</v>
      </c>
      <c r="S531">
        <f t="shared" si="181"/>
        <v>0</v>
      </c>
      <c r="T531">
        <f t="shared" si="182"/>
        <v>0</v>
      </c>
      <c r="U531">
        <f t="shared" si="183"/>
        <v>2.6011107049216615E-2</v>
      </c>
      <c r="V531">
        <f t="shared" si="184"/>
        <v>5.2445056152861944E-3</v>
      </c>
      <c r="W531">
        <f t="shared" si="185"/>
        <v>0.20162562113803398</v>
      </c>
      <c r="X531">
        <f t="shared" si="186"/>
        <v>58694212</v>
      </c>
      <c r="Y531">
        <f t="shared" si="187"/>
        <v>149496267</v>
      </c>
      <c r="Z531">
        <f t="shared" si="188"/>
        <v>5135667.8115408001</v>
      </c>
      <c r="AA531">
        <f t="shared" si="189"/>
        <v>865435000</v>
      </c>
      <c r="AB531">
        <f t="shared" si="190"/>
        <v>857969719</v>
      </c>
      <c r="AC531">
        <f t="shared" si="191"/>
        <v>29568922.412561625</v>
      </c>
      <c r="AD531">
        <f t="shared" si="192"/>
        <v>0</v>
      </c>
      <c r="AE531">
        <f t="shared" si="193"/>
        <v>0</v>
      </c>
      <c r="AF531">
        <f t="shared" si="194"/>
        <v>0</v>
      </c>
      <c r="AG531">
        <f t="shared" si="195"/>
        <v>2.3299958980166045E-2</v>
      </c>
      <c r="AH531">
        <f t="shared" si="196"/>
        <v>3.5765036160084517E-3</v>
      </c>
      <c r="AI531">
        <f t="shared" si="197"/>
        <v>4.7387453309409864E-3</v>
      </c>
    </row>
    <row r="532" spans="1:35" x14ac:dyDescent="0.25">
      <c r="A532" s="13" t="s">
        <v>117</v>
      </c>
      <c r="B532" s="8" t="str">
        <f>VLOOKUP(A532,Sheet5!$A$1:$B$67,2,FALSE)</f>
        <v>Small Finance Banks</v>
      </c>
      <c r="C532" s="9" t="s">
        <v>54</v>
      </c>
      <c r="D532" s="19">
        <v>0</v>
      </c>
      <c r="E532" s="20">
        <v>0</v>
      </c>
      <c r="F532" s="20">
        <v>0</v>
      </c>
      <c r="G532" s="20">
        <v>0</v>
      </c>
      <c r="H532" s="20">
        <v>0</v>
      </c>
      <c r="I532" s="20">
        <v>90903</v>
      </c>
      <c r="J532" s="20">
        <v>38160</v>
      </c>
      <c r="K532" s="20">
        <v>28984</v>
      </c>
      <c r="L532" s="20">
        <v>1329.65227</v>
      </c>
      <c r="M532" s="20">
        <v>377.1487644</v>
      </c>
      <c r="N532" s="12">
        <f t="shared" si="176"/>
        <v>0</v>
      </c>
      <c r="O532" s="12">
        <f t="shared" si="177"/>
        <v>0</v>
      </c>
      <c r="P532" s="12">
        <f t="shared" si="178"/>
        <v>67144</v>
      </c>
      <c r="Q532" s="12">
        <f t="shared" si="179"/>
        <v>1706.8010343999999</v>
      </c>
      <c r="R532">
        <f t="shared" si="180"/>
        <v>0</v>
      </c>
      <c r="S532">
        <f t="shared" si="181"/>
        <v>0</v>
      </c>
      <c r="T532">
        <f t="shared" si="182"/>
        <v>0</v>
      </c>
      <c r="U532">
        <f t="shared" si="183"/>
        <v>2.5420008256880733E-2</v>
      </c>
      <c r="V532">
        <f t="shared" si="184"/>
        <v>1.8776069375048127E-2</v>
      </c>
      <c r="W532">
        <f t="shared" si="185"/>
        <v>0.73863348844372578</v>
      </c>
      <c r="X532">
        <f t="shared" si="186"/>
        <v>58694212</v>
      </c>
      <c r="Y532">
        <f t="shared" si="187"/>
        <v>149496267</v>
      </c>
      <c r="Z532">
        <f t="shared" si="188"/>
        <v>5135667.8115408001</v>
      </c>
      <c r="AA532">
        <f t="shared" si="189"/>
        <v>865435000</v>
      </c>
      <c r="AB532">
        <f t="shared" si="190"/>
        <v>857969719</v>
      </c>
      <c r="AC532">
        <f t="shared" si="191"/>
        <v>29568922.412561625</v>
      </c>
      <c r="AD532">
        <f t="shared" si="192"/>
        <v>0</v>
      </c>
      <c r="AE532">
        <f t="shared" si="193"/>
        <v>0</v>
      </c>
      <c r="AF532">
        <f t="shared" si="194"/>
        <v>0</v>
      </c>
      <c r="AG532">
        <f t="shared" si="195"/>
        <v>1.0503735115866587E-2</v>
      </c>
      <c r="AH532">
        <f t="shared" si="196"/>
        <v>5.7722801344796655E-3</v>
      </c>
      <c r="AI532">
        <f t="shared" si="197"/>
        <v>7.8259172221438276E-3</v>
      </c>
    </row>
    <row r="533" spans="1:35" x14ac:dyDescent="0.25">
      <c r="A533" s="13" t="s">
        <v>118</v>
      </c>
      <c r="B533" s="8" t="str">
        <f>VLOOKUP(A533,Sheet5!$A$1:$B$67,2,FALSE)</f>
        <v>Small Finance Banks</v>
      </c>
      <c r="C533" s="9" t="s">
        <v>54</v>
      </c>
      <c r="D533" s="19">
        <v>0</v>
      </c>
      <c r="E533" s="20">
        <v>0</v>
      </c>
      <c r="F533" s="20">
        <v>0</v>
      </c>
      <c r="G533" s="20">
        <v>0</v>
      </c>
      <c r="H533" s="20">
        <v>0</v>
      </c>
      <c r="I533" s="20">
        <v>5597583</v>
      </c>
      <c r="J533" s="20">
        <v>1632911</v>
      </c>
      <c r="K533" s="20">
        <v>431038</v>
      </c>
      <c r="L533" s="20">
        <v>63176.731206199998</v>
      </c>
      <c r="M533" s="20">
        <v>5321.7420379999994</v>
      </c>
      <c r="N533" s="12">
        <f t="shared" si="176"/>
        <v>0</v>
      </c>
      <c r="O533" s="12">
        <f t="shared" si="177"/>
        <v>0</v>
      </c>
      <c r="P533" s="12">
        <f t="shared" si="178"/>
        <v>2063949</v>
      </c>
      <c r="Q533" s="12">
        <f t="shared" si="179"/>
        <v>68498.473244199995</v>
      </c>
      <c r="R533">
        <f t="shared" si="180"/>
        <v>0</v>
      </c>
      <c r="S533">
        <f t="shared" si="181"/>
        <v>0</v>
      </c>
      <c r="T533">
        <f t="shared" si="182"/>
        <v>0</v>
      </c>
      <c r="U533">
        <f t="shared" si="183"/>
        <v>3.3188064842784387E-2</v>
      </c>
      <c r="V533">
        <f t="shared" si="184"/>
        <v>1.2237151864331443E-2</v>
      </c>
      <c r="W533">
        <f t="shared" si="185"/>
        <v>0.36872146424626484</v>
      </c>
      <c r="X533">
        <f t="shared" si="186"/>
        <v>58694212</v>
      </c>
      <c r="Y533">
        <f t="shared" si="187"/>
        <v>149496267</v>
      </c>
      <c r="Z533">
        <f t="shared" si="188"/>
        <v>5135667.8115408001</v>
      </c>
      <c r="AA533">
        <f t="shared" si="189"/>
        <v>865435000</v>
      </c>
      <c r="AB533">
        <f t="shared" si="190"/>
        <v>857969719</v>
      </c>
      <c r="AC533">
        <f t="shared" si="191"/>
        <v>29568922.412561625</v>
      </c>
      <c r="AD533">
        <f t="shared" si="192"/>
        <v>0</v>
      </c>
      <c r="AE533">
        <f t="shared" si="193"/>
        <v>0</v>
      </c>
      <c r="AF533">
        <f t="shared" si="194"/>
        <v>0</v>
      </c>
      <c r="AG533">
        <f t="shared" si="195"/>
        <v>0.64679415554027742</v>
      </c>
      <c r="AH533">
        <f t="shared" si="196"/>
        <v>0.2316569819098315</v>
      </c>
      <c r="AI533">
        <f t="shared" si="197"/>
        <v>0.24056198654721986</v>
      </c>
    </row>
    <row r="534" spans="1:35" x14ac:dyDescent="0.25">
      <c r="A534" s="13" t="s">
        <v>119</v>
      </c>
      <c r="B534" s="8" t="str">
        <f>VLOOKUP(A534,Sheet5!$A$1:$B$67,2,FALSE)</f>
        <v>Small Finance Banks</v>
      </c>
      <c r="C534" s="9" t="s">
        <v>54</v>
      </c>
      <c r="D534" s="19">
        <v>0</v>
      </c>
      <c r="E534" s="20">
        <v>0</v>
      </c>
      <c r="F534" s="20">
        <v>0</v>
      </c>
      <c r="G534" s="20">
        <v>0</v>
      </c>
      <c r="H534" s="20">
        <v>0</v>
      </c>
      <c r="I534" s="20">
        <v>481200</v>
      </c>
      <c r="J534" s="20">
        <v>147854</v>
      </c>
      <c r="K534" s="20">
        <v>50622</v>
      </c>
      <c r="L534" s="20">
        <v>4430.2921299999998</v>
      </c>
      <c r="M534" s="20">
        <v>541.00894000000005</v>
      </c>
      <c r="N534" s="12">
        <f t="shared" si="176"/>
        <v>0</v>
      </c>
      <c r="O534" s="12">
        <f t="shared" si="177"/>
        <v>0</v>
      </c>
      <c r="P534" s="12">
        <f t="shared" si="178"/>
        <v>198476</v>
      </c>
      <c r="Q534" s="12">
        <f t="shared" si="179"/>
        <v>4971.3010699999995</v>
      </c>
      <c r="R534">
        <f t="shared" si="180"/>
        <v>0</v>
      </c>
      <c r="S534">
        <f t="shared" si="181"/>
        <v>0</v>
      </c>
      <c r="T534">
        <f t="shared" si="182"/>
        <v>0</v>
      </c>
      <c r="U534">
        <f t="shared" si="183"/>
        <v>2.5047366281061689E-2</v>
      </c>
      <c r="V534">
        <f t="shared" si="184"/>
        <v>1.0331049605153781E-2</v>
      </c>
      <c r="W534">
        <f t="shared" si="185"/>
        <v>0.41246051537822109</v>
      </c>
      <c r="X534">
        <f t="shared" si="186"/>
        <v>58694212</v>
      </c>
      <c r="Y534">
        <f t="shared" si="187"/>
        <v>149496267</v>
      </c>
      <c r="Z534">
        <f t="shared" si="188"/>
        <v>5135667.8115408001</v>
      </c>
      <c r="AA534">
        <f t="shared" si="189"/>
        <v>865435000</v>
      </c>
      <c r="AB534">
        <f t="shared" si="190"/>
        <v>857969719</v>
      </c>
      <c r="AC534">
        <f t="shared" si="191"/>
        <v>29568922.412561625</v>
      </c>
      <c r="AD534">
        <f t="shared" si="192"/>
        <v>0</v>
      </c>
      <c r="AE534">
        <f t="shared" si="193"/>
        <v>0</v>
      </c>
      <c r="AF534">
        <f t="shared" si="194"/>
        <v>0</v>
      </c>
      <c r="AG534">
        <f t="shared" si="195"/>
        <v>5.5602096055740756E-2</v>
      </c>
      <c r="AH534">
        <f t="shared" si="196"/>
        <v>1.6812587894268562E-2</v>
      </c>
      <c r="AI534">
        <f t="shared" si="197"/>
        <v>2.3133217362418357E-2</v>
      </c>
    </row>
    <row r="535" spans="1:35" x14ac:dyDescent="0.25">
      <c r="A535" s="13" t="s">
        <v>56</v>
      </c>
      <c r="B535" s="8" t="str">
        <f>VLOOKUP(A535,Sheet5!$A$1:$B$67,2,FALSE)</f>
        <v>Public Sector Banks</v>
      </c>
      <c r="C535" s="9" t="s">
        <v>53</v>
      </c>
      <c r="D535" s="19">
        <v>507911</v>
      </c>
      <c r="E535" s="20">
        <v>9088</v>
      </c>
      <c r="F535" s="20">
        <v>1150890</v>
      </c>
      <c r="G535" s="20">
        <v>380.12200000000001</v>
      </c>
      <c r="H535" s="20">
        <v>30306.645708599997</v>
      </c>
      <c r="I535" s="20">
        <v>61854016</v>
      </c>
      <c r="J535" s="20">
        <v>27942562</v>
      </c>
      <c r="K535" s="20">
        <v>18409589</v>
      </c>
      <c r="L535" s="20">
        <v>1262615.73021</v>
      </c>
      <c r="M535" s="20">
        <v>269276.93000729993</v>
      </c>
      <c r="N535" s="12">
        <f t="shared" si="176"/>
        <v>1159978</v>
      </c>
      <c r="O535" s="12">
        <f t="shared" si="177"/>
        <v>30686.767708599997</v>
      </c>
      <c r="P535" s="12">
        <f t="shared" si="178"/>
        <v>46352151</v>
      </c>
      <c r="Q535" s="12">
        <f t="shared" si="179"/>
        <v>1531892.6602172998</v>
      </c>
      <c r="R535">
        <f t="shared" si="180"/>
        <v>2.6454611819017253E-2</v>
      </c>
      <c r="S535">
        <f t="shared" si="181"/>
        <v>6.0417608023059149E-2</v>
      </c>
      <c r="T535">
        <f t="shared" si="182"/>
        <v>2.2838213781548342</v>
      </c>
      <c r="U535">
        <f t="shared" si="183"/>
        <v>3.3049009100296116E-2</v>
      </c>
      <c r="V535">
        <f t="shared" si="184"/>
        <v>2.4766260289668173E-2</v>
      </c>
      <c r="W535">
        <f t="shared" si="185"/>
        <v>0.74937981391539721</v>
      </c>
      <c r="X535">
        <f t="shared" si="186"/>
        <v>59419834</v>
      </c>
      <c r="Y535">
        <f t="shared" si="187"/>
        <v>172287801</v>
      </c>
      <c r="Z535">
        <f t="shared" si="188"/>
        <v>6489196.2989783902</v>
      </c>
      <c r="AA535">
        <f t="shared" si="189"/>
        <v>874165072</v>
      </c>
      <c r="AB535">
        <f t="shared" si="190"/>
        <v>959273278</v>
      </c>
      <c r="AC535">
        <f t="shared" si="191"/>
        <v>33701694.113331422</v>
      </c>
      <c r="AD535">
        <f t="shared" si="192"/>
        <v>0.85478360643013573</v>
      </c>
      <c r="AE535">
        <f t="shared" si="193"/>
        <v>0.47289011296254185</v>
      </c>
      <c r="AF535">
        <f t="shared" si="194"/>
        <v>0.67327924163359654</v>
      </c>
      <c r="AG535">
        <f t="shared" si="195"/>
        <v>7.075782135573589</v>
      </c>
      <c r="AH535">
        <f t="shared" si="196"/>
        <v>4.5454470480501072</v>
      </c>
      <c r="AI535">
        <f t="shared" si="197"/>
        <v>4.8320069017913374</v>
      </c>
    </row>
    <row r="536" spans="1:35" x14ac:dyDescent="0.25">
      <c r="A536" s="13" t="s">
        <v>58</v>
      </c>
      <c r="B536" s="8" t="str">
        <f>VLOOKUP(A536,Sheet5!$A$1:$B$67,2,FALSE)</f>
        <v>Public Sector Banks</v>
      </c>
      <c r="C536" s="9" t="s">
        <v>53</v>
      </c>
      <c r="D536" s="19">
        <v>169946</v>
      </c>
      <c r="E536" s="20">
        <v>11385</v>
      </c>
      <c r="F536" s="20">
        <v>405744</v>
      </c>
      <c r="G536" s="20">
        <v>650.8305656</v>
      </c>
      <c r="H536" s="20">
        <v>9605.4607486999994</v>
      </c>
      <c r="I536" s="20">
        <v>39737037</v>
      </c>
      <c r="J536" s="20">
        <v>19093643</v>
      </c>
      <c r="K536" s="20">
        <v>11175778</v>
      </c>
      <c r="L536" s="20">
        <v>730006.28385090001</v>
      </c>
      <c r="M536" s="20">
        <v>141351.89247690002</v>
      </c>
      <c r="N536" s="12">
        <f t="shared" si="176"/>
        <v>417129</v>
      </c>
      <c r="O536" s="12">
        <f t="shared" si="177"/>
        <v>10256.291314299999</v>
      </c>
      <c r="P536" s="12">
        <f t="shared" si="178"/>
        <v>30269421</v>
      </c>
      <c r="Q536" s="12">
        <f t="shared" si="179"/>
        <v>871358.17632780003</v>
      </c>
      <c r="R536">
        <f t="shared" si="180"/>
        <v>2.4587816513117044E-2</v>
      </c>
      <c r="S536">
        <f t="shared" si="181"/>
        <v>6.0350295472091128E-2</v>
      </c>
      <c r="T536">
        <f t="shared" si="182"/>
        <v>2.4544796582443835</v>
      </c>
      <c r="U536">
        <f t="shared" si="183"/>
        <v>2.8786747401868044E-2</v>
      </c>
      <c r="V536">
        <f t="shared" si="184"/>
        <v>2.1928111457525129E-2</v>
      </c>
      <c r="W536">
        <f t="shared" si="185"/>
        <v>0.76174328246970202</v>
      </c>
      <c r="X536">
        <f t="shared" si="186"/>
        <v>59419834</v>
      </c>
      <c r="Y536">
        <f t="shared" si="187"/>
        <v>172287801</v>
      </c>
      <c r="Z536">
        <f t="shared" si="188"/>
        <v>6489196.2989783902</v>
      </c>
      <c r="AA536">
        <f t="shared" si="189"/>
        <v>874165072</v>
      </c>
      <c r="AB536">
        <f t="shared" si="190"/>
        <v>959273278</v>
      </c>
      <c r="AC536">
        <f t="shared" si="191"/>
        <v>33701694.113331422</v>
      </c>
      <c r="AD536">
        <f t="shared" si="192"/>
        <v>0.28600887710322448</v>
      </c>
      <c r="AE536">
        <f t="shared" si="193"/>
        <v>0.15805179627428856</v>
      </c>
      <c r="AF536">
        <f t="shared" si="194"/>
        <v>0.24211174417392442</v>
      </c>
      <c r="AG536">
        <f t="shared" si="195"/>
        <v>4.5457131922562102</v>
      </c>
      <c r="AH536">
        <f t="shared" si="196"/>
        <v>2.5855025963905942</v>
      </c>
      <c r="AI536">
        <f t="shared" si="197"/>
        <v>3.1554533722766744</v>
      </c>
    </row>
    <row r="537" spans="1:35" x14ac:dyDescent="0.25">
      <c r="A537" s="13" t="s">
        <v>60</v>
      </c>
      <c r="B537" s="8" t="str">
        <f>VLOOKUP(A537,Sheet5!$A$1:$B$67,2,FALSE)</f>
        <v>Public Sector Banks</v>
      </c>
      <c r="C537" s="9" t="s">
        <v>53</v>
      </c>
      <c r="D537" s="19">
        <v>2169</v>
      </c>
      <c r="E537" s="20">
        <v>0</v>
      </c>
      <c r="F537" s="20">
        <v>212</v>
      </c>
      <c r="G537" s="20">
        <v>0</v>
      </c>
      <c r="H537" s="20">
        <v>6.8220999999999998</v>
      </c>
      <c r="I537" s="20">
        <v>8542514</v>
      </c>
      <c r="J537" s="20">
        <v>6916621</v>
      </c>
      <c r="K537" s="20">
        <v>4946101</v>
      </c>
      <c r="L537" s="20">
        <v>283811.25132390001</v>
      </c>
      <c r="M537" s="20">
        <v>60325.691506900002</v>
      </c>
      <c r="N537" s="12">
        <f t="shared" si="176"/>
        <v>212</v>
      </c>
      <c r="O537" s="12">
        <f t="shared" si="177"/>
        <v>6.8220999999999998</v>
      </c>
      <c r="P537" s="12">
        <f t="shared" si="178"/>
        <v>11862722</v>
      </c>
      <c r="Q537" s="12">
        <f t="shared" si="179"/>
        <v>344136.94283080002</v>
      </c>
      <c r="R537">
        <f t="shared" si="180"/>
        <v>3.2179716981132075E-2</v>
      </c>
      <c r="S537">
        <f t="shared" si="181"/>
        <v>3.1452743199631168E-3</v>
      </c>
      <c r="T537">
        <f t="shared" si="182"/>
        <v>9.7740894421392346E-2</v>
      </c>
      <c r="U537">
        <f t="shared" si="183"/>
        <v>2.90099475340314E-2</v>
      </c>
      <c r="V537">
        <f t="shared" si="184"/>
        <v>4.0285206770606409E-2</v>
      </c>
      <c r="W537">
        <f t="shared" si="185"/>
        <v>1.388668722111547</v>
      </c>
      <c r="X537">
        <f t="shared" si="186"/>
        <v>59419834</v>
      </c>
      <c r="Y537">
        <f t="shared" si="187"/>
        <v>172287801</v>
      </c>
      <c r="Z537">
        <f t="shared" si="188"/>
        <v>6489196.2989783902</v>
      </c>
      <c r="AA537">
        <f t="shared" si="189"/>
        <v>874165072</v>
      </c>
      <c r="AB537">
        <f t="shared" si="190"/>
        <v>959273278</v>
      </c>
      <c r="AC537">
        <f t="shared" si="191"/>
        <v>33701694.113331422</v>
      </c>
      <c r="AD537">
        <f t="shared" si="192"/>
        <v>3.6502962966877355E-3</v>
      </c>
      <c r="AE537">
        <f t="shared" si="193"/>
        <v>1.0513012221673768E-4</v>
      </c>
      <c r="AF537">
        <f t="shared" si="194"/>
        <v>1.2304991924529817E-4</v>
      </c>
      <c r="AG537">
        <f t="shared" si="195"/>
        <v>0.97721978075097471</v>
      </c>
      <c r="AH537">
        <f t="shared" si="196"/>
        <v>1.0211265394360973</v>
      </c>
      <c r="AI537">
        <f t="shared" si="197"/>
        <v>1.2366363446225384</v>
      </c>
    </row>
    <row r="538" spans="1:35" x14ac:dyDescent="0.25">
      <c r="A538" s="13" t="s">
        <v>61</v>
      </c>
      <c r="B538" s="8" t="str">
        <f>VLOOKUP(A538,Sheet5!$A$1:$B$67,2,FALSE)</f>
        <v>Public Sector Banks</v>
      </c>
      <c r="C538" s="9" t="s">
        <v>53</v>
      </c>
      <c r="D538" s="19">
        <v>721912</v>
      </c>
      <c r="E538" s="20">
        <v>50548</v>
      </c>
      <c r="F538" s="20">
        <v>974386</v>
      </c>
      <c r="G538" s="20">
        <v>2264.2477619000001</v>
      </c>
      <c r="H538" s="20">
        <v>24106.764045100001</v>
      </c>
      <c r="I538" s="20">
        <v>37599838</v>
      </c>
      <c r="J538" s="20">
        <v>31050839</v>
      </c>
      <c r="K538" s="20">
        <v>19070601</v>
      </c>
      <c r="L538" s="20">
        <v>1357903.0668796999</v>
      </c>
      <c r="M538" s="20">
        <v>271414.08429500001</v>
      </c>
      <c r="N538" s="12">
        <f t="shared" si="176"/>
        <v>1024934</v>
      </c>
      <c r="O538" s="12">
        <f t="shared" si="177"/>
        <v>26371.011807000003</v>
      </c>
      <c r="P538" s="12">
        <f t="shared" si="178"/>
        <v>50121440</v>
      </c>
      <c r="Q538" s="12">
        <f t="shared" si="179"/>
        <v>1629317.1511746999</v>
      </c>
      <c r="R538">
        <f t="shared" si="180"/>
        <v>2.5729473124123117E-2</v>
      </c>
      <c r="S538">
        <f t="shared" si="181"/>
        <v>3.6529399437881631E-2</v>
      </c>
      <c r="T538">
        <f t="shared" si="182"/>
        <v>1.4197492215117633</v>
      </c>
      <c r="U538">
        <f t="shared" si="183"/>
        <v>3.2507389076904016E-2</v>
      </c>
      <c r="V538">
        <f t="shared" si="184"/>
        <v>4.3333089657851716E-2</v>
      </c>
      <c r="W538">
        <f t="shared" si="185"/>
        <v>1.3330227646193582</v>
      </c>
      <c r="X538">
        <f t="shared" si="186"/>
        <v>59419834</v>
      </c>
      <c r="Y538">
        <f t="shared" si="187"/>
        <v>172287801</v>
      </c>
      <c r="Z538">
        <f t="shared" si="188"/>
        <v>6489196.2989783902</v>
      </c>
      <c r="AA538">
        <f t="shared" si="189"/>
        <v>874165072</v>
      </c>
      <c r="AB538">
        <f t="shared" si="190"/>
        <v>959273278</v>
      </c>
      <c r="AC538">
        <f t="shared" si="191"/>
        <v>33701694.113331422</v>
      </c>
      <c r="AD538">
        <f t="shared" si="192"/>
        <v>1.2149343937918102</v>
      </c>
      <c r="AE538">
        <f t="shared" si="193"/>
        <v>0.40638332687133621</v>
      </c>
      <c r="AF538">
        <f t="shared" si="194"/>
        <v>0.59489644307434164</v>
      </c>
      <c r="AG538">
        <f t="shared" si="195"/>
        <v>4.3012285899247189</v>
      </c>
      <c r="AH538">
        <f t="shared" si="196"/>
        <v>4.8345259609076709</v>
      </c>
      <c r="AI538">
        <f t="shared" si="197"/>
        <v>5.2249386227560484</v>
      </c>
    </row>
    <row r="539" spans="1:35" x14ac:dyDescent="0.25">
      <c r="A539" s="13" t="s">
        <v>63</v>
      </c>
      <c r="B539" s="8" t="str">
        <f>VLOOKUP(A539,Sheet5!$A$1:$B$67,2,FALSE)</f>
        <v>Public Sector Banks</v>
      </c>
      <c r="C539" s="9" t="s">
        <v>53</v>
      </c>
      <c r="D539" s="19">
        <v>50848</v>
      </c>
      <c r="E539" s="20">
        <v>0</v>
      </c>
      <c r="F539" s="20">
        <v>0</v>
      </c>
      <c r="G539" s="20">
        <v>0</v>
      </c>
      <c r="H539" s="20">
        <v>0</v>
      </c>
      <c r="I539" s="20">
        <v>25557010</v>
      </c>
      <c r="J539" s="20">
        <v>11566313</v>
      </c>
      <c r="K539" s="20">
        <v>6278430</v>
      </c>
      <c r="L539" s="20">
        <v>517842.15331999998</v>
      </c>
      <c r="M539" s="20">
        <v>93263.267810000005</v>
      </c>
      <c r="N539" s="12">
        <f t="shared" si="176"/>
        <v>0</v>
      </c>
      <c r="O539" s="12">
        <f t="shared" si="177"/>
        <v>0</v>
      </c>
      <c r="P539" s="12">
        <f t="shared" si="178"/>
        <v>17844743</v>
      </c>
      <c r="Q539" s="12">
        <f t="shared" si="179"/>
        <v>611105.42113000003</v>
      </c>
      <c r="R539">
        <f t="shared" si="180"/>
        <v>0</v>
      </c>
      <c r="S539">
        <f t="shared" si="181"/>
        <v>0</v>
      </c>
      <c r="T539">
        <f t="shared" si="182"/>
        <v>0</v>
      </c>
      <c r="U539">
        <f t="shared" si="183"/>
        <v>3.4245683511945228E-2</v>
      </c>
      <c r="V539">
        <f t="shared" si="184"/>
        <v>2.391145995286616E-2</v>
      </c>
      <c r="W539">
        <f t="shared" si="185"/>
        <v>0.69823281361943357</v>
      </c>
      <c r="X539">
        <f t="shared" si="186"/>
        <v>59419834</v>
      </c>
      <c r="Y539">
        <f t="shared" si="187"/>
        <v>172287801</v>
      </c>
      <c r="Z539">
        <f t="shared" si="188"/>
        <v>6489196.2989783902</v>
      </c>
      <c r="AA539">
        <f t="shared" si="189"/>
        <v>874165072</v>
      </c>
      <c r="AB539">
        <f t="shared" si="190"/>
        <v>959273278</v>
      </c>
      <c r="AC539">
        <f t="shared" si="191"/>
        <v>33701694.113331422</v>
      </c>
      <c r="AD539">
        <f t="shared" si="192"/>
        <v>8.5574119914236038E-2</v>
      </c>
      <c r="AE539">
        <f t="shared" si="193"/>
        <v>0</v>
      </c>
      <c r="AF539">
        <f t="shared" si="194"/>
        <v>0</v>
      </c>
      <c r="AG539">
        <f t="shared" si="195"/>
        <v>2.9235908432635251</v>
      </c>
      <c r="AH539">
        <f t="shared" si="196"/>
        <v>1.8132780479075807</v>
      </c>
      <c r="AI539">
        <f t="shared" si="197"/>
        <v>1.860235598056553</v>
      </c>
    </row>
    <row r="540" spans="1:35" x14ac:dyDescent="0.25">
      <c r="A540" s="13" t="s">
        <v>66</v>
      </c>
      <c r="B540" s="8" t="str">
        <f>VLOOKUP(A540,Sheet5!$A$1:$B$67,2,FALSE)</f>
        <v>Public Sector Banks</v>
      </c>
      <c r="C540" s="9" t="s">
        <v>53</v>
      </c>
      <c r="D540" s="19">
        <v>103830</v>
      </c>
      <c r="E540" s="20">
        <v>2848</v>
      </c>
      <c r="F540" s="20">
        <v>168346</v>
      </c>
      <c r="G540" s="20">
        <v>176.72141999999999</v>
      </c>
      <c r="H540" s="20">
        <v>4107.7737100000004</v>
      </c>
      <c r="I540" s="20">
        <v>22875235</v>
      </c>
      <c r="J540" s="20">
        <v>21395395</v>
      </c>
      <c r="K540" s="20">
        <v>11870609</v>
      </c>
      <c r="L540" s="20">
        <v>968718.27383630001</v>
      </c>
      <c r="M540" s="20">
        <v>163299.0150062</v>
      </c>
      <c r="N540" s="12">
        <f t="shared" si="176"/>
        <v>171194</v>
      </c>
      <c r="O540" s="12">
        <f t="shared" si="177"/>
        <v>4284.4951300000002</v>
      </c>
      <c r="P540" s="12">
        <f t="shared" si="178"/>
        <v>33266004</v>
      </c>
      <c r="Q540" s="12">
        <f t="shared" si="179"/>
        <v>1132017.2888425</v>
      </c>
      <c r="R540">
        <f t="shared" si="180"/>
        <v>2.5027133719639709E-2</v>
      </c>
      <c r="S540">
        <f t="shared" si="181"/>
        <v>4.1264520177212757E-2</v>
      </c>
      <c r="T540">
        <f t="shared" si="182"/>
        <v>1.6487912934604643</v>
      </c>
      <c r="U540">
        <f t="shared" si="183"/>
        <v>3.4029253674186417E-2</v>
      </c>
      <c r="V540">
        <f t="shared" si="184"/>
        <v>4.9486586207420379E-2</v>
      </c>
      <c r="W540">
        <f t="shared" si="185"/>
        <v>1.4542366012851891</v>
      </c>
      <c r="X540">
        <f t="shared" si="186"/>
        <v>59419834</v>
      </c>
      <c r="Y540">
        <f t="shared" si="187"/>
        <v>172287801</v>
      </c>
      <c r="Z540">
        <f t="shared" si="188"/>
        <v>6489196.2989783902</v>
      </c>
      <c r="AA540">
        <f t="shared" si="189"/>
        <v>874165072</v>
      </c>
      <c r="AB540">
        <f t="shared" si="190"/>
        <v>959273278</v>
      </c>
      <c r="AC540">
        <f t="shared" si="191"/>
        <v>33701694.113331422</v>
      </c>
      <c r="AD540">
        <f t="shared" si="192"/>
        <v>0.17473963323424971</v>
      </c>
      <c r="AE540">
        <f t="shared" si="193"/>
        <v>6.6025050446917727E-2</v>
      </c>
      <c r="AF540">
        <f t="shared" si="194"/>
        <v>9.9365131487167802E-2</v>
      </c>
      <c r="AG540">
        <f t="shared" si="195"/>
        <v>2.6168095400636187</v>
      </c>
      <c r="AH540">
        <f t="shared" si="196"/>
        <v>3.3589328923221888</v>
      </c>
      <c r="AI540">
        <f t="shared" si="197"/>
        <v>3.4678339074926261</v>
      </c>
    </row>
    <row r="541" spans="1:35" x14ac:dyDescent="0.25">
      <c r="A541" s="13" t="s">
        <v>68</v>
      </c>
      <c r="B541" s="8" t="str">
        <f>VLOOKUP(A541,Sheet5!$A$1:$B$67,2,FALSE)</f>
        <v>Public Sector Banks</v>
      </c>
      <c r="C541" s="9" t="s">
        <v>53</v>
      </c>
      <c r="D541" s="19">
        <v>60699</v>
      </c>
      <c r="E541" s="20">
        <v>518</v>
      </c>
      <c r="F541" s="20">
        <v>82301</v>
      </c>
      <c r="G541" s="20">
        <v>20.663</v>
      </c>
      <c r="H541" s="20">
        <v>1578.1377600000001</v>
      </c>
      <c r="I541" s="20">
        <v>18593709</v>
      </c>
      <c r="J541" s="20">
        <v>12818894</v>
      </c>
      <c r="K541" s="20">
        <v>5501162</v>
      </c>
      <c r="L541" s="20">
        <v>544870.79700000002</v>
      </c>
      <c r="M541" s="20">
        <v>81987.842250000002</v>
      </c>
      <c r="N541" s="12">
        <f t="shared" si="176"/>
        <v>82819</v>
      </c>
      <c r="O541" s="12">
        <f t="shared" si="177"/>
        <v>1598.8007600000001</v>
      </c>
      <c r="P541" s="12">
        <f t="shared" si="178"/>
        <v>18320056</v>
      </c>
      <c r="Q541" s="12">
        <f t="shared" si="179"/>
        <v>626858.63925000001</v>
      </c>
      <c r="R541">
        <f t="shared" si="180"/>
        <v>1.9304758086912423E-2</v>
      </c>
      <c r="S541">
        <f t="shared" si="181"/>
        <v>2.6339820425377684E-2</v>
      </c>
      <c r="T541">
        <f t="shared" si="182"/>
        <v>1.3644211601509086</v>
      </c>
      <c r="U541">
        <f t="shared" si="183"/>
        <v>3.4217070037886349E-2</v>
      </c>
      <c r="V541">
        <f t="shared" si="184"/>
        <v>3.3713480148043623E-2</v>
      </c>
      <c r="W541">
        <f t="shared" si="185"/>
        <v>0.98528249527837619</v>
      </c>
      <c r="X541">
        <f t="shared" si="186"/>
        <v>59419834</v>
      </c>
      <c r="Y541">
        <f t="shared" si="187"/>
        <v>172287801</v>
      </c>
      <c r="Z541">
        <f t="shared" si="188"/>
        <v>6489196.2989783902</v>
      </c>
      <c r="AA541">
        <f t="shared" si="189"/>
        <v>874165072</v>
      </c>
      <c r="AB541">
        <f t="shared" si="190"/>
        <v>959273278</v>
      </c>
      <c r="AC541">
        <f t="shared" si="191"/>
        <v>33701694.113331422</v>
      </c>
      <c r="AD541">
        <f t="shared" si="192"/>
        <v>0.10215275929582705</v>
      </c>
      <c r="AE541">
        <f t="shared" si="193"/>
        <v>2.4637885592268229E-2</v>
      </c>
      <c r="AF541">
        <f t="shared" si="194"/>
        <v>4.8070147462152588E-2</v>
      </c>
      <c r="AG541">
        <f t="shared" si="195"/>
        <v>2.1270249287653993</v>
      </c>
      <c r="AH541">
        <f t="shared" si="196"/>
        <v>1.8600211524738535</v>
      </c>
      <c r="AI541">
        <f t="shared" si="197"/>
        <v>1.9097848777978781</v>
      </c>
    </row>
    <row r="542" spans="1:35" x14ac:dyDescent="0.25">
      <c r="A542" s="13" t="s">
        <v>72</v>
      </c>
      <c r="B542" s="8" t="str">
        <f>VLOOKUP(A542,Sheet5!$A$1:$B$67,2,FALSE)</f>
        <v>Public Sector Banks</v>
      </c>
      <c r="C542" s="9" t="s">
        <v>53</v>
      </c>
      <c r="D542" s="19">
        <v>0</v>
      </c>
      <c r="E542" s="20">
        <v>0</v>
      </c>
      <c r="F542" s="20">
        <v>0</v>
      </c>
      <c r="G542" s="20">
        <v>0</v>
      </c>
      <c r="H542" s="20">
        <v>0</v>
      </c>
      <c r="I542" s="20">
        <v>3001678</v>
      </c>
      <c r="J542" s="20">
        <v>1488163</v>
      </c>
      <c r="K542" s="20">
        <v>940451</v>
      </c>
      <c r="L542" s="20">
        <v>65497.904999999999</v>
      </c>
      <c r="M542" s="20">
        <v>15429.134786399998</v>
      </c>
      <c r="N542" s="12">
        <f t="shared" si="176"/>
        <v>0</v>
      </c>
      <c r="O542" s="12">
        <f t="shared" si="177"/>
        <v>0</v>
      </c>
      <c r="P542" s="12">
        <f t="shared" si="178"/>
        <v>2428614</v>
      </c>
      <c r="Q542" s="12">
        <f t="shared" si="179"/>
        <v>80927.039786399997</v>
      </c>
      <c r="R542">
        <f t="shared" si="180"/>
        <v>0</v>
      </c>
      <c r="S542">
        <f t="shared" si="181"/>
        <v>0</v>
      </c>
      <c r="T542">
        <f t="shared" si="182"/>
        <v>0</v>
      </c>
      <c r="U542">
        <f t="shared" si="183"/>
        <v>3.3322314615002631E-2</v>
      </c>
      <c r="V542">
        <f t="shared" si="184"/>
        <v>2.6960599966552042E-2</v>
      </c>
      <c r="W542">
        <f t="shared" si="185"/>
        <v>0.80908545153744005</v>
      </c>
      <c r="X542">
        <f t="shared" si="186"/>
        <v>59419834</v>
      </c>
      <c r="Y542">
        <f t="shared" si="187"/>
        <v>172287801</v>
      </c>
      <c r="Z542">
        <f t="shared" si="188"/>
        <v>6489196.2989783902</v>
      </c>
      <c r="AA542">
        <f t="shared" si="189"/>
        <v>874165072</v>
      </c>
      <c r="AB542">
        <f t="shared" si="190"/>
        <v>959273278</v>
      </c>
      <c r="AC542">
        <f t="shared" si="191"/>
        <v>33701694.113331422</v>
      </c>
      <c r="AD542">
        <f t="shared" si="192"/>
        <v>0</v>
      </c>
      <c r="AE542">
        <f t="shared" si="193"/>
        <v>0</v>
      </c>
      <c r="AF542">
        <f t="shared" si="194"/>
        <v>0</v>
      </c>
      <c r="AG542">
        <f t="shared" si="195"/>
        <v>0.34337656538169259</v>
      </c>
      <c r="AH542">
        <f t="shared" si="196"/>
        <v>0.24012751262372767</v>
      </c>
      <c r="AI542">
        <f t="shared" si="197"/>
        <v>0.25317227694108663</v>
      </c>
    </row>
    <row r="543" spans="1:35" x14ac:dyDescent="0.25">
      <c r="A543" s="13" t="s">
        <v>73</v>
      </c>
      <c r="B543" s="8" t="str">
        <f>VLOOKUP(A543,Sheet5!$A$1:$B$67,2,FALSE)</f>
        <v>Public Sector Banks</v>
      </c>
      <c r="C543" s="9" t="s">
        <v>53</v>
      </c>
      <c r="D543" s="19">
        <v>361925</v>
      </c>
      <c r="E543" s="20">
        <v>3839</v>
      </c>
      <c r="F543" s="20">
        <v>626604</v>
      </c>
      <c r="G543" s="20">
        <v>119.9240001</v>
      </c>
      <c r="H543" s="20">
        <v>15078.898060399999</v>
      </c>
      <c r="I543" s="20">
        <v>42133736</v>
      </c>
      <c r="J543" s="20">
        <v>33747257</v>
      </c>
      <c r="K543" s="20">
        <v>19541771</v>
      </c>
      <c r="L543" s="20">
        <v>1647447.8320683001</v>
      </c>
      <c r="M543" s="20">
        <v>319165.43797120004</v>
      </c>
      <c r="N543" s="12">
        <f t="shared" si="176"/>
        <v>630443</v>
      </c>
      <c r="O543" s="12">
        <f t="shared" si="177"/>
        <v>15198.822060499999</v>
      </c>
      <c r="P543" s="12">
        <f t="shared" si="178"/>
        <v>53289028</v>
      </c>
      <c r="Q543" s="12">
        <f t="shared" si="179"/>
        <v>1966613.2700395002</v>
      </c>
      <c r="R543">
        <f t="shared" si="180"/>
        <v>2.41081621344039E-2</v>
      </c>
      <c r="S543">
        <f t="shared" si="181"/>
        <v>4.1994396796297573E-2</v>
      </c>
      <c r="T543">
        <f t="shared" si="182"/>
        <v>1.7419161428472749</v>
      </c>
      <c r="U543">
        <f t="shared" si="183"/>
        <v>3.6904656433956726E-2</v>
      </c>
      <c r="V543">
        <f t="shared" si="184"/>
        <v>4.6675501788863448E-2</v>
      </c>
      <c r="W543">
        <f t="shared" si="185"/>
        <v>1.2647591469220769</v>
      </c>
      <c r="X543">
        <f t="shared" si="186"/>
        <v>59419834</v>
      </c>
      <c r="Y543">
        <f t="shared" si="187"/>
        <v>172287801</v>
      </c>
      <c r="Z543">
        <f t="shared" si="188"/>
        <v>6489196.2989783902</v>
      </c>
      <c r="AA543">
        <f t="shared" si="189"/>
        <v>874165072</v>
      </c>
      <c r="AB543">
        <f t="shared" si="190"/>
        <v>959273278</v>
      </c>
      <c r="AC543">
        <f t="shared" si="191"/>
        <v>33701694.113331422</v>
      </c>
      <c r="AD543">
        <f t="shared" si="192"/>
        <v>0.60909796550424555</v>
      </c>
      <c r="AE543">
        <f t="shared" si="193"/>
        <v>0.23421732615628821</v>
      </c>
      <c r="AF543">
        <f t="shared" si="194"/>
        <v>0.36592434074888447</v>
      </c>
      <c r="AG543">
        <f t="shared" si="195"/>
        <v>4.8198832634209845</v>
      </c>
      <c r="AH543">
        <f t="shared" si="196"/>
        <v>5.835354339832918</v>
      </c>
      <c r="AI543">
        <f t="shared" si="197"/>
        <v>5.5551456735147378</v>
      </c>
    </row>
    <row r="544" spans="1:35" x14ac:dyDescent="0.25">
      <c r="A544" s="13" t="s">
        <v>75</v>
      </c>
      <c r="B544" s="8" t="str">
        <f>VLOOKUP(A544,Sheet5!$A$1:$B$67,2,FALSE)</f>
        <v>Public Sector Banks</v>
      </c>
      <c r="C544" s="9" t="s">
        <v>53</v>
      </c>
      <c r="D544" s="19">
        <v>0</v>
      </c>
      <c r="E544" s="20">
        <v>0</v>
      </c>
      <c r="F544" s="20">
        <v>0</v>
      </c>
      <c r="G544" s="20">
        <v>0</v>
      </c>
      <c r="H544" s="20">
        <v>0</v>
      </c>
      <c r="I544" s="20">
        <v>9405412</v>
      </c>
      <c r="J544" s="20">
        <v>6390551</v>
      </c>
      <c r="K544" s="20">
        <v>3787314</v>
      </c>
      <c r="L544" s="20">
        <v>275238.56046000001</v>
      </c>
      <c r="M544" s="20">
        <v>55830.710039999998</v>
      </c>
      <c r="N544" s="12">
        <f t="shared" si="176"/>
        <v>0</v>
      </c>
      <c r="O544" s="12">
        <f t="shared" si="177"/>
        <v>0</v>
      </c>
      <c r="P544" s="12">
        <f t="shared" si="178"/>
        <v>10177865</v>
      </c>
      <c r="Q544" s="12">
        <f t="shared" si="179"/>
        <v>331069.27049999998</v>
      </c>
      <c r="R544">
        <f t="shared" si="180"/>
        <v>0</v>
      </c>
      <c r="S544">
        <f t="shared" si="181"/>
        <v>0</v>
      </c>
      <c r="T544">
        <f t="shared" si="182"/>
        <v>0</v>
      </c>
      <c r="U544">
        <f t="shared" si="183"/>
        <v>3.2528361350833403E-2</v>
      </c>
      <c r="V544">
        <f t="shared" si="184"/>
        <v>3.5199869022218271E-2</v>
      </c>
      <c r="W544">
        <f t="shared" si="185"/>
        <v>1.0821285659788216</v>
      </c>
      <c r="X544">
        <f t="shared" si="186"/>
        <v>59419834</v>
      </c>
      <c r="Y544">
        <f t="shared" si="187"/>
        <v>172287801</v>
      </c>
      <c r="Z544">
        <f t="shared" si="188"/>
        <v>6489196.2989783902</v>
      </c>
      <c r="AA544">
        <f t="shared" si="189"/>
        <v>874165072</v>
      </c>
      <c r="AB544">
        <f t="shared" si="190"/>
        <v>959273278</v>
      </c>
      <c r="AC544">
        <f t="shared" si="191"/>
        <v>33701694.113331422</v>
      </c>
      <c r="AD544">
        <f t="shared" si="192"/>
        <v>0</v>
      </c>
      <c r="AE544">
        <f t="shared" si="193"/>
        <v>0</v>
      </c>
      <c r="AF544">
        <f t="shared" si="194"/>
        <v>0</v>
      </c>
      <c r="AG544">
        <f t="shared" si="195"/>
        <v>1.0759308855112892</v>
      </c>
      <c r="AH544">
        <f t="shared" si="196"/>
        <v>0.98235201288898555</v>
      </c>
      <c r="AI544">
        <f t="shared" si="197"/>
        <v>1.0609974481119655</v>
      </c>
    </row>
    <row r="545" spans="1:35" x14ac:dyDescent="0.25">
      <c r="A545" s="13" t="s">
        <v>77</v>
      </c>
      <c r="B545" s="8" t="str">
        <f>VLOOKUP(A545,Sheet5!$A$1:$B$67,2,FALSE)</f>
        <v>Public Sector Banks</v>
      </c>
      <c r="C545" s="9" t="s">
        <v>53</v>
      </c>
      <c r="D545" s="19">
        <v>457961</v>
      </c>
      <c r="E545" s="20">
        <v>10600</v>
      </c>
      <c r="F545" s="20">
        <v>804052</v>
      </c>
      <c r="G545" s="20">
        <v>537.8476842</v>
      </c>
      <c r="H545" s="20">
        <v>21336.2070485</v>
      </c>
      <c r="I545" s="20">
        <v>43848419</v>
      </c>
      <c r="J545" s="20">
        <v>42753614</v>
      </c>
      <c r="K545" s="20">
        <v>21122773</v>
      </c>
      <c r="L545" s="20">
        <v>1417141.8569607998</v>
      </c>
      <c r="M545" s="20">
        <v>303064.16553241492</v>
      </c>
      <c r="N545" s="12">
        <f t="shared" si="176"/>
        <v>814652</v>
      </c>
      <c r="O545" s="12">
        <f t="shared" si="177"/>
        <v>21874.054732700002</v>
      </c>
      <c r="P545" s="12">
        <f t="shared" si="178"/>
        <v>63876387</v>
      </c>
      <c r="Q545" s="12">
        <f t="shared" si="179"/>
        <v>1720206.0224932148</v>
      </c>
      <c r="R545">
        <f t="shared" si="180"/>
        <v>2.6850796085567827E-2</v>
      </c>
      <c r="S545">
        <f t="shared" si="181"/>
        <v>4.7764012072425387E-2</v>
      </c>
      <c r="T545">
        <f t="shared" si="182"/>
        <v>1.7788676328333635</v>
      </c>
      <c r="U545">
        <f t="shared" si="183"/>
        <v>2.6930233585271735E-2</v>
      </c>
      <c r="V545">
        <f t="shared" si="184"/>
        <v>3.923074221885206E-2</v>
      </c>
      <c r="W545">
        <f t="shared" si="185"/>
        <v>1.4567546209590818</v>
      </c>
      <c r="X545">
        <f t="shared" si="186"/>
        <v>59419834</v>
      </c>
      <c r="Y545">
        <f t="shared" si="187"/>
        <v>172287801</v>
      </c>
      <c r="Z545">
        <f t="shared" si="188"/>
        <v>6489196.2989783902</v>
      </c>
      <c r="AA545">
        <f t="shared" si="189"/>
        <v>874165072</v>
      </c>
      <c r="AB545">
        <f t="shared" si="190"/>
        <v>959273278</v>
      </c>
      <c r="AC545">
        <f t="shared" si="191"/>
        <v>33701694.113331422</v>
      </c>
      <c r="AD545">
        <f t="shared" si="192"/>
        <v>0.77072076640267961</v>
      </c>
      <c r="AE545">
        <f t="shared" si="193"/>
        <v>0.33708418924148881</v>
      </c>
      <c r="AF545">
        <f t="shared" si="194"/>
        <v>0.47284369251424829</v>
      </c>
      <c r="AG545">
        <f t="shared" si="195"/>
        <v>5.0160342027483802</v>
      </c>
      <c r="AH545">
        <f t="shared" si="196"/>
        <v>5.1042123185515198</v>
      </c>
      <c r="AI545">
        <f t="shared" si="197"/>
        <v>6.6588310614861097</v>
      </c>
    </row>
    <row r="546" spans="1:35" x14ac:dyDescent="0.25">
      <c r="A546" s="13" t="s">
        <v>80</v>
      </c>
      <c r="B546" s="8" t="str">
        <f>VLOOKUP(A546,Sheet5!$A$1:$B$67,2,FALSE)</f>
        <v>Public Sector Banks</v>
      </c>
      <c r="C546" s="9" t="s">
        <v>53</v>
      </c>
      <c r="D546" s="19">
        <v>36777</v>
      </c>
      <c r="E546" s="20">
        <v>444</v>
      </c>
      <c r="F546" s="20">
        <v>110387</v>
      </c>
      <c r="G546" s="20">
        <v>23.173999999999999</v>
      </c>
      <c r="H546" s="20">
        <v>2915.4345200999906</v>
      </c>
      <c r="I546" s="20">
        <v>12965460</v>
      </c>
      <c r="J546" s="20">
        <v>7485601</v>
      </c>
      <c r="K546" s="20">
        <v>5064054</v>
      </c>
      <c r="L546" s="20">
        <v>361901.03484050004</v>
      </c>
      <c r="M546" s="20">
        <v>81779.585388699983</v>
      </c>
      <c r="N546" s="12">
        <f t="shared" si="176"/>
        <v>110831</v>
      </c>
      <c r="O546" s="12">
        <f t="shared" si="177"/>
        <v>2938.6085200999905</v>
      </c>
      <c r="P546" s="12">
        <f t="shared" si="178"/>
        <v>12549655</v>
      </c>
      <c r="Q546" s="12">
        <f t="shared" si="179"/>
        <v>443680.62022919999</v>
      </c>
      <c r="R546">
        <f t="shared" si="180"/>
        <v>2.6514319279804303E-2</v>
      </c>
      <c r="S546">
        <f t="shared" si="181"/>
        <v>7.9903432039045888E-2</v>
      </c>
      <c r="T546">
        <f t="shared" si="182"/>
        <v>3.0135954536802894</v>
      </c>
      <c r="U546">
        <f t="shared" si="183"/>
        <v>3.5354009351587751E-2</v>
      </c>
      <c r="V546">
        <f t="shared" si="184"/>
        <v>3.4220198915364361E-2</v>
      </c>
      <c r="W546">
        <f t="shared" si="185"/>
        <v>0.96792979192408135</v>
      </c>
      <c r="X546">
        <f t="shared" si="186"/>
        <v>59419834</v>
      </c>
      <c r="Y546">
        <f t="shared" si="187"/>
        <v>172287801</v>
      </c>
      <c r="Z546">
        <f t="shared" si="188"/>
        <v>6489196.2989783902</v>
      </c>
      <c r="AA546">
        <f t="shared" si="189"/>
        <v>874165072</v>
      </c>
      <c r="AB546">
        <f t="shared" si="190"/>
        <v>959273278</v>
      </c>
      <c r="AC546">
        <f t="shared" si="191"/>
        <v>33701694.113331422</v>
      </c>
      <c r="AD546">
        <f t="shared" si="192"/>
        <v>6.1893474828623722E-2</v>
      </c>
      <c r="AE546">
        <f t="shared" si="193"/>
        <v>4.5284629786320731E-2</v>
      </c>
      <c r="AF546">
        <f t="shared" si="194"/>
        <v>6.4328988678658688E-2</v>
      </c>
      <c r="AG546">
        <f t="shared" si="195"/>
        <v>1.483182114601806</v>
      </c>
      <c r="AH546">
        <f t="shared" si="196"/>
        <v>1.3164935232549413</v>
      </c>
      <c r="AI546">
        <f t="shared" si="197"/>
        <v>1.3082460741703263</v>
      </c>
    </row>
    <row r="547" spans="1:35" x14ac:dyDescent="0.25">
      <c r="A547" s="13" t="s">
        <v>82</v>
      </c>
      <c r="B547" s="8" t="str">
        <f>VLOOKUP(A547,Sheet5!$A$1:$B$67,2,FALSE)</f>
        <v>Public Sector Banks</v>
      </c>
      <c r="C547" s="9" t="s">
        <v>53</v>
      </c>
      <c r="D547" s="19">
        <v>11148749</v>
      </c>
      <c r="E547" s="20">
        <v>92653</v>
      </c>
      <c r="F547" s="20">
        <v>34350333</v>
      </c>
      <c r="G547" s="20">
        <v>3594.8244458999998</v>
      </c>
      <c r="H547" s="20">
        <v>1316185.3916679998</v>
      </c>
      <c r="I547" s="20">
        <v>291869747</v>
      </c>
      <c r="J547" s="20">
        <v>189364448</v>
      </c>
      <c r="K547" s="20">
        <v>117723650</v>
      </c>
      <c r="L547" s="20">
        <v>9521719.6352835</v>
      </c>
      <c r="M547" s="20">
        <v>2184479.7864947999</v>
      </c>
      <c r="N547" s="12">
        <f t="shared" si="176"/>
        <v>34442986</v>
      </c>
      <c r="O547" s="12">
        <f t="shared" si="177"/>
        <v>1319780.2161138998</v>
      </c>
      <c r="P547" s="12">
        <f t="shared" si="178"/>
        <v>307088098</v>
      </c>
      <c r="Q547" s="12">
        <f t="shared" si="179"/>
        <v>11706199.421778299</v>
      </c>
      <c r="R547">
        <f t="shared" si="180"/>
        <v>3.8317822273420191E-2</v>
      </c>
      <c r="S547">
        <f t="shared" si="181"/>
        <v>0.11837922049495417</v>
      </c>
      <c r="T547">
        <f t="shared" si="182"/>
        <v>3.0894036631374515</v>
      </c>
      <c r="U547">
        <f t="shared" si="183"/>
        <v>3.812000366675982E-2</v>
      </c>
      <c r="V547">
        <f t="shared" si="184"/>
        <v>4.0107614927895552E-2</v>
      </c>
      <c r="W547">
        <f t="shared" si="185"/>
        <v>1.0521408990017729</v>
      </c>
      <c r="X547">
        <f t="shared" si="186"/>
        <v>59419834</v>
      </c>
      <c r="Y547">
        <f t="shared" si="187"/>
        <v>172287801</v>
      </c>
      <c r="Z547">
        <f t="shared" si="188"/>
        <v>6489196.2989783902</v>
      </c>
      <c r="AA547">
        <f t="shared" si="189"/>
        <v>874165072</v>
      </c>
      <c r="AB547">
        <f t="shared" si="190"/>
        <v>959273278</v>
      </c>
      <c r="AC547">
        <f t="shared" si="191"/>
        <v>33701694.113331422</v>
      </c>
      <c r="AD547">
        <f t="shared" si="192"/>
        <v>18.762672746611848</v>
      </c>
      <c r="AE547">
        <f t="shared" si="193"/>
        <v>20.338115157984603</v>
      </c>
      <c r="AF547">
        <f t="shared" si="194"/>
        <v>19.991540782391205</v>
      </c>
      <c r="AG547">
        <f t="shared" si="195"/>
        <v>33.38840184179768</v>
      </c>
      <c r="AH547">
        <f t="shared" si="196"/>
        <v>34.734750669841439</v>
      </c>
      <c r="AI547">
        <f t="shared" si="197"/>
        <v>32.012577129246374</v>
      </c>
    </row>
    <row r="548" spans="1:35" x14ac:dyDescent="0.25">
      <c r="A548" s="13" t="s">
        <v>67</v>
      </c>
      <c r="B548" s="8" t="str">
        <f>VLOOKUP(A548,Sheet5!$A$1:$B$67,2,FALSE)</f>
        <v>Private Sector Banks</v>
      </c>
      <c r="C548" s="9" t="s">
        <v>53</v>
      </c>
      <c r="D548" s="19">
        <v>6902336</v>
      </c>
      <c r="E548" s="20">
        <v>29256</v>
      </c>
      <c r="F548" s="20">
        <v>14973940</v>
      </c>
      <c r="G548" s="20">
        <v>1501.8149030000002</v>
      </c>
      <c r="H548" s="20">
        <v>522713.62839999999</v>
      </c>
      <c r="I548" s="20">
        <v>22815217</v>
      </c>
      <c r="J548" s="20">
        <v>23069221</v>
      </c>
      <c r="K548" s="20">
        <v>22851010</v>
      </c>
      <c r="L548" s="20">
        <v>1327504.7009665999</v>
      </c>
      <c r="M548" s="20">
        <v>456324.83659110009</v>
      </c>
      <c r="N548" s="12">
        <f t="shared" si="176"/>
        <v>15003196</v>
      </c>
      <c r="O548" s="12">
        <f t="shared" si="177"/>
        <v>524215.44330300001</v>
      </c>
      <c r="P548" s="12">
        <f t="shared" si="178"/>
        <v>45920231</v>
      </c>
      <c r="Q548" s="12">
        <f t="shared" si="179"/>
        <v>1783829.5375577</v>
      </c>
      <c r="R548">
        <f t="shared" si="180"/>
        <v>3.4940251617255419E-2</v>
      </c>
      <c r="S548">
        <f t="shared" si="181"/>
        <v>7.5947540557718435E-2</v>
      </c>
      <c r="T548">
        <f t="shared" si="182"/>
        <v>2.1736403443703698</v>
      </c>
      <c r="U548">
        <f t="shared" si="183"/>
        <v>3.884626663915737E-2</v>
      </c>
      <c r="V548">
        <f t="shared" si="184"/>
        <v>7.8185955345403901E-2</v>
      </c>
      <c r="W548">
        <f t="shared" si="185"/>
        <v>2.0127019173212335</v>
      </c>
      <c r="X548">
        <f t="shared" si="186"/>
        <v>59419834</v>
      </c>
      <c r="Y548">
        <f t="shared" si="187"/>
        <v>172287801</v>
      </c>
      <c r="Z548">
        <f t="shared" si="188"/>
        <v>6489196.2989783902</v>
      </c>
      <c r="AA548">
        <f t="shared" si="189"/>
        <v>874165072</v>
      </c>
      <c r="AB548">
        <f t="shared" si="190"/>
        <v>959273278</v>
      </c>
      <c r="AC548">
        <f t="shared" si="191"/>
        <v>33701694.113331422</v>
      </c>
      <c r="AD548">
        <f t="shared" si="192"/>
        <v>11.616215555230262</v>
      </c>
      <c r="AE548">
        <f t="shared" si="193"/>
        <v>8.0782799464015067</v>
      </c>
      <c r="AF548">
        <f t="shared" si="194"/>
        <v>8.7082172463272656</v>
      </c>
      <c r="AG548">
        <f t="shared" si="195"/>
        <v>2.609943788740166</v>
      </c>
      <c r="AH548">
        <f t="shared" si="196"/>
        <v>5.292996641531051</v>
      </c>
      <c r="AI548">
        <f t="shared" si="197"/>
        <v>4.7869811505371676</v>
      </c>
    </row>
    <row r="549" spans="1:35" x14ac:dyDescent="0.25">
      <c r="A549" s="13" t="s">
        <v>69</v>
      </c>
      <c r="B549" s="8" t="str">
        <f>VLOOKUP(A549,Sheet5!$A$1:$B$67,2,FALSE)</f>
        <v>Private Sector Banks</v>
      </c>
      <c r="C549" s="9" t="s">
        <v>53</v>
      </c>
      <c r="D549" s="19">
        <v>0</v>
      </c>
      <c r="E549" s="20">
        <v>0</v>
      </c>
      <c r="F549" s="20">
        <v>0</v>
      </c>
      <c r="G549" s="20">
        <v>0</v>
      </c>
      <c r="H549" s="20">
        <v>0</v>
      </c>
      <c r="I549" s="20">
        <v>4119797</v>
      </c>
      <c r="J549" s="20">
        <v>2600620</v>
      </c>
      <c r="K549" s="20">
        <v>1214774</v>
      </c>
      <c r="L549" s="20">
        <v>109329.89928</v>
      </c>
      <c r="M549" s="20">
        <v>21368.404319899997</v>
      </c>
      <c r="N549" s="12">
        <f t="shared" si="176"/>
        <v>0</v>
      </c>
      <c r="O549" s="12">
        <f t="shared" si="177"/>
        <v>0</v>
      </c>
      <c r="P549" s="12">
        <f t="shared" si="178"/>
        <v>3815394</v>
      </c>
      <c r="Q549" s="12">
        <f t="shared" si="179"/>
        <v>130698.3035999</v>
      </c>
      <c r="R549">
        <f t="shared" si="180"/>
        <v>0</v>
      </c>
      <c r="S549">
        <f t="shared" si="181"/>
        <v>0</v>
      </c>
      <c r="T549">
        <f t="shared" si="182"/>
        <v>0</v>
      </c>
      <c r="U549">
        <f t="shared" si="183"/>
        <v>3.4255519508575E-2</v>
      </c>
      <c r="V549">
        <f t="shared" si="184"/>
        <v>3.1724452345564598E-2</v>
      </c>
      <c r="W549">
        <f t="shared" si="185"/>
        <v>0.92611213610767718</v>
      </c>
      <c r="X549">
        <f t="shared" si="186"/>
        <v>59419834</v>
      </c>
      <c r="Y549">
        <f t="shared" si="187"/>
        <v>172287801</v>
      </c>
      <c r="Z549">
        <f t="shared" si="188"/>
        <v>6489196.2989783902</v>
      </c>
      <c r="AA549">
        <f t="shared" si="189"/>
        <v>874165072</v>
      </c>
      <c r="AB549">
        <f t="shared" si="190"/>
        <v>959273278</v>
      </c>
      <c r="AC549">
        <f t="shared" si="191"/>
        <v>33701694.113331422</v>
      </c>
      <c r="AD549">
        <f t="shared" si="192"/>
        <v>0</v>
      </c>
      <c r="AE549">
        <f t="shared" si="193"/>
        <v>0</v>
      </c>
      <c r="AF549">
        <f t="shared" si="194"/>
        <v>0</v>
      </c>
      <c r="AG549">
        <f t="shared" si="195"/>
        <v>0.4712836433254336</v>
      </c>
      <c r="AH549">
        <f t="shared" si="196"/>
        <v>0.38780929872661657</v>
      </c>
      <c r="AI549">
        <f t="shared" si="197"/>
        <v>0.39773796346696527</v>
      </c>
    </row>
    <row r="550" spans="1:35" x14ac:dyDescent="0.25">
      <c r="A550" s="13" t="s">
        <v>81</v>
      </c>
      <c r="B550" s="8" t="str">
        <f>VLOOKUP(A550,Sheet5!$A$1:$B$67,2,FALSE)</f>
        <v>Private Sector Banks</v>
      </c>
      <c r="C550" s="9" t="s">
        <v>53</v>
      </c>
      <c r="D550" s="19">
        <v>0</v>
      </c>
      <c r="E550" s="20">
        <v>0</v>
      </c>
      <c r="F550" s="20">
        <v>0</v>
      </c>
      <c r="G550" s="20">
        <v>0</v>
      </c>
      <c r="H550" s="20">
        <v>0</v>
      </c>
      <c r="I550" s="20">
        <v>738735</v>
      </c>
      <c r="J550" s="20">
        <v>454005</v>
      </c>
      <c r="K550" s="20">
        <v>290549</v>
      </c>
      <c r="L550" s="20">
        <v>19760.893210899998</v>
      </c>
      <c r="M550" s="20">
        <v>4254.1804930999997</v>
      </c>
      <c r="N550" s="12">
        <f t="shared" si="176"/>
        <v>0</v>
      </c>
      <c r="O550" s="12">
        <f t="shared" si="177"/>
        <v>0</v>
      </c>
      <c r="P550" s="12">
        <f t="shared" si="178"/>
        <v>744554</v>
      </c>
      <c r="Q550" s="12">
        <f t="shared" si="179"/>
        <v>24015.073703999999</v>
      </c>
      <c r="R550">
        <f t="shared" si="180"/>
        <v>0</v>
      </c>
      <c r="S550">
        <f t="shared" si="181"/>
        <v>0</v>
      </c>
      <c r="T550">
        <f t="shared" si="182"/>
        <v>0</v>
      </c>
      <c r="U550">
        <f t="shared" si="183"/>
        <v>3.2254307550560468E-2</v>
      </c>
      <c r="V550">
        <f t="shared" si="184"/>
        <v>3.2508374050234518E-2</v>
      </c>
      <c r="W550">
        <f t="shared" si="185"/>
        <v>1.0078769788895883</v>
      </c>
      <c r="X550">
        <f t="shared" si="186"/>
        <v>59419834</v>
      </c>
      <c r="Y550">
        <f t="shared" si="187"/>
        <v>172287801</v>
      </c>
      <c r="Z550">
        <f t="shared" si="188"/>
        <v>6489196.2989783902</v>
      </c>
      <c r="AA550">
        <f t="shared" si="189"/>
        <v>874165072</v>
      </c>
      <c r="AB550">
        <f t="shared" si="190"/>
        <v>959273278</v>
      </c>
      <c r="AC550">
        <f t="shared" si="191"/>
        <v>33701694.113331422</v>
      </c>
      <c r="AD550">
        <f t="shared" si="192"/>
        <v>0</v>
      </c>
      <c r="AE550">
        <f t="shared" si="193"/>
        <v>0</v>
      </c>
      <c r="AF550">
        <f t="shared" si="194"/>
        <v>0</v>
      </c>
      <c r="AG550">
        <f t="shared" si="195"/>
        <v>8.4507494483833601E-2</v>
      </c>
      <c r="AH550">
        <f t="shared" si="196"/>
        <v>7.1257764144563654E-2</v>
      </c>
      <c r="AI550">
        <f t="shared" si="197"/>
        <v>7.7616464158402204E-2</v>
      </c>
    </row>
    <row r="551" spans="1:35" x14ac:dyDescent="0.25">
      <c r="A551" s="13" t="s">
        <v>84</v>
      </c>
      <c r="B551" s="8" t="str">
        <f>VLOOKUP(A551,Sheet5!$A$1:$B$67,2,FALSE)</f>
        <v>Private Sector Banks</v>
      </c>
      <c r="C551" s="9" t="s">
        <v>53</v>
      </c>
      <c r="D551" s="19">
        <v>4729</v>
      </c>
      <c r="E551" s="20">
        <v>27</v>
      </c>
      <c r="F551" s="20">
        <v>7160</v>
      </c>
      <c r="G551" s="20">
        <v>1.532</v>
      </c>
      <c r="H551" s="20">
        <v>204.4742296</v>
      </c>
      <c r="I551" s="20">
        <v>2109005</v>
      </c>
      <c r="J551" s="20">
        <v>2414115</v>
      </c>
      <c r="K551" s="20">
        <v>1321191</v>
      </c>
      <c r="L551" s="20">
        <v>117821.7937042</v>
      </c>
      <c r="M551" s="20">
        <v>19815.5452945</v>
      </c>
      <c r="N551" s="12">
        <f t="shared" si="176"/>
        <v>7187</v>
      </c>
      <c r="O551" s="12">
        <f t="shared" si="177"/>
        <v>206.00622960000001</v>
      </c>
      <c r="P551" s="12">
        <f t="shared" si="178"/>
        <v>3735306</v>
      </c>
      <c r="Q551" s="12">
        <f t="shared" si="179"/>
        <v>137637.3389987</v>
      </c>
      <c r="R551">
        <f t="shared" si="180"/>
        <v>2.8663730290802839E-2</v>
      </c>
      <c r="S551">
        <f t="shared" si="181"/>
        <v>4.3562323873969126E-2</v>
      </c>
      <c r="T551">
        <f t="shared" si="182"/>
        <v>1.51977162190738</v>
      </c>
      <c r="U551">
        <f t="shared" si="183"/>
        <v>3.6847674326735212E-2</v>
      </c>
      <c r="V551">
        <f t="shared" si="184"/>
        <v>6.5261741436696455E-2</v>
      </c>
      <c r="W551">
        <f t="shared" si="185"/>
        <v>1.7711224013219504</v>
      </c>
      <c r="X551">
        <f t="shared" si="186"/>
        <v>59419834</v>
      </c>
      <c r="Y551">
        <f t="shared" si="187"/>
        <v>172287801</v>
      </c>
      <c r="Z551">
        <f t="shared" si="188"/>
        <v>6489196.2989783902</v>
      </c>
      <c r="AA551">
        <f t="shared" si="189"/>
        <v>874165072</v>
      </c>
      <c r="AB551">
        <f t="shared" si="190"/>
        <v>959273278</v>
      </c>
      <c r="AC551">
        <f t="shared" si="191"/>
        <v>33701694.113331422</v>
      </c>
      <c r="AD551">
        <f t="shared" si="192"/>
        <v>7.958622031828632E-3</v>
      </c>
      <c r="AE551">
        <f t="shared" si="193"/>
        <v>3.1746031420321198E-3</v>
      </c>
      <c r="AF551">
        <f t="shared" si="194"/>
        <v>4.1715083472450842E-3</v>
      </c>
      <c r="AG551">
        <f t="shared" si="195"/>
        <v>0.24125935335929322</v>
      </c>
      <c r="AH551">
        <f t="shared" si="196"/>
        <v>0.40839887317194123</v>
      </c>
      <c r="AI551">
        <f t="shared" si="197"/>
        <v>0.38938914339277569</v>
      </c>
    </row>
    <row r="552" spans="1:35" x14ac:dyDescent="0.25">
      <c r="A552" s="13" t="s">
        <v>86</v>
      </c>
      <c r="B552" s="8" t="str">
        <f>VLOOKUP(A552,Sheet5!$A$1:$B$67,2,FALSE)</f>
        <v>Private Sector Banks</v>
      </c>
      <c r="C552" s="9" t="s">
        <v>53</v>
      </c>
      <c r="D552" s="19">
        <v>6166</v>
      </c>
      <c r="E552" s="20">
        <v>390</v>
      </c>
      <c r="F552" s="20">
        <v>17290</v>
      </c>
      <c r="G552" s="20">
        <v>24.181750000000001</v>
      </c>
      <c r="H552" s="20">
        <v>458.17297000000002</v>
      </c>
      <c r="I552" s="20">
        <v>779186</v>
      </c>
      <c r="J552" s="20">
        <v>407229</v>
      </c>
      <c r="K552" s="20">
        <v>445769</v>
      </c>
      <c r="L552" s="20">
        <v>23129.586759999998</v>
      </c>
      <c r="M552" s="20">
        <v>10338.230206300001</v>
      </c>
      <c r="N552" s="12">
        <f t="shared" si="176"/>
        <v>17680</v>
      </c>
      <c r="O552" s="12">
        <f t="shared" si="177"/>
        <v>482.35472000000004</v>
      </c>
      <c r="P552" s="12">
        <f t="shared" si="178"/>
        <v>852998</v>
      </c>
      <c r="Q552" s="12">
        <f t="shared" si="179"/>
        <v>33467.816966300001</v>
      </c>
      <c r="R552">
        <f t="shared" si="180"/>
        <v>2.7282506787330321E-2</v>
      </c>
      <c r="S552">
        <f t="shared" si="181"/>
        <v>7.8228141420694133E-2</v>
      </c>
      <c r="T552">
        <f t="shared" si="182"/>
        <v>2.8673370094064223</v>
      </c>
      <c r="U552">
        <f t="shared" si="183"/>
        <v>3.9235516339194233E-2</v>
      </c>
      <c r="V552">
        <f t="shared" si="184"/>
        <v>4.2952282210280988E-2</v>
      </c>
      <c r="W552">
        <f t="shared" si="185"/>
        <v>1.0947296280990675</v>
      </c>
      <c r="X552">
        <f t="shared" si="186"/>
        <v>59419834</v>
      </c>
      <c r="Y552">
        <f t="shared" si="187"/>
        <v>172287801</v>
      </c>
      <c r="Z552">
        <f t="shared" si="188"/>
        <v>6489196.2989783902</v>
      </c>
      <c r="AA552">
        <f t="shared" si="189"/>
        <v>874165072</v>
      </c>
      <c r="AB552">
        <f t="shared" si="190"/>
        <v>959273278</v>
      </c>
      <c r="AC552">
        <f t="shared" si="191"/>
        <v>33701694.113331422</v>
      </c>
      <c r="AD552">
        <f t="shared" si="192"/>
        <v>1.0377006438624518E-2</v>
      </c>
      <c r="AE552">
        <f t="shared" si="193"/>
        <v>7.4331966206036687E-3</v>
      </c>
      <c r="AF552">
        <f t="shared" si="194"/>
        <v>1.0261898925739961E-2</v>
      </c>
      <c r="AG552">
        <f t="shared" si="195"/>
        <v>8.9134881380847478E-2</v>
      </c>
      <c r="AH552">
        <f t="shared" si="196"/>
        <v>9.9306037416858201E-2</v>
      </c>
      <c r="AI552">
        <f t="shared" si="197"/>
        <v>8.8921271921430511E-2</v>
      </c>
    </row>
    <row r="553" spans="1:35" x14ac:dyDescent="0.25">
      <c r="A553" s="13" t="s">
        <v>87</v>
      </c>
      <c r="B553" s="8" t="str">
        <f>VLOOKUP(A553,Sheet5!$A$1:$B$67,2,FALSE)</f>
        <v>Private Sector Banks</v>
      </c>
      <c r="C553" s="9" t="s">
        <v>53</v>
      </c>
      <c r="D553" s="19">
        <v>5957</v>
      </c>
      <c r="E553" s="20">
        <v>619</v>
      </c>
      <c r="F553" s="20">
        <v>19239</v>
      </c>
      <c r="G553" s="20">
        <v>7.6994494999999992</v>
      </c>
      <c r="H553" s="20">
        <v>392.196214</v>
      </c>
      <c r="I553" s="20">
        <v>512964</v>
      </c>
      <c r="J553" s="20">
        <v>518274</v>
      </c>
      <c r="K553" s="20">
        <v>306320</v>
      </c>
      <c r="L553" s="20">
        <v>17731.991437699999</v>
      </c>
      <c r="M553" s="20">
        <v>4475.8351742000004</v>
      </c>
      <c r="N553" s="12">
        <f t="shared" si="176"/>
        <v>19858</v>
      </c>
      <c r="O553" s="12">
        <f t="shared" si="177"/>
        <v>399.89566350000001</v>
      </c>
      <c r="P553" s="12">
        <f t="shared" si="178"/>
        <v>824594</v>
      </c>
      <c r="Q553" s="12">
        <f t="shared" si="179"/>
        <v>22207.8266119</v>
      </c>
      <c r="R553">
        <f t="shared" si="180"/>
        <v>2.013776128008863E-2</v>
      </c>
      <c r="S553">
        <f t="shared" si="181"/>
        <v>6.7130378294443516E-2</v>
      </c>
      <c r="T553">
        <f t="shared" si="182"/>
        <v>3.333557159644116</v>
      </c>
      <c r="U553">
        <f t="shared" si="183"/>
        <v>2.6931831436925322E-2</v>
      </c>
      <c r="V553">
        <f t="shared" si="184"/>
        <v>4.329314847026302E-2</v>
      </c>
      <c r="W553">
        <f t="shared" si="185"/>
        <v>1.6075085191163512</v>
      </c>
      <c r="X553">
        <f t="shared" si="186"/>
        <v>59419834</v>
      </c>
      <c r="Y553">
        <f t="shared" si="187"/>
        <v>172287801</v>
      </c>
      <c r="Z553">
        <f t="shared" si="188"/>
        <v>6489196.2989783902</v>
      </c>
      <c r="AA553">
        <f t="shared" si="189"/>
        <v>874165072</v>
      </c>
      <c r="AB553">
        <f t="shared" si="190"/>
        <v>959273278</v>
      </c>
      <c r="AC553">
        <f t="shared" si="191"/>
        <v>33701694.113331422</v>
      </c>
      <c r="AD553">
        <f t="shared" si="192"/>
        <v>1.002527203290403E-2</v>
      </c>
      <c r="AE553">
        <f t="shared" si="193"/>
        <v>6.162483689435571E-3</v>
      </c>
      <c r="AF553">
        <f t="shared" si="194"/>
        <v>1.1526062718741183E-2</v>
      </c>
      <c r="AG553">
        <f t="shared" si="195"/>
        <v>5.8680450229656393E-2</v>
      </c>
      <c r="AH553">
        <f t="shared" si="196"/>
        <v>6.5895282703652636E-2</v>
      </c>
      <c r="AI553">
        <f t="shared" si="197"/>
        <v>8.5960280444713905E-2</v>
      </c>
    </row>
    <row r="554" spans="1:35" x14ac:dyDescent="0.25">
      <c r="A554" s="13" t="s">
        <v>89</v>
      </c>
      <c r="B554" s="8" t="str">
        <f>VLOOKUP(A554,Sheet5!$A$1:$B$67,2,FALSE)</f>
        <v>Private Sector Banks</v>
      </c>
      <c r="C554" s="9" t="s">
        <v>53</v>
      </c>
      <c r="D554" s="19">
        <v>0</v>
      </c>
      <c r="E554" s="20">
        <v>0</v>
      </c>
      <c r="F554" s="20">
        <v>0</v>
      </c>
      <c r="G554" s="20">
        <v>0</v>
      </c>
      <c r="H554" s="20">
        <v>0</v>
      </c>
      <c r="I554" s="20">
        <v>8182766</v>
      </c>
      <c r="J554" s="20">
        <v>7642983</v>
      </c>
      <c r="K554" s="20">
        <v>5798511</v>
      </c>
      <c r="L554" s="20">
        <v>373453.01487000001</v>
      </c>
      <c r="M554" s="20">
        <v>89244.374540000004</v>
      </c>
      <c r="N554" s="12">
        <f t="shared" si="176"/>
        <v>0</v>
      </c>
      <c r="O554" s="12">
        <f t="shared" si="177"/>
        <v>0</v>
      </c>
      <c r="P554" s="12">
        <f t="shared" si="178"/>
        <v>13441494</v>
      </c>
      <c r="Q554" s="12">
        <f t="shared" si="179"/>
        <v>462697.38941</v>
      </c>
      <c r="R554">
        <f t="shared" si="180"/>
        <v>0</v>
      </c>
      <c r="S554">
        <f t="shared" si="181"/>
        <v>0</v>
      </c>
      <c r="T554">
        <f t="shared" si="182"/>
        <v>0</v>
      </c>
      <c r="U554">
        <f t="shared" si="183"/>
        <v>3.4423062600779347E-2</v>
      </c>
      <c r="V554">
        <f t="shared" si="184"/>
        <v>5.6545352685143387E-2</v>
      </c>
      <c r="W554">
        <f t="shared" si="185"/>
        <v>1.6426589737504409</v>
      </c>
      <c r="X554">
        <f t="shared" si="186"/>
        <v>59419834</v>
      </c>
      <c r="Y554">
        <f t="shared" si="187"/>
        <v>172287801</v>
      </c>
      <c r="Z554">
        <f t="shared" si="188"/>
        <v>6489196.2989783902</v>
      </c>
      <c r="AA554">
        <f t="shared" si="189"/>
        <v>874165072</v>
      </c>
      <c r="AB554">
        <f t="shared" si="190"/>
        <v>959273278</v>
      </c>
      <c r="AC554">
        <f t="shared" si="191"/>
        <v>33701694.113331422</v>
      </c>
      <c r="AD554">
        <f t="shared" si="192"/>
        <v>0</v>
      </c>
      <c r="AE554">
        <f t="shared" si="193"/>
        <v>0</v>
      </c>
      <c r="AF554">
        <f t="shared" si="194"/>
        <v>0</v>
      </c>
      <c r="AG554">
        <f t="shared" si="195"/>
        <v>0.93606645496355412</v>
      </c>
      <c r="AH554">
        <f t="shared" si="196"/>
        <v>1.372920268797319</v>
      </c>
      <c r="AI554">
        <f t="shared" si="197"/>
        <v>1.401216348695163</v>
      </c>
    </row>
    <row r="555" spans="1:35" x14ac:dyDescent="0.25">
      <c r="A555" s="13" t="s">
        <v>90</v>
      </c>
      <c r="B555" s="8" t="str">
        <f>VLOOKUP(A555,Sheet5!$A$1:$B$67,2,FALSE)</f>
        <v>Private Sector Banks</v>
      </c>
      <c r="C555" s="9" t="s">
        <v>53</v>
      </c>
      <c r="D555" s="19">
        <v>15173420</v>
      </c>
      <c r="E555" s="20">
        <v>134494</v>
      </c>
      <c r="F555" s="20">
        <v>50078009</v>
      </c>
      <c r="G555" s="20">
        <v>8341.9064847999998</v>
      </c>
      <c r="H555" s="20">
        <v>2167772.0266294</v>
      </c>
      <c r="I555" s="20">
        <v>34439937</v>
      </c>
      <c r="J555" s="20">
        <v>35863200</v>
      </c>
      <c r="K555" s="20">
        <v>45056025</v>
      </c>
      <c r="L555" s="20">
        <v>2010343.2920243</v>
      </c>
      <c r="M555" s="20">
        <v>942074.54099979997</v>
      </c>
      <c r="N555" s="12">
        <f t="shared" si="176"/>
        <v>50212503</v>
      </c>
      <c r="O555" s="12">
        <f t="shared" si="177"/>
        <v>2176113.9331141999</v>
      </c>
      <c r="P555" s="12">
        <f t="shared" si="178"/>
        <v>80919225</v>
      </c>
      <c r="Q555" s="12">
        <f t="shared" si="179"/>
        <v>2952417.8330240999</v>
      </c>
      <c r="R555">
        <f t="shared" si="180"/>
        <v>4.3338089182971024E-2</v>
      </c>
      <c r="S555">
        <f t="shared" si="181"/>
        <v>0.14341617994586586</v>
      </c>
      <c r="T555">
        <f t="shared" si="182"/>
        <v>3.3092409621561916</v>
      </c>
      <c r="U555">
        <f t="shared" si="183"/>
        <v>3.6485987514389813E-2</v>
      </c>
      <c r="V555">
        <f t="shared" si="184"/>
        <v>8.5726574732819638E-2</v>
      </c>
      <c r="W555">
        <f t="shared" si="185"/>
        <v>2.3495752910349399</v>
      </c>
      <c r="X555">
        <f t="shared" si="186"/>
        <v>59419834</v>
      </c>
      <c r="Y555">
        <f t="shared" si="187"/>
        <v>172287801</v>
      </c>
      <c r="Z555">
        <f t="shared" si="188"/>
        <v>6489196.2989783902</v>
      </c>
      <c r="AA555">
        <f t="shared" si="189"/>
        <v>874165072</v>
      </c>
      <c r="AB555">
        <f t="shared" si="190"/>
        <v>959273278</v>
      </c>
      <c r="AC555">
        <f t="shared" si="191"/>
        <v>33701694.113331422</v>
      </c>
      <c r="AD555">
        <f t="shared" si="192"/>
        <v>25.535951514102177</v>
      </c>
      <c r="AE555">
        <f t="shared" si="193"/>
        <v>33.534413706313536</v>
      </c>
      <c r="AF555">
        <f t="shared" si="194"/>
        <v>29.144549241765528</v>
      </c>
      <c r="AG555">
        <f t="shared" si="195"/>
        <v>3.9397521249853824</v>
      </c>
      <c r="AH555">
        <f t="shared" si="196"/>
        <v>8.760443386305047</v>
      </c>
      <c r="AI555">
        <f t="shared" si="197"/>
        <v>8.4354716070804585</v>
      </c>
    </row>
    <row r="556" spans="1:35" x14ac:dyDescent="0.25">
      <c r="A556" s="13" t="s">
        <v>92</v>
      </c>
      <c r="B556" s="8" t="str">
        <f>VLOOKUP(A556,Sheet5!$A$1:$B$67,2,FALSE)</f>
        <v>Private Sector Banks</v>
      </c>
      <c r="C556" s="9" t="s">
        <v>53</v>
      </c>
      <c r="D556" s="19">
        <v>9501579</v>
      </c>
      <c r="E556" s="20">
        <v>30677</v>
      </c>
      <c r="F556" s="20">
        <v>27712093</v>
      </c>
      <c r="G556" s="20">
        <v>1615.9686915</v>
      </c>
      <c r="H556" s="20">
        <v>879949.27062394144</v>
      </c>
      <c r="I556" s="20">
        <v>47485542</v>
      </c>
      <c r="J556" s="20">
        <v>26542957</v>
      </c>
      <c r="K556" s="20">
        <v>30596835</v>
      </c>
      <c r="L556" s="20">
        <v>1531388.5475900001</v>
      </c>
      <c r="M556" s="20">
        <v>631633.82314280455</v>
      </c>
      <c r="N556" s="12">
        <f t="shared" si="176"/>
        <v>27742770</v>
      </c>
      <c r="O556" s="12">
        <f t="shared" si="177"/>
        <v>881565.23931544146</v>
      </c>
      <c r="P556" s="12">
        <f t="shared" si="178"/>
        <v>57139792</v>
      </c>
      <c r="Q556" s="12">
        <f t="shared" si="179"/>
        <v>2163022.3707328048</v>
      </c>
      <c r="R556">
        <f t="shared" si="180"/>
        <v>3.1776395771418699E-2</v>
      </c>
      <c r="S556">
        <f t="shared" si="181"/>
        <v>9.278091981505826E-2</v>
      </c>
      <c r="T556">
        <f t="shared" si="182"/>
        <v>2.9198062764094264</v>
      </c>
      <c r="U556">
        <f t="shared" si="183"/>
        <v>3.785492202584155E-2</v>
      </c>
      <c r="V556">
        <f t="shared" si="184"/>
        <v>4.555117788763588E-2</v>
      </c>
      <c r="W556">
        <f t="shared" si="185"/>
        <v>1.2033092514770074</v>
      </c>
      <c r="X556">
        <f t="shared" si="186"/>
        <v>59419834</v>
      </c>
      <c r="Y556">
        <f t="shared" si="187"/>
        <v>172287801</v>
      </c>
      <c r="Z556">
        <f t="shared" si="188"/>
        <v>6489196.2989783902</v>
      </c>
      <c r="AA556">
        <f t="shared" si="189"/>
        <v>874165072</v>
      </c>
      <c r="AB556">
        <f t="shared" si="190"/>
        <v>959273278</v>
      </c>
      <c r="AC556">
        <f t="shared" si="191"/>
        <v>33701694.113331422</v>
      </c>
      <c r="AD556">
        <f t="shared" si="192"/>
        <v>15.990584894599335</v>
      </c>
      <c r="AE556">
        <f t="shared" si="193"/>
        <v>13.585122081362037</v>
      </c>
      <c r="AF556">
        <f t="shared" si="194"/>
        <v>16.102573623306039</v>
      </c>
      <c r="AG556">
        <f t="shared" si="195"/>
        <v>5.4321024164644269</v>
      </c>
      <c r="AH556">
        <f t="shared" si="196"/>
        <v>6.4181413654133648</v>
      </c>
      <c r="AI556">
        <f t="shared" si="197"/>
        <v>5.9565708031741922</v>
      </c>
    </row>
    <row r="557" spans="1:35" x14ac:dyDescent="0.25">
      <c r="A557" s="13" t="s">
        <v>94</v>
      </c>
      <c r="B557" s="8" t="str">
        <f>VLOOKUP(A557,Sheet5!$A$1:$B$67,2,FALSE)</f>
        <v>Private Sector Banks</v>
      </c>
      <c r="C557" s="9" t="s">
        <v>53</v>
      </c>
      <c r="D557" s="19">
        <v>20058</v>
      </c>
      <c r="E557" s="20">
        <v>0</v>
      </c>
      <c r="F557" s="20">
        <v>107325</v>
      </c>
      <c r="G557" s="20">
        <v>0</v>
      </c>
      <c r="H557" s="20">
        <v>2899.1067362000026</v>
      </c>
      <c r="I557" s="20">
        <v>2502843</v>
      </c>
      <c r="J557" s="20">
        <v>2313555</v>
      </c>
      <c r="K557" s="20">
        <v>1748583</v>
      </c>
      <c r="L557" s="20">
        <v>90546.599849999999</v>
      </c>
      <c r="M557" s="20">
        <v>23434.839097400003</v>
      </c>
      <c r="N557" s="12">
        <f t="shared" si="176"/>
        <v>107325</v>
      </c>
      <c r="O557" s="12">
        <f t="shared" si="177"/>
        <v>2899.1067362000026</v>
      </c>
      <c r="P557" s="12">
        <f t="shared" si="178"/>
        <v>4062138</v>
      </c>
      <c r="Q557" s="12">
        <f t="shared" si="179"/>
        <v>113981.43894740001</v>
      </c>
      <c r="R557">
        <f t="shared" si="180"/>
        <v>2.7012408443512718E-2</v>
      </c>
      <c r="S557">
        <f t="shared" si="181"/>
        <v>0.14453618188254078</v>
      </c>
      <c r="T557">
        <f t="shared" si="182"/>
        <v>5.3507328746634757</v>
      </c>
      <c r="U557">
        <f t="shared" si="183"/>
        <v>2.8059469901662623E-2</v>
      </c>
      <c r="V557">
        <f t="shared" si="184"/>
        <v>4.5540786596442527E-2</v>
      </c>
      <c r="W557">
        <f t="shared" si="185"/>
        <v>1.6230095135811555</v>
      </c>
      <c r="X557">
        <f t="shared" si="186"/>
        <v>59419834</v>
      </c>
      <c r="Y557">
        <f t="shared" si="187"/>
        <v>172287801</v>
      </c>
      <c r="Z557">
        <f t="shared" si="188"/>
        <v>6489196.2989783902</v>
      </c>
      <c r="AA557">
        <f t="shared" si="189"/>
        <v>874165072</v>
      </c>
      <c r="AB557">
        <f t="shared" si="190"/>
        <v>959273278</v>
      </c>
      <c r="AC557">
        <f t="shared" si="191"/>
        <v>33701694.113331422</v>
      </c>
      <c r="AD557">
        <f t="shared" si="192"/>
        <v>3.3756405310725032E-2</v>
      </c>
      <c r="AE557">
        <f t="shared" si="193"/>
        <v>4.4675898256559383E-2</v>
      </c>
      <c r="AF557">
        <f t="shared" si="194"/>
        <v>6.2294021617932196E-2</v>
      </c>
      <c r="AG557">
        <f t="shared" si="195"/>
        <v>0.28631240027398397</v>
      </c>
      <c r="AH557">
        <f t="shared" si="196"/>
        <v>0.33820685264101374</v>
      </c>
      <c r="AI557">
        <f t="shared" si="197"/>
        <v>0.42345993505304336</v>
      </c>
    </row>
    <row r="558" spans="1:35" x14ac:dyDescent="0.25">
      <c r="A558" s="13" t="s">
        <v>95</v>
      </c>
      <c r="B558" s="8" t="str">
        <f>VLOOKUP(A558,Sheet5!$A$1:$B$67,2,FALSE)</f>
        <v>Private Sector Banks</v>
      </c>
      <c r="C558" s="9" t="s">
        <v>53</v>
      </c>
      <c r="D558" s="19">
        <v>1456305</v>
      </c>
      <c r="E558" s="20">
        <v>14416</v>
      </c>
      <c r="F558" s="20">
        <v>3648450</v>
      </c>
      <c r="G558" s="20">
        <v>739.89459999999997</v>
      </c>
      <c r="H558" s="20">
        <v>223891.77236</v>
      </c>
      <c r="I558" s="20">
        <v>6128861</v>
      </c>
      <c r="J558" s="20">
        <v>3964741</v>
      </c>
      <c r="K558" s="20">
        <v>2773806</v>
      </c>
      <c r="L558" s="20">
        <v>178738.74424150001</v>
      </c>
      <c r="M558" s="20">
        <v>51897.20102</v>
      </c>
      <c r="N558" s="12">
        <f t="shared" si="176"/>
        <v>3662866</v>
      </c>
      <c r="O558" s="12">
        <f t="shared" si="177"/>
        <v>224631.66696</v>
      </c>
      <c r="P558" s="12">
        <f t="shared" si="178"/>
        <v>6738547</v>
      </c>
      <c r="Q558" s="12">
        <f t="shared" si="179"/>
        <v>230635.94526150002</v>
      </c>
      <c r="R558">
        <f t="shared" si="180"/>
        <v>6.1326749861993317E-2</v>
      </c>
      <c r="S558">
        <f t="shared" si="181"/>
        <v>0.15424767954515023</v>
      </c>
      <c r="T558">
        <f t="shared" si="182"/>
        <v>2.5151777958600707</v>
      </c>
      <c r="U558">
        <f t="shared" si="183"/>
        <v>3.4226361448766333E-2</v>
      </c>
      <c r="V558">
        <f t="shared" si="184"/>
        <v>3.7631126772413342E-2</v>
      </c>
      <c r="W558">
        <f t="shared" si="185"/>
        <v>1.0994778638314688</v>
      </c>
      <c r="X558">
        <f t="shared" si="186"/>
        <v>59419834</v>
      </c>
      <c r="Y558">
        <f t="shared" si="187"/>
        <v>172287801</v>
      </c>
      <c r="Z558">
        <f t="shared" si="188"/>
        <v>6489196.2989783902</v>
      </c>
      <c r="AA558">
        <f t="shared" si="189"/>
        <v>874165072</v>
      </c>
      <c r="AB558">
        <f t="shared" si="190"/>
        <v>959273278</v>
      </c>
      <c r="AC558">
        <f t="shared" si="191"/>
        <v>33701694.113331422</v>
      </c>
      <c r="AD558">
        <f t="shared" si="192"/>
        <v>2.4508735584821726</v>
      </c>
      <c r="AE558">
        <f t="shared" si="193"/>
        <v>3.4616253941241428</v>
      </c>
      <c r="AF558">
        <f t="shared" si="194"/>
        <v>2.1260158750299447</v>
      </c>
      <c r="AG558">
        <f t="shared" si="195"/>
        <v>0.70111025895575929</v>
      </c>
      <c r="AH558">
        <f t="shared" si="196"/>
        <v>0.68434525720256623</v>
      </c>
      <c r="AI558">
        <f t="shared" si="197"/>
        <v>0.70246374568561687</v>
      </c>
    </row>
    <row r="559" spans="1:35" x14ac:dyDescent="0.25">
      <c r="A559" s="13" t="s">
        <v>97</v>
      </c>
      <c r="B559" s="8" t="str">
        <f>VLOOKUP(A559,Sheet5!$A$1:$B$67,2,FALSE)</f>
        <v>Private Sector Banks</v>
      </c>
      <c r="C559" s="9" t="s">
        <v>53</v>
      </c>
      <c r="D559" s="19">
        <v>81317</v>
      </c>
      <c r="E559" s="20">
        <v>5647</v>
      </c>
      <c r="F559" s="20">
        <v>309596</v>
      </c>
      <c r="G559" s="20">
        <v>228.215</v>
      </c>
      <c r="H559" s="20">
        <v>11120.849966500002</v>
      </c>
      <c r="I559" s="20">
        <v>4404124</v>
      </c>
      <c r="J559" s="20">
        <v>6045234</v>
      </c>
      <c r="K559" s="20">
        <v>3847126</v>
      </c>
      <c r="L559" s="20">
        <v>345280.63491999998</v>
      </c>
      <c r="M559" s="20">
        <v>37951.253850000001</v>
      </c>
      <c r="N559" s="12">
        <f t="shared" si="176"/>
        <v>315243</v>
      </c>
      <c r="O559" s="12">
        <f t="shared" si="177"/>
        <v>11349.064966500002</v>
      </c>
      <c r="P559" s="12">
        <f t="shared" si="178"/>
        <v>9892360</v>
      </c>
      <c r="Q559" s="12">
        <f t="shared" si="179"/>
        <v>383231.88876999996</v>
      </c>
      <c r="R559">
        <f t="shared" si="180"/>
        <v>3.6001005467211016E-2</v>
      </c>
      <c r="S559">
        <f t="shared" si="181"/>
        <v>0.13956571155477945</v>
      </c>
      <c r="T559">
        <f t="shared" si="182"/>
        <v>3.8767170456362137</v>
      </c>
      <c r="U559">
        <f t="shared" si="183"/>
        <v>3.8740188263467965E-2</v>
      </c>
      <c r="V559">
        <f t="shared" si="184"/>
        <v>8.7016598254272576E-2</v>
      </c>
      <c r="W559">
        <f t="shared" si="185"/>
        <v>2.2461583733791328</v>
      </c>
      <c r="X559">
        <f t="shared" si="186"/>
        <v>59419834</v>
      </c>
      <c r="Y559">
        <f t="shared" si="187"/>
        <v>172287801</v>
      </c>
      <c r="Z559">
        <f t="shared" si="188"/>
        <v>6489196.2989783902</v>
      </c>
      <c r="AA559">
        <f t="shared" si="189"/>
        <v>874165072</v>
      </c>
      <c r="AB559">
        <f t="shared" si="190"/>
        <v>959273278</v>
      </c>
      <c r="AC559">
        <f t="shared" si="191"/>
        <v>33701694.113331422</v>
      </c>
      <c r="AD559">
        <f t="shared" si="192"/>
        <v>0.13685161086111416</v>
      </c>
      <c r="AE559">
        <f t="shared" si="193"/>
        <v>0.17489168833260155</v>
      </c>
      <c r="AF559">
        <f t="shared" si="194"/>
        <v>0.18297464949361097</v>
      </c>
      <c r="AG559">
        <f t="shared" si="195"/>
        <v>0.50380919360273868</v>
      </c>
      <c r="AH559">
        <f t="shared" si="196"/>
        <v>1.1371294495798192</v>
      </c>
      <c r="AI559">
        <f t="shared" si="197"/>
        <v>1.0312348135689442</v>
      </c>
    </row>
    <row r="560" spans="1:35" x14ac:dyDescent="0.25">
      <c r="A560" s="13" t="s">
        <v>99</v>
      </c>
      <c r="B560" s="8" t="str">
        <f>VLOOKUP(A560,Sheet5!$A$1:$B$67,2,FALSE)</f>
        <v>Private Sector Banks</v>
      </c>
      <c r="C560" s="9" t="s">
        <v>53</v>
      </c>
      <c r="D560" s="19">
        <v>0</v>
      </c>
      <c r="E560" s="20">
        <v>0</v>
      </c>
      <c r="F560" s="20">
        <v>0</v>
      </c>
      <c r="G560" s="20">
        <v>0</v>
      </c>
      <c r="H560" s="20">
        <v>0</v>
      </c>
      <c r="I560" s="20">
        <v>4985608</v>
      </c>
      <c r="J560" s="20">
        <v>4318643</v>
      </c>
      <c r="K560" s="20">
        <v>3280533</v>
      </c>
      <c r="L560" s="20">
        <v>176768.22648000001</v>
      </c>
      <c r="M560" s="20">
        <v>39756.08685</v>
      </c>
      <c r="N560" s="12">
        <f t="shared" si="176"/>
        <v>0</v>
      </c>
      <c r="O560" s="12">
        <f t="shared" si="177"/>
        <v>0</v>
      </c>
      <c r="P560" s="12">
        <f t="shared" si="178"/>
        <v>7599176</v>
      </c>
      <c r="Q560" s="12">
        <f t="shared" si="179"/>
        <v>216524.31333</v>
      </c>
      <c r="R560">
        <f t="shared" si="180"/>
        <v>0</v>
      </c>
      <c r="S560">
        <f t="shared" si="181"/>
        <v>0</v>
      </c>
      <c r="T560">
        <f t="shared" si="182"/>
        <v>0</v>
      </c>
      <c r="U560">
        <f t="shared" si="183"/>
        <v>2.8493130482831298E-2</v>
      </c>
      <c r="V560">
        <f t="shared" si="184"/>
        <v>4.3429871207283047E-2</v>
      </c>
      <c r="W560">
        <f t="shared" si="185"/>
        <v>1.5242225221076346</v>
      </c>
      <c r="X560">
        <f t="shared" si="186"/>
        <v>59419834</v>
      </c>
      <c r="Y560">
        <f t="shared" si="187"/>
        <v>172287801</v>
      </c>
      <c r="Z560">
        <f t="shared" si="188"/>
        <v>6489196.2989783902</v>
      </c>
      <c r="AA560">
        <f t="shared" si="189"/>
        <v>874165072</v>
      </c>
      <c r="AB560">
        <f t="shared" si="190"/>
        <v>959273278</v>
      </c>
      <c r="AC560">
        <f t="shared" si="191"/>
        <v>33701694.113331422</v>
      </c>
      <c r="AD560">
        <f t="shared" si="192"/>
        <v>0</v>
      </c>
      <c r="AE560">
        <f t="shared" si="193"/>
        <v>0</v>
      </c>
      <c r="AF560">
        <f t="shared" si="194"/>
        <v>0</v>
      </c>
      <c r="AG560">
        <f t="shared" si="195"/>
        <v>0.57032798034282473</v>
      </c>
      <c r="AH560">
        <f t="shared" si="196"/>
        <v>0.64247308340606302</v>
      </c>
      <c r="AI560">
        <f t="shared" si="197"/>
        <v>0.79218051563404435</v>
      </c>
    </row>
    <row r="561" spans="1:35" x14ac:dyDescent="0.25">
      <c r="A561" s="13" t="s">
        <v>100</v>
      </c>
      <c r="B561" s="8" t="str">
        <f>VLOOKUP(A561,Sheet5!$A$1:$B$67,2,FALSE)</f>
        <v>Private Sector Banks</v>
      </c>
      <c r="C561" s="9" t="s">
        <v>53</v>
      </c>
      <c r="D561" s="19">
        <v>2720</v>
      </c>
      <c r="E561" s="20">
        <v>105</v>
      </c>
      <c r="F561" s="20">
        <v>8743</v>
      </c>
      <c r="G561" s="20">
        <v>4.1926203000000006</v>
      </c>
      <c r="H561" s="20">
        <v>700.27542000000005</v>
      </c>
      <c r="I561" s="20">
        <v>4175257</v>
      </c>
      <c r="J561" s="20">
        <v>5150606</v>
      </c>
      <c r="K561" s="20">
        <v>2770352</v>
      </c>
      <c r="L561" s="20">
        <v>245471.43844999999</v>
      </c>
      <c r="M561" s="20">
        <v>47633.9919859</v>
      </c>
      <c r="N561" s="12">
        <f t="shared" si="176"/>
        <v>8848</v>
      </c>
      <c r="O561" s="12">
        <f t="shared" si="177"/>
        <v>704.4680403000001</v>
      </c>
      <c r="P561" s="12">
        <f t="shared" si="178"/>
        <v>7920958</v>
      </c>
      <c r="Q561" s="12">
        <f t="shared" si="179"/>
        <v>293105.43043589999</v>
      </c>
      <c r="R561">
        <f t="shared" si="180"/>
        <v>7.9618901480560583E-2</v>
      </c>
      <c r="S561">
        <f t="shared" si="181"/>
        <v>0.25899560305147062</v>
      </c>
      <c r="T561">
        <f t="shared" si="182"/>
        <v>3.2529411764705882</v>
      </c>
      <c r="U561">
        <f t="shared" si="183"/>
        <v>3.7003785455736543E-2</v>
      </c>
      <c r="V561">
        <f t="shared" si="184"/>
        <v>7.0200572188945487E-2</v>
      </c>
      <c r="W561">
        <f t="shared" si="185"/>
        <v>1.8971186683837666</v>
      </c>
      <c r="X561">
        <f t="shared" si="186"/>
        <v>59419834</v>
      </c>
      <c r="Y561">
        <f t="shared" si="187"/>
        <v>172287801</v>
      </c>
      <c r="Z561">
        <f t="shared" si="188"/>
        <v>6489196.2989783902</v>
      </c>
      <c r="AA561">
        <f t="shared" si="189"/>
        <v>874165072</v>
      </c>
      <c r="AB561">
        <f t="shared" si="190"/>
        <v>959273278</v>
      </c>
      <c r="AC561">
        <f t="shared" si="191"/>
        <v>33701694.113331422</v>
      </c>
      <c r="AD561">
        <f t="shared" si="192"/>
        <v>4.577596093587202E-3</v>
      </c>
      <c r="AE561">
        <f t="shared" si="193"/>
        <v>1.0856013716381277E-2</v>
      </c>
      <c r="AF561">
        <f t="shared" si="194"/>
        <v>5.1355928560490481E-3</v>
      </c>
      <c r="AG561">
        <f t="shared" si="195"/>
        <v>0.47762798283022684</v>
      </c>
      <c r="AH561">
        <f t="shared" si="196"/>
        <v>0.86970533128171701</v>
      </c>
      <c r="AI561">
        <f t="shared" si="197"/>
        <v>0.82572486711133009</v>
      </c>
    </row>
    <row r="562" spans="1:35" x14ac:dyDescent="0.25">
      <c r="A562" s="13" t="s">
        <v>102</v>
      </c>
      <c r="B562" s="8" t="str">
        <f>VLOOKUP(A562,Sheet5!$A$1:$B$67,2,FALSE)</f>
        <v>Private Sector Banks</v>
      </c>
      <c r="C562" s="9" t="s">
        <v>53</v>
      </c>
      <c r="D562" s="19">
        <v>2321367</v>
      </c>
      <c r="E562" s="20">
        <v>8711</v>
      </c>
      <c r="F562" s="20">
        <v>4614507</v>
      </c>
      <c r="G562" s="20">
        <v>395.81847090000002</v>
      </c>
      <c r="H562" s="20">
        <v>154018.5233766</v>
      </c>
      <c r="I562" s="20">
        <v>15979204</v>
      </c>
      <c r="J562" s="20">
        <v>7857673</v>
      </c>
      <c r="K562" s="20">
        <v>10097154</v>
      </c>
      <c r="L562" s="20">
        <v>345325.32860300003</v>
      </c>
      <c r="M562" s="20">
        <v>171729.08382349985</v>
      </c>
      <c r="N562" s="12">
        <f t="shared" si="176"/>
        <v>4623218</v>
      </c>
      <c r="O562" s="12">
        <f t="shared" si="177"/>
        <v>154414.34184750001</v>
      </c>
      <c r="P562" s="12">
        <f t="shared" si="178"/>
        <v>17954827</v>
      </c>
      <c r="Q562" s="12">
        <f t="shared" si="179"/>
        <v>517054.41242649988</v>
      </c>
      <c r="R562">
        <f t="shared" si="180"/>
        <v>3.3399753558560293E-2</v>
      </c>
      <c r="S562">
        <f t="shared" si="181"/>
        <v>6.6518711538287575E-2</v>
      </c>
      <c r="T562">
        <f t="shared" si="182"/>
        <v>1.9915928847097422</v>
      </c>
      <c r="U562">
        <f t="shared" si="183"/>
        <v>2.8797515700179115E-2</v>
      </c>
      <c r="V562">
        <f t="shared" si="184"/>
        <v>3.235795803260913E-2</v>
      </c>
      <c r="W562">
        <f t="shared" si="185"/>
        <v>1.1236371348660421</v>
      </c>
      <c r="X562">
        <f t="shared" si="186"/>
        <v>59419834</v>
      </c>
      <c r="Y562">
        <f t="shared" si="187"/>
        <v>172287801</v>
      </c>
      <c r="Z562">
        <f t="shared" si="188"/>
        <v>6489196.2989783902</v>
      </c>
      <c r="AA562">
        <f t="shared" si="189"/>
        <v>874165072</v>
      </c>
      <c r="AB562">
        <f t="shared" si="190"/>
        <v>959273278</v>
      </c>
      <c r="AC562">
        <f t="shared" si="191"/>
        <v>33701694.113331422</v>
      </c>
      <c r="AD562">
        <f t="shared" si="192"/>
        <v>3.9067207760964124</v>
      </c>
      <c r="AE562">
        <f t="shared" si="193"/>
        <v>2.3795603451202396</v>
      </c>
      <c r="AF562">
        <f t="shared" si="194"/>
        <v>2.6834273658179666</v>
      </c>
      <c r="AG562">
        <f t="shared" si="195"/>
        <v>1.8279389684880936</v>
      </c>
      <c r="AH562">
        <f t="shared" si="196"/>
        <v>1.5342089649492368</v>
      </c>
      <c r="AI562">
        <f t="shared" si="197"/>
        <v>1.8717113685720743</v>
      </c>
    </row>
    <row r="563" spans="1:35" x14ac:dyDescent="0.25">
      <c r="A563" s="13" t="s">
        <v>103</v>
      </c>
      <c r="B563" s="8" t="str">
        <f>VLOOKUP(A563,Sheet5!$A$1:$B$67,2,FALSE)</f>
        <v>Private Sector Banks</v>
      </c>
      <c r="C563" s="9" t="s">
        <v>53</v>
      </c>
      <c r="D563" s="19">
        <v>2783632</v>
      </c>
      <c r="E563" s="20">
        <v>46987</v>
      </c>
      <c r="F563" s="20">
        <v>7615271</v>
      </c>
      <c r="G563" s="20">
        <v>1711.1837453000001</v>
      </c>
      <c r="H563" s="20">
        <v>284948.91146999999</v>
      </c>
      <c r="I563" s="20">
        <v>1115253</v>
      </c>
      <c r="J563" s="20">
        <v>615047</v>
      </c>
      <c r="K563" s="20">
        <v>571480</v>
      </c>
      <c r="L563" s="20">
        <v>27218.005225999997</v>
      </c>
      <c r="M563" s="20">
        <v>8740.3804419999997</v>
      </c>
      <c r="N563" s="12">
        <f t="shared" si="176"/>
        <v>7662258</v>
      </c>
      <c r="O563" s="12">
        <f t="shared" si="177"/>
        <v>286660.09521529998</v>
      </c>
      <c r="P563" s="12">
        <f t="shared" si="178"/>
        <v>1186527</v>
      </c>
      <c r="Q563" s="12">
        <f t="shared" si="179"/>
        <v>35958.385667999995</v>
      </c>
      <c r="R563">
        <f t="shared" si="180"/>
        <v>3.7411960706008593E-2</v>
      </c>
      <c r="S563">
        <f t="shared" si="181"/>
        <v>0.10298060060212699</v>
      </c>
      <c r="T563">
        <f t="shared" si="182"/>
        <v>2.75261169579887</v>
      </c>
      <c r="U563">
        <f t="shared" si="183"/>
        <v>3.0305577258671734E-2</v>
      </c>
      <c r="V563">
        <f t="shared" si="184"/>
        <v>3.2242357266019456E-2</v>
      </c>
      <c r="W563">
        <f t="shared" si="185"/>
        <v>1.0639083687737223</v>
      </c>
      <c r="X563">
        <f t="shared" si="186"/>
        <v>59419834</v>
      </c>
      <c r="Y563">
        <f t="shared" si="187"/>
        <v>172287801</v>
      </c>
      <c r="Z563">
        <f t="shared" si="188"/>
        <v>6489196.2989783902</v>
      </c>
      <c r="AA563">
        <f t="shared" si="189"/>
        <v>874165072</v>
      </c>
      <c r="AB563">
        <f t="shared" si="190"/>
        <v>959273278</v>
      </c>
      <c r="AC563">
        <f t="shared" si="191"/>
        <v>33701694.113331422</v>
      </c>
      <c r="AD563">
        <f t="shared" si="192"/>
        <v>4.6846849151412977</v>
      </c>
      <c r="AE563">
        <f t="shared" si="193"/>
        <v>4.4174976685545726</v>
      </c>
      <c r="AF563">
        <f t="shared" si="194"/>
        <v>4.4473595666822634</v>
      </c>
      <c r="AG563">
        <f t="shared" si="195"/>
        <v>0.12757922224556692</v>
      </c>
      <c r="AH563">
        <f t="shared" si="196"/>
        <v>0.10669607749414559</v>
      </c>
      <c r="AI563">
        <f t="shared" si="197"/>
        <v>0.12369019623623874</v>
      </c>
    </row>
    <row r="564" spans="1:35" x14ac:dyDescent="0.25">
      <c r="A564" s="13" t="s">
        <v>104</v>
      </c>
      <c r="B564" s="8" t="str">
        <f>VLOOKUP(A564,Sheet5!$A$1:$B$67,2,FALSE)</f>
        <v>Private Sector Banks</v>
      </c>
      <c r="C564" s="9" t="s">
        <v>53</v>
      </c>
      <c r="D564" s="19">
        <v>0</v>
      </c>
      <c r="E564" s="20">
        <v>0</v>
      </c>
      <c r="F564" s="20">
        <v>0</v>
      </c>
      <c r="G564" s="20">
        <v>0</v>
      </c>
      <c r="H564" s="20">
        <v>0</v>
      </c>
      <c r="I564" s="20">
        <v>3359558</v>
      </c>
      <c r="J564" s="20">
        <v>2864562</v>
      </c>
      <c r="K564" s="20">
        <v>2228867</v>
      </c>
      <c r="L564" s="20">
        <v>124705.2490324</v>
      </c>
      <c r="M564" s="20">
        <v>35371.448469300005</v>
      </c>
      <c r="N564" s="12">
        <f t="shared" si="176"/>
        <v>0</v>
      </c>
      <c r="O564" s="12">
        <f t="shared" si="177"/>
        <v>0</v>
      </c>
      <c r="P564" s="12">
        <f t="shared" si="178"/>
        <v>5093429</v>
      </c>
      <c r="Q564" s="12">
        <f t="shared" si="179"/>
        <v>160076.69750169999</v>
      </c>
      <c r="R564">
        <f t="shared" si="180"/>
        <v>0</v>
      </c>
      <c r="S564">
        <f t="shared" si="181"/>
        <v>0</v>
      </c>
      <c r="T564">
        <f t="shared" si="182"/>
        <v>0</v>
      </c>
      <c r="U564">
        <f t="shared" si="183"/>
        <v>3.1428080670546303E-2</v>
      </c>
      <c r="V564">
        <f t="shared" si="184"/>
        <v>4.7648142256124168E-2</v>
      </c>
      <c r="W564">
        <f t="shared" si="185"/>
        <v>1.5161009275624948</v>
      </c>
      <c r="X564">
        <f t="shared" si="186"/>
        <v>59419834</v>
      </c>
      <c r="Y564">
        <f t="shared" si="187"/>
        <v>172287801</v>
      </c>
      <c r="Z564">
        <f t="shared" si="188"/>
        <v>6489196.2989783902</v>
      </c>
      <c r="AA564">
        <f t="shared" si="189"/>
        <v>874165072</v>
      </c>
      <c r="AB564">
        <f t="shared" si="190"/>
        <v>959273278</v>
      </c>
      <c r="AC564">
        <f t="shared" si="191"/>
        <v>33701694.113331422</v>
      </c>
      <c r="AD564">
        <f t="shared" si="192"/>
        <v>0</v>
      </c>
      <c r="AE564">
        <f t="shared" si="193"/>
        <v>0</v>
      </c>
      <c r="AF564">
        <f t="shared" si="194"/>
        <v>0</v>
      </c>
      <c r="AG564">
        <f t="shared" si="195"/>
        <v>0.38431620155146168</v>
      </c>
      <c r="AH564">
        <f t="shared" si="196"/>
        <v>0.47498115959214721</v>
      </c>
      <c r="AI564">
        <f t="shared" si="197"/>
        <v>0.53096746430999819</v>
      </c>
    </row>
    <row r="565" spans="1:35" x14ac:dyDescent="0.25">
      <c r="A565" s="13" t="s">
        <v>105</v>
      </c>
      <c r="B565" s="8" t="str">
        <f>VLOOKUP(A565,Sheet5!$A$1:$B$67,2,FALSE)</f>
        <v>Private Sector Banks</v>
      </c>
      <c r="C565" s="9" t="s">
        <v>53</v>
      </c>
      <c r="D565" s="19">
        <v>32774</v>
      </c>
      <c r="E565" s="20">
        <v>2190</v>
      </c>
      <c r="F565" s="20">
        <v>63556</v>
      </c>
      <c r="G565" s="20">
        <v>91.626999999999995</v>
      </c>
      <c r="H565" s="20">
        <v>2457.4535140000003</v>
      </c>
      <c r="I565" s="20">
        <v>1865474</v>
      </c>
      <c r="J565" s="20">
        <v>5482302</v>
      </c>
      <c r="K565" s="20">
        <v>859985</v>
      </c>
      <c r="L565" s="20">
        <v>239279.77488000001</v>
      </c>
      <c r="M565" s="20">
        <v>14128.127679000001</v>
      </c>
      <c r="N565" s="12">
        <f t="shared" si="176"/>
        <v>65746</v>
      </c>
      <c r="O565" s="12">
        <f t="shared" si="177"/>
        <v>2549.0805140000002</v>
      </c>
      <c r="P565" s="12">
        <f t="shared" si="178"/>
        <v>6342287</v>
      </c>
      <c r="Q565" s="12">
        <f t="shared" si="179"/>
        <v>253407.90255900001</v>
      </c>
      <c r="R565">
        <f t="shared" si="180"/>
        <v>3.8771644115231346E-2</v>
      </c>
      <c r="S565">
        <f t="shared" si="181"/>
        <v>7.7777522243241595E-2</v>
      </c>
      <c r="T565">
        <f t="shared" si="182"/>
        <v>2.006041374260084</v>
      </c>
      <c r="U565">
        <f t="shared" si="183"/>
        <v>3.9955287825826871E-2</v>
      </c>
      <c r="V565">
        <f t="shared" si="184"/>
        <v>0.13584102622657834</v>
      </c>
      <c r="W565">
        <f t="shared" si="185"/>
        <v>3.3998259959667085</v>
      </c>
      <c r="X565">
        <f t="shared" si="186"/>
        <v>59419834</v>
      </c>
      <c r="Y565">
        <f t="shared" si="187"/>
        <v>172287801</v>
      </c>
      <c r="Z565">
        <f t="shared" si="188"/>
        <v>6489196.2989783902</v>
      </c>
      <c r="AA565">
        <f t="shared" si="189"/>
        <v>874165072</v>
      </c>
      <c r="AB565">
        <f t="shared" si="190"/>
        <v>959273278</v>
      </c>
      <c r="AC565">
        <f t="shared" si="191"/>
        <v>33701694.113331422</v>
      </c>
      <c r="AD565">
        <f t="shared" si="192"/>
        <v>5.5156667048245206E-2</v>
      </c>
      <c r="AE565">
        <f t="shared" si="193"/>
        <v>3.9281914070026021E-2</v>
      </c>
      <c r="AF565">
        <f t="shared" si="194"/>
        <v>3.81605659938744E-2</v>
      </c>
      <c r="AG565">
        <f t="shared" si="195"/>
        <v>0.21340065620924281</v>
      </c>
      <c r="AH565">
        <f t="shared" si="196"/>
        <v>0.75191443405439695</v>
      </c>
      <c r="AI565">
        <f t="shared" si="197"/>
        <v>0.66115539184236505</v>
      </c>
    </row>
    <row r="566" spans="1:35" x14ac:dyDescent="0.25">
      <c r="A566" s="13" t="s">
        <v>107</v>
      </c>
      <c r="B566" s="8" t="str">
        <f>VLOOKUP(A566,Sheet5!$A$1:$B$67,2,FALSE)</f>
        <v>Private Sector Banks</v>
      </c>
      <c r="C566" s="9" t="s">
        <v>53</v>
      </c>
      <c r="D566" s="19">
        <v>0</v>
      </c>
      <c r="E566" s="20">
        <v>0</v>
      </c>
      <c r="F566" s="20">
        <v>0</v>
      </c>
      <c r="G566" s="20">
        <v>0</v>
      </c>
      <c r="H566" s="20">
        <v>0</v>
      </c>
      <c r="I566" s="20">
        <v>1477981</v>
      </c>
      <c r="J566" s="20">
        <v>879694</v>
      </c>
      <c r="K566" s="20">
        <v>390504</v>
      </c>
      <c r="L566" s="20">
        <v>41676.360844700001</v>
      </c>
      <c r="M566" s="20">
        <v>6406.8241183</v>
      </c>
      <c r="N566" s="12">
        <f t="shared" si="176"/>
        <v>0</v>
      </c>
      <c r="O566" s="12">
        <f t="shared" si="177"/>
        <v>0</v>
      </c>
      <c r="P566" s="12">
        <f t="shared" si="178"/>
        <v>1270198</v>
      </c>
      <c r="Q566" s="12">
        <f t="shared" si="179"/>
        <v>48083.184963</v>
      </c>
      <c r="R566">
        <f t="shared" si="180"/>
        <v>0</v>
      </c>
      <c r="S566">
        <f t="shared" si="181"/>
        <v>0</v>
      </c>
      <c r="T566">
        <f t="shared" si="182"/>
        <v>0</v>
      </c>
      <c r="U566">
        <f t="shared" si="183"/>
        <v>3.7854873777946427E-2</v>
      </c>
      <c r="V566">
        <f t="shared" si="184"/>
        <v>3.2533019682255727E-2</v>
      </c>
      <c r="W566">
        <f t="shared" si="185"/>
        <v>0.85941429558296079</v>
      </c>
      <c r="X566">
        <f t="shared" si="186"/>
        <v>59419834</v>
      </c>
      <c r="Y566">
        <f t="shared" si="187"/>
        <v>172287801</v>
      </c>
      <c r="Z566">
        <f t="shared" si="188"/>
        <v>6489196.2989783902</v>
      </c>
      <c r="AA566">
        <f t="shared" si="189"/>
        <v>874165072</v>
      </c>
      <c r="AB566">
        <f t="shared" si="190"/>
        <v>959273278</v>
      </c>
      <c r="AC566">
        <f t="shared" si="191"/>
        <v>33701694.113331422</v>
      </c>
      <c r="AD566">
        <f t="shared" si="192"/>
        <v>0</v>
      </c>
      <c r="AE566">
        <f t="shared" si="193"/>
        <v>0</v>
      </c>
      <c r="AF566">
        <f t="shared" si="194"/>
        <v>0</v>
      </c>
      <c r="AG566">
        <f t="shared" si="195"/>
        <v>0.16907344474637165</v>
      </c>
      <c r="AH566">
        <f t="shared" si="196"/>
        <v>0.14267290184673437</v>
      </c>
      <c r="AI566">
        <f t="shared" si="197"/>
        <v>0.13241252822639349</v>
      </c>
    </row>
    <row r="567" spans="1:35" x14ac:dyDescent="0.25">
      <c r="A567" s="13" t="s">
        <v>108</v>
      </c>
      <c r="B567" s="8" t="str">
        <f>VLOOKUP(A567,Sheet5!$A$1:$B$67,2,FALSE)</f>
        <v>Private Sector Banks</v>
      </c>
      <c r="C567" s="9" t="s">
        <v>53</v>
      </c>
      <c r="D567" s="19">
        <v>831722</v>
      </c>
      <c r="E567" s="20">
        <v>8370</v>
      </c>
      <c r="F567" s="20">
        <v>1734269</v>
      </c>
      <c r="G567" s="20">
        <v>354.02969840000003</v>
      </c>
      <c r="H567" s="20">
        <v>55339.551139499999</v>
      </c>
      <c r="I567" s="20">
        <v>3089570</v>
      </c>
      <c r="J567" s="20">
        <v>1929061</v>
      </c>
      <c r="K567" s="20">
        <v>2084612</v>
      </c>
      <c r="L567" s="20">
        <v>89877.10497</v>
      </c>
      <c r="M567" s="20">
        <v>37151.15756</v>
      </c>
      <c r="N567" s="12">
        <f t="shared" si="176"/>
        <v>1742639</v>
      </c>
      <c r="O567" s="12">
        <f t="shared" si="177"/>
        <v>55693.580837900001</v>
      </c>
      <c r="P567" s="12">
        <f t="shared" si="178"/>
        <v>4013673</v>
      </c>
      <c r="Q567" s="12">
        <f t="shared" si="179"/>
        <v>127028.26253000001</v>
      </c>
      <c r="R567">
        <f t="shared" si="180"/>
        <v>3.1959333423560471E-2</v>
      </c>
      <c r="S567">
        <f t="shared" si="181"/>
        <v>6.6961774292251502E-2</v>
      </c>
      <c r="T567">
        <f t="shared" si="182"/>
        <v>2.0952181137447368</v>
      </c>
      <c r="U567">
        <f t="shared" si="183"/>
        <v>3.1648881842143095E-2</v>
      </c>
      <c r="V567">
        <f t="shared" si="184"/>
        <v>4.1115191605951638E-2</v>
      </c>
      <c r="W567">
        <f t="shared" si="185"/>
        <v>1.2991040824451299</v>
      </c>
      <c r="X567">
        <f t="shared" si="186"/>
        <v>59419834</v>
      </c>
      <c r="Y567">
        <f t="shared" si="187"/>
        <v>172287801</v>
      </c>
      <c r="Z567">
        <f t="shared" si="188"/>
        <v>6489196.2989783902</v>
      </c>
      <c r="AA567">
        <f t="shared" si="189"/>
        <v>874165072</v>
      </c>
      <c r="AB567">
        <f t="shared" si="190"/>
        <v>959273278</v>
      </c>
      <c r="AC567">
        <f t="shared" si="191"/>
        <v>33701694.113331422</v>
      </c>
      <c r="AD567">
        <f t="shared" si="192"/>
        <v>1.3997380066729908</v>
      </c>
      <c r="AE567">
        <f t="shared" si="193"/>
        <v>0.85825082601782254</v>
      </c>
      <c r="AF567">
        <f t="shared" si="194"/>
        <v>1.0114697557722034</v>
      </c>
      <c r="AG567">
        <f t="shared" si="195"/>
        <v>0.35343095931885965</v>
      </c>
      <c r="AH567">
        <f t="shared" si="196"/>
        <v>0.37691951657632328</v>
      </c>
      <c r="AI567">
        <f t="shared" si="197"/>
        <v>0.4184076729801286</v>
      </c>
    </row>
    <row r="568" spans="1:35" x14ac:dyDescent="0.25">
      <c r="A568" s="13" t="s">
        <v>62</v>
      </c>
      <c r="B568" s="8" t="str">
        <f>VLOOKUP(A568,Sheet5!$A$1:$B$67,2,FALSE)</f>
        <v>Foreign Banks</v>
      </c>
      <c r="C568" s="9" t="s">
        <v>53</v>
      </c>
      <c r="D568" s="19">
        <v>1602513</v>
      </c>
      <c r="E568" s="20">
        <v>1475</v>
      </c>
      <c r="F568" s="20">
        <v>4682922</v>
      </c>
      <c r="G568" s="20">
        <v>122.48148505</v>
      </c>
      <c r="H568" s="20">
        <v>230475.19360720002</v>
      </c>
      <c r="I568" s="20">
        <v>0</v>
      </c>
      <c r="J568" s="20">
        <v>0</v>
      </c>
      <c r="K568" s="20">
        <v>0</v>
      </c>
      <c r="L568" s="20">
        <v>0</v>
      </c>
      <c r="M568" s="20">
        <v>0</v>
      </c>
      <c r="N568" s="12">
        <f t="shared" si="176"/>
        <v>4684397</v>
      </c>
      <c r="O568" s="12">
        <f t="shared" si="177"/>
        <v>230597.67509225002</v>
      </c>
      <c r="P568" s="12">
        <f t="shared" si="178"/>
        <v>0</v>
      </c>
      <c r="Q568" s="12">
        <f t="shared" si="179"/>
        <v>0</v>
      </c>
      <c r="R568">
        <f t="shared" si="180"/>
        <v>4.9226757487089594E-2</v>
      </c>
      <c r="S568">
        <f t="shared" si="181"/>
        <v>0.14389753786225137</v>
      </c>
      <c r="T568">
        <f t="shared" si="182"/>
        <v>2.9231569416285548</v>
      </c>
      <c r="U568">
        <f t="shared" si="183"/>
        <v>0</v>
      </c>
      <c r="V568">
        <f t="shared" si="184"/>
        <v>0</v>
      </c>
      <c r="W568">
        <f t="shared" si="185"/>
        <v>0</v>
      </c>
      <c r="X568">
        <f t="shared" si="186"/>
        <v>59419834</v>
      </c>
      <c r="Y568">
        <f t="shared" si="187"/>
        <v>172287801</v>
      </c>
      <c r="Z568">
        <f t="shared" si="188"/>
        <v>6489196.2989783902</v>
      </c>
      <c r="AA568">
        <f t="shared" si="189"/>
        <v>874165072</v>
      </c>
      <c r="AB568">
        <f t="shared" si="190"/>
        <v>959273278</v>
      </c>
      <c r="AC568">
        <f t="shared" si="191"/>
        <v>33701694.113331422</v>
      </c>
      <c r="AD568">
        <f t="shared" si="192"/>
        <v>2.6969328120304072</v>
      </c>
      <c r="AE568">
        <f t="shared" si="193"/>
        <v>3.5535629447448458</v>
      </c>
      <c r="AF568">
        <f t="shared" si="194"/>
        <v>2.7189371347307403</v>
      </c>
      <c r="AG568">
        <f t="shared" si="195"/>
        <v>0</v>
      </c>
      <c r="AH568">
        <f t="shared" si="196"/>
        <v>0</v>
      </c>
      <c r="AI568">
        <f t="shared" si="197"/>
        <v>0</v>
      </c>
    </row>
    <row r="569" spans="1:35" x14ac:dyDescent="0.25">
      <c r="A569" s="13" t="s">
        <v>71</v>
      </c>
      <c r="B569" s="8" t="str">
        <f>VLOOKUP(A569,Sheet5!$A$1:$B$67,2,FALSE)</f>
        <v>Foreign Banks</v>
      </c>
      <c r="C569" s="9" t="s">
        <v>53</v>
      </c>
      <c r="D569" s="19">
        <v>26462</v>
      </c>
      <c r="E569" s="20">
        <v>0</v>
      </c>
      <c r="F569" s="20">
        <v>14824</v>
      </c>
      <c r="G569" s="20">
        <v>0</v>
      </c>
      <c r="H569" s="20">
        <v>619.69768779999993</v>
      </c>
      <c r="I569" s="20">
        <v>0</v>
      </c>
      <c r="J569" s="20">
        <v>0</v>
      </c>
      <c r="K569" s="20">
        <v>0</v>
      </c>
      <c r="L569" s="20">
        <v>0</v>
      </c>
      <c r="M569" s="20">
        <v>0</v>
      </c>
      <c r="N569" s="12">
        <f t="shared" si="176"/>
        <v>14824</v>
      </c>
      <c r="O569" s="12">
        <f t="shared" si="177"/>
        <v>619.69768779999993</v>
      </c>
      <c r="P569" s="12">
        <f t="shared" si="178"/>
        <v>0</v>
      </c>
      <c r="Q569" s="12">
        <f t="shared" si="179"/>
        <v>0</v>
      </c>
      <c r="R569">
        <f t="shared" si="180"/>
        <v>4.1803675647598487E-2</v>
      </c>
      <c r="S569">
        <f t="shared" si="181"/>
        <v>2.3418399508729495E-2</v>
      </c>
      <c r="T569">
        <f t="shared" si="182"/>
        <v>0.56019953140352208</v>
      </c>
      <c r="U569">
        <f t="shared" si="183"/>
        <v>0</v>
      </c>
      <c r="V569">
        <f t="shared" si="184"/>
        <v>0</v>
      </c>
      <c r="W569">
        <f t="shared" si="185"/>
        <v>0</v>
      </c>
      <c r="X569">
        <f t="shared" si="186"/>
        <v>59419834</v>
      </c>
      <c r="Y569">
        <f t="shared" si="187"/>
        <v>172287801</v>
      </c>
      <c r="Z569">
        <f t="shared" si="188"/>
        <v>6489196.2989783902</v>
      </c>
      <c r="AA569">
        <f t="shared" si="189"/>
        <v>874165072</v>
      </c>
      <c r="AB569">
        <f t="shared" si="190"/>
        <v>959273278</v>
      </c>
      <c r="AC569">
        <f t="shared" si="191"/>
        <v>33701694.113331422</v>
      </c>
      <c r="AD569">
        <f t="shared" si="192"/>
        <v>4.4533951407538436E-2</v>
      </c>
      <c r="AE569">
        <f t="shared" si="193"/>
        <v>9.5496831849201484E-3</v>
      </c>
      <c r="AF569">
        <f t="shared" si="194"/>
        <v>8.6042075608127357E-3</v>
      </c>
      <c r="AG569">
        <f t="shared" si="195"/>
        <v>0</v>
      </c>
      <c r="AH569">
        <f t="shared" si="196"/>
        <v>0</v>
      </c>
      <c r="AI569">
        <f t="shared" si="197"/>
        <v>0</v>
      </c>
    </row>
    <row r="570" spans="1:35" x14ac:dyDescent="0.25">
      <c r="A570" s="13" t="s">
        <v>76</v>
      </c>
      <c r="B570" s="8" t="str">
        <f>VLOOKUP(A570,Sheet5!$A$1:$B$67,2,FALSE)</f>
        <v>Foreign Banks</v>
      </c>
      <c r="C570" s="9" t="s">
        <v>53</v>
      </c>
      <c r="D570" s="19">
        <v>0</v>
      </c>
      <c r="E570" s="20">
        <v>0</v>
      </c>
      <c r="F570" s="20">
        <v>0</v>
      </c>
      <c r="G570" s="20">
        <v>0</v>
      </c>
      <c r="H570" s="20">
        <v>0</v>
      </c>
      <c r="I570" s="20">
        <v>2198</v>
      </c>
      <c r="J570" s="20">
        <v>95</v>
      </c>
      <c r="K570" s="20">
        <v>170</v>
      </c>
      <c r="L570" s="20">
        <v>7.1663809000000001</v>
      </c>
      <c r="M570" s="20">
        <v>5.3826048000000002</v>
      </c>
      <c r="N570" s="12">
        <f t="shared" si="176"/>
        <v>0</v>
      </c>
      <c r="O570" s="12">
        <f t="shared" si="177"/>
        <v>0</v>
      </c>
      <c r="P570" s="12">
        <f t="shared" si="178"/>
        <v>265</v>
      </c>
      <c r="Q570" s="12">
        <f t="shared" si="179"/>
        <v>12.548985699999999</v>
      </c>
      <c r="R570">
        <f t="shared" si="180"/>
        <v>0</v>
      </c>
      <c r="S570">
        <f t="shared" si="181"/>
        <v>0</v>
      </c>
      <c r="T570">
        <f t="shared" si="182"/>
        <v>0</v>
      </c>
      <c r="U570">
        <f t="shared" si="183"/>
        <v>4.7354663018867919E-2</v>
      </c>
      <c r="V570">
        <f t="shared" si="184"/>
        <v>5.7092746587807091E-3</v>
      </c>
      <c r="W570">
        <f t="shared" si="185"/>
        <v>0.12056414922656961</v>
      </c>
      <c r="X570">
        <f t="shared" si="186"/>
        <v>59419834</v>
      </c>
      <c r="Y570">
        <f t="shared" si="187"/>
        <v>172287801</v>
      </c>
      <c r="Z570">
        <f t="shared" si="188"/>
        <v>6489196.2989783902</v>
      </c>
      <c r="AA570">
        <f t="shared" si="189"/>
        <v>874165072</v>
      </c>
      <c r="AB570">
        <f t="shared" si="190"/>
        <v>959273278</v>
      </c>
      <c r="AC570">
        <f t="shared" si="191"/>
        <v>33701694.113331422</v>
      </c>
      <c r="AD570">
        <f t="shared" si="192"/>
        <v>0</v>
      </c>
      <c r="AE570">
        <f t="shared" si="193"/>
        <v>0</v>
      </c>
      <c r="AF570">
        <f t="shared" si="194"/>
        <v>0</v>
      </c>
      <c r="AG570">
        <f t="shared" si="195"/>
        <v>2.5143992483836052E-4</v>
      </c>
      <c r="AH570">
        <f t="shared" si="196"/>
        <v>3.7235474447665764E-5</v>
      </c>
      <c r="AI570">
        <f t="shared" si="197"/>
        <v>2.7625078908952991E-5</v>
      </c>
    </row>
    <row r="571" spans="1:35" x14ac:dyDescent="0.25">
      <c r="A571" s="13" t="s">
        <v>83</v>
      </c>
      <c r="B571" s="8" t="str">
        <f>VLOOKUP(A571,Sheet5!$A$1:$B$67,2,FALSE)</f>
        <v>Foreign Banks</v>
      </c>
      <c r="C571" s="9" t="s">
        <v>53</v>
      </c>
      <c r="D571" s="19">
        <v>2737277</v>
      </c>
      <c r="E571" s="20">
        <v>14610</v>
      </c>
      <c r="F571" s="20">
        <v>12716228</v>
      </c>
      <c r="G571" s="20">
        <v>813.322</v>
      </c>
      <c r="H571" s="20">
        <v>354522.9471967998</v>
      </c>
      <c r="I571" s="20">
        <v>1669022</v>
      </c>
      <c r="J571" s="20">
        <v>1269390</v>
      </c>
      <c r="K571" s="20">
        <v>2809809</v>
      </c>
      <c r="L571" s="20">
        <v>63892.846554999996</v>
      </c>
      <c r="M571" s="20">
        <v>55084.033385399998</v>
      </c>
      <c r="N571" s="12">
        <f t="shared" si="176"/>
        <v>12730838</v>
      </c>
      <c r="O571" s="12">
        <f t="shared" si="177"/>
        <v>355336.26919679978</v>
      </c>
      <c r="P571" s="12">
        <f t="shared" si="178"/>
        <v>4079199</v>
      </c>
      <c r="Q571" s="12">
        <f t="shared" si="179"/>
        <v>118976.87994039999</v>
      </c>
      <c r="R571">
        <f t="shared" si="180"/>
        <v>2.7911459496758956E-2</v>
      </c>
      <c r="S571">
        <f t="shared" si="181"/>
        <v>0.12981377814404599</v>
      </c>
      <c r="T571">
        <f t="shared" si="182"/>
        <v>4.6509132981426431</v>
      </c>
      <c r="U571">
        <f t="shared" si="183"/>
        <v>2.9166726100001494E-2</v>
      </c>
      <c r="V571">
        <f t="shared" si="184"/>
        <v>7.1285387454689028E-2</v>
      </c>
      <c r="W571">
        <f t="shared" si="185"/>
        <v>2.4440654467107086</v>
      </c>
      <c r="X571">
        <f t="shared" si="186"/>
        <v>59419834</v>
      </c>
      <c r="Y571">
        <f t="shared" si="187"/>
        <v>172287801</v>
      </c>
      <c r="Z571">
        <f t="shared" si="188"/>
        <v>6489196.2989783902</v>
      </c>
      <c r="AA571">
        <f t="shared" si="189"/>
        <v>874165072</v>
      </c>
      <c r="AB571">
        <f t="shared" si="190"/>
        <v>959273278</v>
      </c>
      <c r="AC571">
        <f t="shared" si="191"/>
        <v>33701694.113331422</v>
      </c>
      <c r="AD571">
        <f t="shared" si="192"/>
        <v>4.6066722434801823</v>
      </c>
      <c r="AE571">
        <f t="shared" si="193"/>
        <v>5.4758132259420353</v>
      </c>
      <c r="AF571">
        <f t="shared" si="194"/>
        <v>7.3892857916272323</v>
      </c>
      <c r="AG571">
        <f t="shared" si="195"/>
        <v>0.19092755515631035</v>
      </c>
      <c r="AH571">
        <f t="shared" si="196"/>
        <v>0.35302937454807698</v>
      </c>
      <c r="AI571">
        <f t="shared" si="197"/>
        <v>0.425238468906876</v>
      </c>
    </row>
    <row r="572" spans="1:35" x14ac:dyDescent="0.25">
      <c r="A572" s="13" t="s">
        <v>85</v>
      </c>
      <c r="B572" s="8" t="str">
        <f>VLOOKUP(A572,Sheet5!$A$1:$B$67,2,FALSE)</f>
        <v>Foreign Banks</v>
      </c>
      <c r="C572" s="9" t="s">
        <v>53</v>
      </c>
      <c r="D572" s="19">
        <v>0</v>
      </c>
      <c r="E572" s="20">
        <v>0</v>
      </c>
      <c r="F572" s="20">
        <v>0</v>
      </c>
      <c r="G572" s="20">
        <v>0</v>
      </c>
      <c r="H572" s="20">
        <v>0</v>
      </c>
      <c r="I572" s="20">
        <v>1090593</v>
      </c>
      <c r="J572" s="20">
        <v>799482</v>
      </c>
      <c r="K572" s="20">
        <v>1132084</v>
      </c>
      <c r="L572" s="20">
        <v>25143.916156899999</v>
      </c>
      <c r="M572" s="20">
        <v>11667.869266800002</v>
      </c>
      <c r="N572" s="12">
        <f t="shared" si="176"/>
        <v>0</v>
      </c>
      <c r="O572" s="12">
        <f t="shared" si="177"/>
        <v>0</v>
      </c>
      <c r="P572" s="12">
        <f t="shared" si="178"/>
        <v>1931566</v>
      </c>
      <c r="Q572" s="12">
        <f t="shared" si="179"/>
        <v>36811.785423699999</v>
      </c>
      <c r="R572">
        <f t="shared" si="180"/>
        <v>0</v>
      </c>
      <c r="S572">
        <f t="shared" si="181"/>
        <v>0</v>
      </c>
      <c r="T572">
        <f t="shared" si="182"/>
        <v>0</v>
      </c>
      <c r="U572">
        <f t="shared" si="183"/>
        <v>1.9058000308402611E-2</v>
      </c>
      <c r="V572">
        <f t="shared" si="184"/>
        <v>3.3753916835794838E-2</v>
      </c>
      <c r="W572">
        <f t="shared" si="185"/>
        <v>1.7711153473385579</v>
      </c>
      <c r="X572">
        <f t="shared" si="186"/>
        <v>59419834</v>
      </c>
      <c r="Y572">
        <f t="shared" si="187"/>
        <v>172287801</v>
      </c>
      <c r="Z572">
        <f t="shared" si="188"/>
        <v>6489196.2989783902</v>
      </c>
      <c r="AA572">
        <f t="shared" si="189"/>
        <v>874165072</v>
      </c>
      <c r="AB572">
        <f t="shared" si="190"/>
        <v>959273278</v>
      </c>
      <c r="AC572">
        <f t="shared" si="191"/>
        <v>33701694.113331422</v>
      </c>
      <c r="AD572">
        <f t="shared" si="192"/>
        <v>0</v>
      </c>
      <c r="AE572">
        <f t="shared" si="193"/>
        <v>0</v>
      </c>
      <c r="AF572">
        <f t="shared" si="194"/>
        <v>0</v>
      </c>
      <c r="AG572">
        <f t="shared" si="195"/>
        <v>0.12475824474487812</v>
      </c>
      <c r="AH572">
        <f t="shared" si="196"/>
        <v>0.10922829368728475</v>
      </c>
      <c r="AI572">
        <f t="shared" si="197"/>
        <v>0.20135721950132338</v>
      </c>
    </row>
    <row r="573" spans="1:35" x14ac:dyDescent="0.25">
      <c r="A573" s="13" t="s">
        <v>88</v>
      </c>
      <c r="B573" s="8" t="str">
        <f>VLOOKUP(A573,Sheet5!$A$1:$B$67,2,FALSE)</f>
        <v>Foreign Banks</v>
      </c>
      <c r="C573" s="9" t="s">
        <v>53</v>
      </c>
      <c r="D573" s="19">
        <v>0</v>
      </c>
      <c r="E573" s="20">
        <v>0</v>
      </c>
      <c r="F573" s="20">
        <v>0</v>
      </c>
      <c r="G573" s="20">
        <v>0</v>
      </c>
      <c r="H573" s="20">
        <v>0</v>
      </c>
      <c r="I573" s="20">
        <v>125238</v>
      </c>
      <c r="J573" s="20">
        <v>56313</v>
      </c>
      <c r="K573" s="20">
        <v>131624</v>
      </c>
      <c r="L573" s="20">
        <v>3089.1160904999997</v>
      </c>
      <c r="M573" s="20">
        <v>2484.0346530999773</v>
      </c>
      <c r="N573" s="12">
        <f t="shared" si="176"/>
        <v>0</v>
      </c>
      <c r="O573" s="12">
        <f t="shared" si="177"/>
        <v>0</v>
      </c>
      <c r="P573" s="12">
        <f t="shared" si="178"/>
        <v>187937</v>
      </c>
      <c r="Q573" s="12">
        <f t="shared" si="179"/>
        <v>5573.1507435999774</v>
      </c>
      <c r="R573">
        <f t="shared" si="180"/>
        <v>0</v>
      </c>
      <c r="S573">
        <f t="shared" si="181"/>
        <v>0</v>
      </c>
      <c r="T573">
        <f t="shared" si="182"/>
        <v>0</v>
      </c>
      <c r="U573">
        <f t="shared" si="183"/>
        <v>2.9654356212986146E-2</v>
      </c>
      <c r="V573">
        <f t="shared" si="184"/>
        <v>4.4500477040514679E-2</v>
      </c>
      <c r="W573">
        <f t="shared" si="185"/>
        <v>1.5006387837557291</v>
      </c>
      <c r="X573">
        <f t="shared" si="186"/>
        <v>59419834</v>
      </c>
      <c r="Y573">
        <f t="shared" si="187"/>
        <v>172287801</v>
      </c>
      <c r="Z573">
        <f t="shared" si="188"/>
        <v>6489196.2989783902</v>
      </c>
      <c r="AA573">
        <f t="shared" si="189"/>
        <v>874165072</v>
      </c>
      <c r="AB573">
        <f t="shared" si="190"/>
        <v>959273278</v>
      </c>
      <c r="AC573">
        <f t="shared" si="191"/>
        <v>33701694.113331422</v>
      </c>
      <c r="AD573">
        <f t="shared" si="192"/>
        <v>0</v>
      </c>
      <c r="AE573">
        <f t="shared" si="193"/>
        <v>0</v>
      </c>
      <c r="AF573">
        <f t="shared" si="194"/>
        <v>0</v>
      </c>
      <c r="AG573">
        <f t="shared" si="195"/>
        <v>1.4326584762013919E-2</v>
      </c>
      <c r="AH573">
        <f t="shared" si="196"/>
        <v>1.6536707991173058E-2</v>
      </c>
      <c r="AI573">
        <f t="shared" si="197"/>
        <v>1.9591601716648675E-2</v>
      </c>
    </row>
    <row r="574" spans="1:35" x14ac:dyDescent="0.25">
      <c r="A574" s="13" t="s">
        <v>101</v>
      </c>
      <c r="B574" s="8" t="str">
        <f>VLOOKUP(A574,Sheet5!$A$1:$B$67,2,FALSE)</f>
        <v>Foreign Banks</v>
      </c>
      <c r="C574" s="9" t="s">
        <v>53</v>
      </c>
      <c r="D574" s="19">
        <v>873294</v>
      </c>
      <c r="E574" s="20">
        <v>2042</v>
      </c>
      <c r="F574" s="20">
        <v>1612546</v>
      </c>
      <c r="G574" s="20">
        <v>141.2637818</v>
      </c>
      <c r="H574" s="20">
        <v>59079.479909200614</v>
      </c>
      <c r="I574" s="20">
        <v>484409</v>
      </c>
      <c r="J574" s="20">
        <v>287973</v>
      </c>
      <c r="K574" s="20">
        <v>455552</v>
      </c>
      <c r="L574" s="20">
        <v>16361.040470300002</v>
      </c>
      <c r="M574" s="20">
        <v>10011.599013400015</v>
      </c>
      <c r="N574" s="12">
        <f t="shared" si="176"/>
        <v>1614588</v>
      </c>
      <c r="O574" s="12">
        <f t="shared" si="177"/>
        <v>59220.743691000614</v>
      </c>
      <c r="P574" s="12">
        <f t="shared" si="178"/>
        <v>743525</v>
      </c>
      <c r="Q574" s="12">
        <f t="shared" si="179"/>
        <v>26372.639483700019</v>
      </c>
      <c r="R574">
        <f t="shared" si="180"/>
        <v>3.6678548144170903E-2</v>
      </c>
      <c r="S574">
        <f t="shared" si="181"/>
        <v>6.7813066036180952E-2</v>
      </c>
      <c r="T574">
        <f t="shared" si="182"/>
        <v>1.8488481542298469</v>
      </c>
      <c r="U574">
        <f t="shared" si="183"/>
        <v>3.5469741412460939E-2</v>
      </c>
      <c r="V574">
        <f t="shared" si="184"/>
        <v>5.4442918037650043E-2</v>
      </c>
      <c r="W574">
        <f t="shared" si="185"/>
        <v>1.5349116139460663</v>
      </c>
      <c r="X574">
        <f t="shared" si="186"/>
        <v>59419834</v>
      </c>
      <c r="Y574">
        <f t="shared" si="187"/>
        <v>172287801</v>
      </c>
      <c r="Z574">
        <f t="shared" si="188"/>
        <v>6489196.2989783902</v>
      </c>
      <c r="AA574">
        <f t="shared" si="189"/>
        <v>874165072</v>
      </c>
      <c r="AB574">
        <f t="shared" si="190"/>
        <v>959273278</v>
      </c>
      <c r="AC574">
        <f t="shared" si="191"/>
        <v>33701694.113331422</v>
      </c>
      <c r="AD574">
        <f t="shared" si="192"/>
        <v>1.4697011775563023</v>
      </c>
      <c r="AE574">
        <f t="shared" si="193"/>
        <v>0.91260521276454343</v>
      </c>
      <c r="AF574">
        <f t="shared" si="194"/>
        <v>0.93714586327560123</v>
      </c>
      <c r="AG574">
        <f t="shared" si="195"/>
        <v>5.5413904709292708E-2</v>
      </c>
      <c r="AH574">
        <f t="shared" si="196"/>
        <v>7.8253156636620705E-2</v>
      </c>
      <c r="AI574">
        <f t="shared" si="197"/>
        <v>7.7509195455770841E-2</v>
      </c>
    </row>
    <row r="575" spans="1:35" x14ac:dyDescent="0.25">
      <c r="A575" s="13" t="s">
        <v>112</v>
      </c>
      <c r="B575" s="8" t="str">
        <f>VLOOKUP(A575,Sheet5!$A$1:$B$67,2,FALSE)</f>
        <v>Foreign Banks</v>
      </c>
      <c r="C575" s="9" t="s">
        <v>53</v>
      </c>
      <c r="D575" s="19">
        <v>1433479</v>
      </c>
      <c r="E575" s="20">
        <v>3269</v>
      </c>
      <c r="F575" s="20">
        <v>3193370</v>
      </c>
      <c r="G575" s="20">
        <v>184.67874</v>
      </c>
      <c r="H575" s="20">
        <v>88357.066860000006</v>
      </c>
      <c r="I575" s="20">
        <v>1006834</v>
      </c>
      <c r="J575" s="20">
        <v>1130342</v>
      </c>
      <c r="K575" s="20">
        <v>1917530.9999999991</v>
      </c>
      <c r="L575" s="20">
        <v>48353.785430000004</v>
      </c>
      <c r="M575" s="20">
        <v>33300.597179999997</v>
      </c>
      <c r="N575" s="12">
        <f t="shared" si="176"/>
        <v>3196639</v>
      </c>
      <c r="O575" s="12">
        <f t="shared" si="177"/>
        <v>88541.745600000009</v>
      </c>
      <c r="P575" s="12">
        <f t="shared" si="178"/>
        <v>3047872.9999999991</v>
      </c>
      <c r="Q575" s="12">
        <f t="shared" si="179"/>
        <v>81654.382610000001</v>
      </c>
      <c r="R575">
        <f t="shared" si="180"/>
        <v>2.7698387462581797E-2</v>
      </c>
      <c r="S575">
        <f t="shared" si="181"/>
        <v>6.1767033629373018E-2</v>
      </c>
      <c r="T575">
        <f t="shared" si="182"/>
        <v>2.2299866269404713</v>
      </c>
      <c r="U575">
        <f t="shared" si="183"/>
        <v>2.679061188245049E-2</v>
      </c>
      <c r="V575">
        <f t="shared" si="184"/>
        <v>8.1100144224370646E-2</v>
      </c>
      <c r="W575">
        <f t="shared" si="185"/>
        <v>3.0271852162322679</v>
      </c>
      <c r="X575">
        <f t="shared" si="186"/>
        <v>59419834</v>
      </c>
      <c r="Y575">
        <f t="shared" si="187"/>
        <v>172287801</v>
      </c>
      <c r="Z575">
        <f t="shared" si="188"/>
        <v>6489196.2989783902</v>
      </c>
      <c r="AA575">
        <f t="shared" si="189"/>
        <v>874165072</v>
      </c>
      <c r="AB575">
        <f t="shared" si="190"/>
        <v>959273278</v>
      </c>
      <c r="AC575">
        <f t="shared" si="191"/>
        <v>33701694.113331422</v>
      </c>
      <c r="AD575">
        <f t="shared" si="192"/>
        <v>2.4124587759703267</v>
      </c>
      <c r="AE575">
        <f t="shared" si="193"/>
        <v>1.3644485622039102</v>
      </c>
      <c r="AF575">
        <f t="shared" si="194"/>
        <v>1.8554064660677863</v>
      </c>
      <c r="AG575">
        <f t="shared" si="195"/>
        <v>0.11517664480650858</v>
      </c>
      <c r="AH575">
        <f t="shared" si="196"/>
        <v>0.24228569144154646</v>
      </c>
      <c r="AI575">
        <f t="shared" si="197"/>
        <v>0.31772729105459341</v>
      </c>
    </row>
    <row r="576" spans="1:35" x14ac:dyDescent="0.25">
      <c r="A576" s="13" t="s">
        <v>59</v>
      </c>
      <c r="B576" s="8" t="str">
        <f>VLOOKUP(A576,Sheet5!$A$1:$B$67,2,FALSE)</f>
        <v>Payment Banks</v>
      </c>
      <c r="C576" s="9" t="s">
        <v>53</v>
      </c>
      <c r="D576" s="19">
        <v>0</v>
      </c>
      <c r="E576" s="20">
        <v>0</v>
      </c>
      <c r="F576" s="20">
        <v>0</v>
      </c>
      <c r="G576" s="20">
        <v>0</v>
      </c>
      <c r="H576" s="20">
        <v>0</v>
      </c>
      <c r="I576" s="20">
        <v>2177776</v>
      </c>
      <c r="J576" s="20">
        <v>0</v>
      </c>
      <c r="K576" s="20">
        <v>538022</v>
      </c>
      <c r="L576" s="20">
        <v>0</v>
      </c>
      <c r="M576" s="20">
        <v>2799.3396561</v>
      </c>
      <c r="N576" s="12">
        <f t="shared" si="176"/>
        <v>0</v>
      </c>
      <c r="O576" s="12">
        <f t="shared" si="177"/>
        <v>0</v>
      </c>
      <c r="P576" s="12">
        <f t="shared" si="178"/>
        <v>538022</v>
      </c>
      <c r="Q576" s="12">
        <f t="shared" si="179"/>
        <v>2799.3396561</v>
      </c>
      <c r="R576">
        <f t="shared" si="180"/>
        <v>0</v>
      </c>
      <c r="S576">
        <f t="shared" si="181"/>
        <v>0</v>
      </c>
      <c r="T576">
        <f t="shared" si="182"/>
        <v>0</v>
      </c>
      <c r="U576">
        <f t="shared" si="183"/>
        <v>5.2030207985918793E-3</v>
      </c>
      <c r="V576">
        <f t="shared" si="184"/>
        <v>1.2854121158925435E-3</v>
      </c>
      <c r="W576">
        <f t="shared" si="185"/>
        <v>0.24705112004173066</v>
      </c>
      <c r="X576">
        <f t="shared" si="186"/>
        <v>59419834</v>
      </c>
      <c r="Y576">
        <f t="shared" si="187"/>
        <v>172287801</v>
      </c>
      <c r="Z576">
        <f t="shared" si="188"/>
        <v>6489196.2989783902</v>
      </c>
      <c r="AA576">
        <f t="shared" si="189"/>
        <v>874165072</v>
      </c>
      <c r="AB576">
        <f t="shared" si="190"/>
        <v>959273278</v>
      </c>
      <c r="AC576">
        <f t="shared" si="191"/>
        <v>33701694.113331422</v>
      </c>
      <c r="AD576">
        <f t="shared" si="192"/>
        <v>0</v>
      </c>
      <c r="AE576">
        <f t="shared" si="193"/>
        <v>0</v>
      </c>
      <c r="AF576">
        <f t="shared" si="194"/>
        <v>0</v>
      </c>
      <c r="AG576">
        <f t="shared" si="195"/>
        <v>0.24912640298215896</v>
      </c>
      <c r="AH576">
        <f t="shared" si="196"/>
        <v>8.3062283061689224E-3</v>
      </c>
      <c r="AI576">
        <f t="shared" si="197"/>
        <v>5.6086415866991347E-2</v>
      </c>
    </row>
    <row r="577" spans="1:35" x14ac:dyDescent="0.25">
      <c r="A577" s="13" t="s">
        <v>98</v>
      </c>
      <c r="B577" s="8" t="str">
        <f>VLOOKUP(A577,Sheet5!$A$1:$B$67,2,FALSE)</f>
        <v>Payment Banks</v>
      </c>
      <c r="C577" s="9" t="s">
        <v>53</v>
      </c>
      <c r="D577" s="19">
        <v>0</v>
      </c>
      <c r="E577" s="20">
        <v>0</v>
      </c>
      <c r="F577" s="20">
        <v>0</v>
      </c>
      <c r="G577" s="20">
        <v>0</v>
      </c>
      <c r="H577" s="20">
        <v>0</v>
      </c>
      <c r="I577" s="20">
        <v>1726555</v>
      </c>
      <c r="J577" s="20">
        <v>463941</v>
      </c>
      <c r="K577" s="20">
        <v>166456</v>
      </c>
      <c r="L577" s="20">
        <v>13628.96356</v>
      </c>
      <c r="M577" s="20">
        <v>1830.2333159</v>
      </c>
      <c r="N577" s="12">
        <f t="shared" si="176"/>
        <v>0</v>
      </c>
      <c r="O577" s="12">
        <f t="shared" si="177"/>
        <v>0</v>
      </c>
      <c r="P577" s="12">
        <f t="shared" si="178"/>
        <v>630397</v>
      </c>
      <c r="Q577" s="12">
        <f t="shared" si="179"/>
        <v>15459.196875900001</v>
      </c>
      <c r="R577">
        <f t="shared" si="180"/>
        <v>0</v>
      </c>
      <c r="S577">
        <f t="shared" si="181"/>
        <v>0</v>
      </c>
      <c r="T577">
        <f t="shared" si="182"/>
        <v>0</v>
      </c>
      <c r="U577">
        <f t="shared" si="183"/>
        <v>2.4522954385728359E-2</v>
      </c>
      <c r="V577">
        <f t="shared" si="184"/>
        <v>8.9537818812027419E-3</v>
      </c>
      <c r="W577">
        <f t="shared" si="185"/>
        <v>0.36511840051431899</v>
      </c>
      <c r="X577">
        <f t="shared" si="186"/>
        <v>59419834</v>
      </c>
      <c r="Y577">
        <f t="shared" si="187"/>
        <v>172287801</v>
      </c>
      <c r="Z577">
        <f t="shared" si="188"/>
        <v>6489196.2989783902</v>
      </c>
      <c r="AA577">
        <f t="shared" si="189"/>
        <v>874165072</v>
      </c>
      <c r="AB577">
        <f t="shared" si="190"/>
        <v>959273278</v>
      </c>
      <c r="AC577">
        <f t="shared" si="191"/>
        <v>33701694.113331422</v>
      </c>
      <c r="AD577">
        <f t="shared" si="192"/>
        <v>0</v>
      </c>
      <c r="AE577">
        <f t="shared" si="193"/>
        <v>0</v>
      </c>
      <c r="AF577">
        <f t="shared" si="194"/>
        <v>0</v>
      </c>
      <c r="AG577">
        <f t="shared" si="195"/>
        <v>0.19750903522715901</v>
      </c>
      <c r="AH577">
        <f t="shared" si="196"/>
        <v>4.587068182363209E-2</v>
      </c>
      <c r="AI577">
        <f t="shared" si="197"/>
        <v>6.571610139232921E-2</v>
      </c>
    </row>
    <row r="578" spans="1:35" x14ac:dyDescent="0.25">
      <c r="A578" s="13" t="s">
        <v>106</v>
      </c>
      <c r="B578" s="8" t="str">
        <f>VLOOKUP(A578,Sheet5!$A$1:$B$67,2,FALSE)</f>
        <v>Payment Banks</v>
      </c>
      <c r="C578" s="9" t="s">
        <v>53</v>
      </c>
      <c r="D578" s="19">
        <v>0</v>
      </c>
      <c r="E578" s="20">
        <v>0</v>
      </c>
      <c r="F578" s="20">
        <v>0</v>
      </c>
      <c r="G578" s="20">
        <v>0</v>
      </c>
      <c r="H578" s="20">
        <v>0</v>
      </c>
      <c r="I578" s="20">
        <v>228</v>
      </c>
      <c r="J578" s="20">
        <v>0</v>
      </c>
      <c r="K578" s="20">
        <v>13</v>
      </c>
      <c r="L578" s="20">
        <v>0</v>
      </c>
      <c r="M578" s="20">
        <v>0.19233819999999999</v>
      </c>
      <c r="N578" s="12">
        <f t="shared" si="176"/>
        <v>0</v>
      </c>
      <c r="O578" s="12">
        <f t="shared" si="177"/>
        <v>0</v>
      </c>
      <c r="P578" s="12">
        <f t="shared" si="178"/>
        <v>13</v>
      </c>
      <c r="Q578" s="12">
        <f t="shared" si="179"/>
        <v>0.19233819999999999</v>
      </c>
      <c r="R578">
        <f t="shared" si="180"/>
        <v>0</v>
      </c>
      <c r="S578">
        <f t="shared" si="181"/>
        <v>0</v>
      </c>
      <c r="T578">
        <f t="shared" si="182"/>
        <v>0</v>
      </c>
      <c r="U578">
        <f t="shared" si="183"/>
        <v>1.4795246153846153E-2</v>
      </c>
      <c r="V578">
        <f t="shared" si="184"/>
        <v>8.4358859649122798E-4</v>
      </c>
      <c r="W578">
        <f t="shared" si="185"/>
        <v>5.701754385964912E-2</v>
      </c>
      <c r="X578">
        <f t="shared" si="186"/>
        <v>59419834</v>
      </c>
      <c r="Y578">
        <f t="shared" si="187"/>
        <v>172287801</v>
      </c>
      <c r="Z578">
        <f t="shared" si="188"/>
        <v>6489196.2989783902</v>
      </c>
      <c r="AA578">
        <f t="shared" si="189"/>
        <v>874165072</v>
      </c>
      <c r="AB578">
        <f t="shared" si="190"/>
        <v>959273278</v>
      </c>
      <c r="AC578">
        <f t="shared" si="191"/>
        <v>33701694.113331422</v>
      </c>
      <c r="AD578">
        <f t="shared" si="192"/>
        <v>0</v>
      </c>
      <c r="AE578">
        <f t="shared" si="193"/>
        <v>0</v>
      </c>
      <c r="AF578">
        <f t="shared" si="194"/>
        <v>0</v>
      </c>
      <c r="AG578">
        <f t="shared" si="195"/>
        <v>2.6082030419993719E-5</v>
      </c>
      <c r="AH578">
        <f t="shared" si="196"/>
        <v>5.7070780879207051E-7</v>
      </c>
      <c r="AI578">
        <f t="shared" si="197"/>
        <v>1.3551925502505242E-6</v>
      </c>
    </row>
    <row r="579" spans="1:35" x14ac:dyDescent="0.25">
      <c r="A579" s="13" t="s">
        <v>111</v>
      </c>
      <c r="B579" s="8" t="str">
        <f>VLOOKUP(A579,Sheet5!$A$1:$B$67,2,FALSE)</f>
        <v>Payment Banks</v>
      </c>
      <c r="C579" s="9" t="s">
        <v>53</v>
      </c>
      <c r="D579" s="19">
        <v>0</v>
      </c>
      <c r="E579" s="20">
        <v>0</v>
      </c>
      <c r="F579" s="20">
        <v>0</v>
      </c>
      <c r="G579" s="20">
        <v>0</v>
      </c>
      <c r="H579" s="20">
        <v>0</v>
      </c>
      <c r="I579" s="20">
        <v>0</v>
      </c>
      <c r="J579" s="20">
        <v>0</v>
      </c>
      <c r="K579" s="20">
        <v>0</v>
      </c>
      <c r="L579" s="20">
        <v>0</v>
      </c>
      <c r="M579" s="20">
        <v>0</v>
      </c>
      <c r="N579" s="12">
        <f t="shared" ref="N579:N642" si="198">E579+F579</f>
        <v>0</v>
      </c>
      <c r="O579" s="12">
        <f t="shared" ref="O579:O642" si="199">G579+H579</f>
        <v>0</v>
      </c>
      <c r="P579" s="12">
        <f t="shared" ref="P579:P642" si="200">J579+K579</f>
        <v>0</v>
      </c>
      <c r="Q579" s="12">
        <f t="shared" ref="Q579:Q642" si="201">L579+M579</f>
        <v>0</v>
      </c>
      <c r="R579">
        <f t="shared" ref="R579:R642" si="202">IFERROR(O579/N579,0)</f>
        <v>0</v>
      </c>
      <c r="S579">
        <f t="shared" ref="S579:S642" si="203">IFERROR(O579/D579,0)</f>
        <v>0</v>
      </c>
      <c r="T579">
        <f t="shared" ref="T579:T642" si="204">IFERROR(N579/D579,0)</f>
        <v>0</v>
      </c>
      <c r="U579">
        <f t="shared" ref="U579:U642" si="205">IFERROR(Q579/P579,0)</f>
        <v>0</v>
      </c>
      <c r="V579">
        <f t="shared" ref="V579:V642" si="206">IFERROR(Q579/I579,0)</f>
        <v>0</v>
      </c>
      <c r="W579">
        <f t="shared" ref="W579:W642" si="207">IFERROR(P579/I579,0)</f>
        <v>0</v>
      </c>
      <c r="X579">
        <f t="shared" ref="X579:X642" si="208">SUMIF($C$2:$C$879,C579,$D$2:$D$879)</f>
        <v>59419834</v>
      </c>
      <c r="Y579">
        <f t="shared" ref="Y579:Y642" si="209">SUMIF($C$2:$C$879,C579,$N$2:$N$879)</f>
        <v>172287801</v>
      </c>
      <c r="Z579">
        <f t="shared" ref="Z579:Z642" si="210">SUMIF($C$2:$C$879,C579,$O$2:$O$879)</f>
        <v>6489196.2989783902</v>
      </c>
      <c r="AA579">
        <f t="shared" ref="AA579:AA642" si="211">SUMIF($C$2:$C$879,C579,$I$2:$I$879)</f>
        <v>874165072</v>
      </c>
      <c r="AB579">
        <f t="shared" ref="AB579:AB642" si="212">SUMIF($C$2:$C$879,C579,$P$2:$P$879)</f>
        <v>959273278</v>
      </c>
      <c r="AC579">
        <f t="shared" ref="AC579:AC642" si="213">SUMIF($C$2:$C$879,C579,$Q$2:$Q$879)</f>
        <v>33701694.113331422</v>
      </c>
      <c r="AD579">
        <f t="shared" ref="AD579:AD642" si="214">D579*100/X579</f>
        <v>0</v>
      </c>
      <c r="AE579">
        <f t="shared" ref="AE579:AE642" si="215">O579*100/Z579</f>
        <v>0</v>
      </c>
      <c r="AF579">
        <f t="shared" ref="AF579:AF642" si="216">N579*100/Y579</f>
        <v>0</v>
      </c>
      <c r="AG579">
        <f t="shared" ref="AG579:AG642" si="217">I579*100/AA579</f>
        <v>0</v>
      </c>
      <c r="AH579">
        <f t="shared" ref="AH579:AH642" si="218">Q579*100/AC579</f>
        <v>0</v>
      </c>
      <c r="AI579">
        <f t="shared" ref="AI579:AI642" si="219">P579*100/AB579</f>
        <v>0</v>
      </c>
    </row>
    <row r="580" spans="1:35" x14ac:dyDescent="0.25">
      <c r="A580" s="13" t="s">
        <v>114</v>
      </c>
      <c r="B580" s="8" t="str">
        <f>VLOOKUP(A580,Sheet5!$A$1:$B$67,2,FALSE)</f>
        <v>Payment Banks</v>
      </c>
      <c r="C580" s="9" t="s">
        <v>53</v>
      </c>
      <c r="D580" s="19">
        <v>0</v>
      </c>
      <c r="E580" s="20">
        <v>0</v>
      </c>
      <c r="F580" s="20">
        <v>0</v>
      </c>
      <c r="G580" s="20">
        <v>0</v>
      </c>
      <c r="H580" s="20">
        <v>0</v>
      </c>
      <c r="I580" s="20">
        <v>95863</v>
      </c>
      <c r="J580" s="20">
        <v>1185</v>
      </c>
      <c r="K580" s="20">
        <v>26210</v>
      </c>
      <c r="L580" s="20">
        <v>36.677706399999998</v>
      </c>
      <c r="M580" s="20">
        <v>125.0235936</v>
      </c>
      <c r="N580" s="12">
        <f t="shared" si="198"/>
        <v>0</v>
      </c>
      <c r="O580" s="12">
        <f t="shared" si="199"/>
        <v>0</v>
      </c>
      <c r="P580" s="12">
        <f t="shared" si="200"/>
        <v>27395</v>
      </c>
      <c r="Q580" s="12">
        <f t="shared" si="201"/>
        <v>161.7013</v>
      </c>
      <c r="R580">
        <f t="shared" si="202"/>
        <v>0</v>
      </c>
      <c r="S580">
        <f t="shared" si="203"/>
        <v>0</v>
      </c>
      <c r="T580">
        <f t="shared" si="204"/>
        <v>0</v>
      </c>
      <c r="U580">
        <f t="shared" si="205"/>
        <v>5.9025844132140903E-3</v>
      </c>
      <c r="V580">
        <f t="shared" si="206"/>
        <v>1.6867957397536067E-3</v>
      </c>
      <c r="W580">
        <f t="shared" si="207"/>
        <v>0.28577240436873452</v>
      </c>
      <c r="X580">
        <f t="shared" si="208"/>
        <v>59419834</v>
      </c>
      <c r="Y580">
        <f t="shared" si="209"/>
        <v>172287801</v>
      </c>
      <c r="Z580">
        <f t="shared" si="210"/>
        <v>6489196.2989783902</v>
      </c>
      <c r="AA580">
        <f t="shared" si="211"/>
        <v>874165072</v>
      </c>
      <c r="AB580">
        <f t="shared" si="212"/>
        <v>959273278</v>
      </c>
      <c r="AC580">
        <f t="shared" si="213"/>
        <v>33701694.113331422</v>
      </c>
      <c r="AD580">
        <f t="shared" si="214"/>
        <v>0</v>
      </c>
      <c r="AE580">
        <f t="shared" si="215"/>
        <v>0</v>
      </c>
      <c r="AF580">
        <f t="shared" si="216"/>
        <v>0</v>
      </c>
      <c r="AG580">
        <f t="shared" si="217"/>
        <v>1.0966235448034465E-2</v>
      </c>
      <c r="AH580">
        <f t="shared" si="218"/>
        <v>4.7980169618842876E-4</v>
      </c>
      <c r="AI580">
        <f t="shared" si="219"/>
        <v>2.8558076857010083E-3</v>
      </c>
    </row>
    <row r="581" spans="1:35" x14ac:dyDescent="0.25">
      <c r="A581" s="13" t="s">
        <v>115</v>
      </c>
      <c r="B581" s="8" t="str">
        <f>VLOOKUP(A581,Sheet5!$A$1:$B$67,2,FALSE)</f>
        <v>Payment Banks</v>
      </c>
      <c r="C581" s="9" t="s">
        <v>53</v>
      </c>
      <c r="D581" s="19">
        <v>0</v>
      </c>
      <c r="E581" s="20">
        <v>0</v>
      </c>
      <c r="F581" s="20">
        <v>0</v>
      </c>
      <c r="G581" s="20">
        <v>0</v>
      </c>
      <c r="H581" s="20">
        <v>0</v>
      </c>
      <c r="I581" s="20">
        <v>61208819</v>
      </c>
      <c r="J581" s="20">
        <v>1639769</v>
      </c>
      <c r="K581" s="20">
        <v>2620359</v>
      </c>
      <c r="L581" s="20">
        <v>52857.646460000004</v>
      </c>
      <c r="M581" s="20">
        <v>23497.386299999998</v>
      </c>
      <c r="N581" s="12">
        <f t="shared" si="198"/>
        <v>0</v>
      </c>
      <c r="O581" s="12">
        <f t="shared" si="199"/>
        <v>0</v>
      </c>
      <c r="P581" s="12">
        <f t="shared" si="200"/>
        <v>4260128</v>
      </c>
      <c r="Q581" s="12">
        <f t="shared" si="201"/>
        <v>76355.032760000002</v>
      </c>
      <c r="R581">
        <f t="shared" si="202"/>
        <v>0</v>
      </c>
      <c r="S581">
        <f t="shared" si="203"/>
        <v>0</v>
      </c>
      <c r="T581">
        <f t="shared" si="204"/>
        <v>0</v>
      </c>
      <c r="U581">
        <f t="shared" si="205"/>
        <v>1.7923178073522675E-2</v>
      </c>
      <c r="V581">
        <f t="shared" si="206"/>
        <v>1.2474514948573015E-3</v>
      </c>
      <c r="W581">
        <f t="shared" si="207"/>
        <v>6.9599905203202819E-2</v>
      </c>
      <c r="X581">
        <f t="shared" si="208"/>
        <v>59419834</v>
      </c>
      <c r="Y581">
        <f t="shared" si="209"/>
        <v>172287801</v>
      </c>
      <c r="Z581">
        <f t="shared" si="210"/>
        <v>6489196.2989783902</v>
      </c>
      <c r="AA581">
        <f t="shared" si="211"/>
        <v>874165072</v>
      </c>
      <c r="AB581">
        <f t="shared" si="212"/>
        <v>959273278</v>
      </c>
      <c r="AC581">
        <f t="shared" si="213"/>
        <v>33701694.113331422</v>
      </c>
      <c r="AD581">
        <f t="shared" si="214"/>
        <v>0</v>
      </c>
      <c r="AE581">
        <f t="shared" si="215"/>
        <v>0</v>
      </c>
      <c r="AF581">
        <f t="shared" si="216"/>
        <v>0</v>
      </c>
      <c r="AG581">
        <f t="shared" si="217"/>
        <v>7.0019749084644278</v>
      </c>
      <c r="AH581">
        <f t="shared" si="218"/>
        <v>0.22656140816908119</v>
      </c>
      <c r="AI581">
        <f t="shared" si="219"/>
        <v>0.44409951759335886</v>
      </c>
    </row>
    <row r="582" spans="1:35" x14ac:dyDescent="0.25">
      <c r="A582" s="13" t="s">
        <v>65</v>
      </c>
      <c r="B582" s="8" t="str">
        <f>VLOOKUP(A582,Sheet5!$A$1:$B$67,2,FALSE)</f>
        <v>Small Finance Banks</v>
      </c>
      <c r="C582" s="9" t="s">
        <v>53</v>
      </c>
      <c r="D582" s="19">
        <v>0</v>
      </c>
      <c r="E582" s="20">
        <v>0</v>
      </c>
      <c r="F582" s="20">
        <v>0</v>
      </c>
      <c r="G582" s="20">
        <v>0</v>
      </c>
      <c r="H582" s="20">
        <v>0</v>
      </c>
      <c r="I582" s="20">
        <v>1383580</v>
      </c>
      <c r="J582" s="20">
        <v>623993</v>
      </c>
      <c r="K582" s="20">
        <v>360380</v>
      </c>
      <c r="L582" s="20">
        <v>40906.674723900003</v>
      </c>
      <c r="M582" s="20">
        <v>8229.9953802998953</v>
      </c>
      <c r="N582" s="12">
        <f t="shared" si="198"/>
        <v>0</v>
      </c>
      <c r="O582" s="12">
        <f t="shared" si="199"/>
        <v>0</v>
      </c>
      <c r="P582" s="12">
        <f t="shared" si="200"/>
        <v>984373</v>
      </c>
      <c r="Q582" s="12">
        <f t="shared" si="201"/>
        <v>49136.670104199897</v>
      </c>
      <c r="R582">
        <f t="shared" si="202"/>
        <v>0</v>
      </c>
      <c r="S582">
        <f t="shared" si="203"/>
        <v>0</v>
      </c>
      <c r="T582">
        <f t="shared" si="204"/>
        <v>0</v>
      </c>
      <c r="U582">
        <f t="shared" si="205"/>
        <v>4.9916718666806074E-2</v>
      </c>
      <c r="V582">
        <f t="shared" si="206"/>
        <v>3.5514151768744777E-2</v>
      </c>
      <c r="W582">
        <f t="shared" si="207"/>
        <v>0.7114680755720667</v>
      </c>
      <c r="X582">
        <f t="shared" si="208"/>
        <v>59419834</v>
      </c>
      <c r="Y582">
        <f t="shared" si="209"/>
        <v>172287801</v>
      </c>
      <c r="Z582">
        <f t="shared" si="210"/>
        <v>6489196.2989783902</v>
      </c>
      <c r="AA582">
        <f t="shared" si="211"/>
        <v>874165072</v>
      </c>
      <c r="AB582">
        <f t="shared" si="212"/>
        <v>959273278</v>
      </c>
      <c r="AC582">
        <f t="shared" si="213"/>
        <v>33701694.113331422</v>
      </c>
      <c r="AD582">
        <f t="shared" si="214"/>
        <v>0</v>
      </c>
      <c r="AE582">
        <f t="shared" si="215"/>
        <v>0</v>
      </c>
      <c r="AF582">
        <f t="shared" si="216"/>
        <v>0</v>
      </c>
      <c r="AG582">
        <f t="shared" si="217"/>
        <v>0.15827445459866188</v>
      </c>
      <c r="AH582">
        <f t="shared" si="218"/>
        <v>0.14579881337408152</v>
      </c>
      <c r="AI582">
        <f t="shared" si="219"/>
        <v>0.10261653509751993</v>
      </c>
    </row>
    <row r="583" spans="1:35" x14ac:dyDescent="0.25">
      <c r="A583" s="13" t="s">
        <v>79</v>
      </c>
      <c r="B583" s="8" t="str">
        <f>VLOOKUP(A583,Sheet5!$A$1:$B$67,2,FALSE)</f>
        <v>Small Finance Banks</v>
      </c>
      <c r="C583" s="9" t="s">
        <v>53</v>
      </c>
      <c r="D583" s="19">
        <v>0</v>
      </c>
      <c r="E583" s="20">
        <v>0</v>
      </c>
      <c r="F583" s="20">
        <v>0</v>
      </c>
      <c r="G583" s="20">
        <v>0</v>
      </c>
      <c r="H583" s="20">
        <v>0</v>
      </c>
      <c r="I583" s="20">
        <v>140057</v>
      </c>
      <c r="J583" s="20">
        <v>95392</v>
      </c>
      <c r="K583" s="20">
        <v>73034</v>
      </c>
      <c r="L583" s="20">
        <v>4792.5997500000003</v>
      </c>
      <c r="M583" s="20">
        <v>1379.8382522999998</v>
      </c>
      <c r="N583" s="12">
        <f t="shared" si="198"/>
        <v>0</v>
      </c>
      <c r="O583" s="12">
        <f t="shared" si="199"/>
        <v>0</v>
      </c>
      <c r="P583" s="12">
        <f t="shared" si="200"/>
        <v>168426</v>
      </c>
      <c r="Q583" s="12">
        <f t="shared" si="201"/>
        <v>6172.4380023000003</v>
      </c>
      <c r="R583">
        <f t="shared" si="202"/>
        <v>0</v>
      </c>
      <c r="S583">
        <f t="shared" si="203"/>
        <v>0</v>
      </c>
      <c r="T583">
        <f t="shared" si="204"/>
        <v>0</v>
      </c>
      <c r="U583">
        <f t="shared" si="205"/>
        <v>3.6647774110291763E-2</v>
      </c>
      <c r="V583">
        <f t="shared" si="206"/>
        <v>4.4070899721541948E-2</v>
      </c>
      <c r="W583">
        <f t="shared" si="207"/>
        <v>1.2025532461783417</v>
      </c>
      <c r="X583">
        <f t="shared" si="208"/>
        <v>59419834</v>
      </c>
      <c r="Y583">
        <f t="shared" si="209"/>
        <v>172287801</v>
      </c>
      <c r="Z583">
        <f t="shared" si="210"/>
        <v>6489196.2989783902</v>
      </c>
      <c r="AA583">
        <f t="shared" si="211"/>
        <v>874165072</v>
      </c>
      <c r="AB583">
        <f t="shared" si="212"/>
        <v>959273278</v>
      </c>
      <c r="AC583">
        <f t="shared" si="213"/>
        <v>33701694.113331422</v>
      </c>
      <c r="AD583">
        <f t="shared" si="214"/>
        <v>0</v>
      </c>
      <c r="AE583">
        <f t="shared" si="215"/>
        <v>0</v>
      </c>
      <c r="AF583">
        <f t="shared" si="216"/>
        <v>0</v>
      </c>
      <c r="AG583">
        <f t="shared" si="217"/>
        <v>1.6021802344443246E-2</v>
      </c>
      <c r="AH583">
        <f t="shared" si="218"/>
        <v>1.831491907066583E-2</v>
      </c>
      <c r="AI583">
        <f t="shared" si="219"/>
        <v>1.7557666189884212E-2</v>
      </c>
    </row>
    <row r="584" spans="1:35" x14ac:dyDescent="0.25">
      <c r="A584" s="13" t="s">
        <v>96</v>
      </c>
      <c r="B584" s="8" t="str">
        <f>VLOOKUP(A584,Sheet5!$A$1:$B$67,2,FALSE)</f>
        <v>Small Finance Banks</v>
      </c>
      <c r="C584" s="9" t="s">
        <v>53</v>
      </c>
      <c r="D584" s="19">
        <v>0</v>
      </c>
      <c r="E584" s="20">
        <v>0</v>
      </c>
      <c r="F584" s="20">
        <v>0</v>
      </c>
      <c r="G584" s="20">
        <v>0</v>
      </c>
      <c r="H584" s="20">
        <v>0</v>
      </c>
      <c r="I584" s="20">
        <v>2419787</v>
      </c>
      <c r="J584" s="20">
        <v>550776</v>
      </c>
      <c r="K584" s="20">
        <v>66524</v>
      </c>
      <c r="L584" s="20">
        <v>23777.088910000002</v>
      </c>
      <c r="M584" s="20">
        <v>687.72913819999997</v>
      </c>
      <c r="N584" s="12">
        <f t="shared" si="198"/>
        <v>0</v>
      </c>
      <c r="O584" s="12">
        <f t="shared" si="199"/>
        <v>0</v>
      </c>
      <c r="P584" s="12">
        <f t="shared" si="200"/>
        <v>617300</v>
      </c>
      <c r="Q584" s="12">
        <f t="shared" si="201"/>
        <v>24464.818048200003</v>
      </c>
      <c r="R584">
        <f t="shared" si="202"/>
        <v>0</v>
      </c>
      <c r="S584">
        <f t="shared" si="203"/>
        <v>0</v>
      </c>
      <c r="T584">
        <f t="shared" si="204"/>
        <v>0</v>
      </c>
      <c r="U584">
        <f t="shared" si="205"/>
        <v>3.963197480673903E-2</v>
      </c>
      <c r="V584">
        <f t="shared" si="206"/>
        <v>1.0110318820706121E-2</v>
      </c>
      <c r="W584">
        <f t="shared" si="207"/>
        <v>0.25510509809334458</v>
      </c>
      <c r="X584">
        <f t="shared" si="208"/>
        <v>59419834</v>
      </c>
      <c r="Y584">
        <f t="shared" si="209"/>
        <v>172287801</v>
      </c>
      <c r="Z584">
        <f t="shared" si="210"/>
        <v>6489196.2989783902</v>
      </c>
      <c r="AA584">
        <f t="shared" si="211"/>
        <v>874165072</v>
      </c>
      <c r="AB584">
        <f t="shared" si="212"/>
        <v>959273278</v>
      </c>
      <c r="AC584">
        <f t="shared" si="213"/>
        <v>33701694.113331422</v>
      </c>
      <c r="AD584">
        <f t="shared" si="214"/>
        <v>0</v>
      </c>
      <c r="AE584">
        <f t="shared" si="215"/>
        <v>0</v>
      </c>
      <c r="AF584">
        <f t="shared" si="216"/>
        <v>0</v>
      </c>
      <c r="AG584">
        <f t="shared" si="217"/>
        <v>0.27681121992940938</v>
      </c>
      <c r="AH584">
        <f t="shared" si="218"/>
        <v>7.2592250009540088E-2</v>
      </c>
      <c r="AI584">
        <f t="shared" si="219"/>
        <v>6.4350797020742201E-2</v>
      </c>
    </row>
    <row r="585" spans="1:35" x14ac:dyDescent="0.25">
      <c r="A585" s="13" t="s">
        <v>91</v>
      </c>
      <c r="B585" s="8" t="str">
        <f>VLOOKUP(A585,Sheet5!$A$1:$B$67,2,FALSE)</f>
        <v>Small Finance Banks</v>
      </c>
      <c r="C585" s="9" t="s">
        <v>53</v>
      </c>
      <c r="D585" s="19">
        <v>0</v>
      </c>
      <c r="E585" s="20">
        <v>0</v>
      </c>
      <c r="F585" s="20">
        <v>0</v>
      </c>
      <c r="G585" s="20">
        <v>0</v>
      </c>
      <c r="H585" s="20">
        <v>0</v>
      </c>
      <c r="I585" s="29">
        <v>933587</v>
      </c>
      <c r="J585" s="20">
        <v>871986</v>
      </c>
      <c r="K585" s="20">
        <v>196950</v>
      </c>
      <c r="L585" s="20">
        <v>21918.156999999999</v>
      </c>
      <c r="M585" s="20">
        <v>3682.4687720000006</v>
      </c>
      <c r="N585" s="12">
        <f t="shared" si="198"/>
        <v>0</v>
      </c>
      <c r="O585" s="12">
        <f t="shared" si="199"/>
        <v>0</v>
      </c>
      <c r="P585" s="12">
        <f t="shared" si="200"/>
        <v>1068936</v>
      </c>
      <c r="Q585" s="12">
        <f t="shared" si="201"/>
        <v>25600.625771999999</v>
      </c>
      <c r="R585">
        <f t="shared" si="202"/>
        <v>0</v>
      </c>
      <c r="S585">
        <f t="shared" si="203"/>
        <v>0</v>
      </c>
      <c r="T585">
        <f t="shared" si="204"/>
        <v>0</v>
      </c>
      <c r="U585">
        <f t="shared" si="205"/>
        <v>2.394963381530793E-2</v>
      </c>
      <c r="V585">
        <f t="shared" si="206"/>
        <v>2.7421789048048012E-2</v>
      </c>
      <c r="W585">
        <f t="shared" si="207"/>
        <v>1.1449773829327101</v>
      </c>
      <c r="X585">
        <f t="shared" si="208"/>
        <v>59419834</v>
      </c>
      <c r="Y585">
        <f t="shared" si="209"/>
        <v>172287801</v>
      </c>
      <c r="Z585">
        <f t="shared" si="210"/>
        <v>6489196.2989783902</v>
      </c>
      <c r="AA585">
        <f t="shared" si="211"/>
        <v>874165072</v>
      </c>
      <c r="AB585">
        <f t="shared" si="212"/>
        <v>959273278</v>
      </c>
      <c r="AC585">
        <f t="shared" si="213"/>
        <v>33701694.113331422</v>
      </c>
      <c r="AD585">
        <f t="shared" si="214"/>
        <v>0</v>
      </c>
      <c r="AE585">
        <f t="shared" si="215"/>
        <v>0</v>
      </c>
      <c r="AF585">
        <f t="shared" si="216"/>
        <v>0</v>
      </c>
      <c r="AG585">
        <f t="shared" si="217"/>
        <v>0.10679756374434507</v>
      </c>
      <c r="AH585">
        <f t="shared" si="218"/>
        <v>7.5962429917946259E-2</v>
      </c>
      <c r="AI585">
        <f t="shared" si="219"/>
        <v>0.11143185414573802</v>
      </c>
    </row>
    <row r="586" spans="1:35" x14ac:dyDescent="0.25">
      <c r="A586" s="13" t="s">
        <v>93</v>
      </c>
      <c r="B586" s="8" t="str">
        <f>VLOOKUP(A586,Sheet5!$A$1:$B$67,2,FALSE)</f>
        <v>Small Finance Banks</v>
      </c>
      <c r="C586" s="9" t="s">
        <v>53</v>
      </c>
      <c r="D586" s="19">
        <v>0</v>
      </c>
      <c r="E586" s="20">
        <v>0</v>
      </c>
      <c r="F586" s="20">
        <v>0</v>
      </c>
      <c r="G586" s="20">
        <v>0</v>
      </c>
      <c r="H586" s="20">
        <v>0</v>
      </c>
      <c r="I586" s="20">
        <v>3377092</v>
      </c>
      <c r="J586" s="20">
        <v>740637</v>
      </c>
      <c r="K586" s="20">
        <v>194317</v>
      </c>
      <c r="L586" s="20">
        <v>38244.697090000001</v>
      </c>
      <c r="M586" s="20">
        <v>1732.2621451</v>
      </c>
      <c r="N586" s="12">
        <f t="shared" si="198"/>
        <v>0</v>
      </c>
      <c r="O586" s="12">
        <f t="shared" si="199"/>
        <v>0</v>
      </c>
      <c r="P586" s="12">
        <f t="shared" si="200"/>
        <v>934954</v>
      </c>
      <c r="Q586" s="12">
        <f t="shared" si="201"/>
        <v>39976.959235100003</v>
      </c>
      <c r="R586">
        <f t="shared" si="202"/>
        <v>0</v>
      </c>
      <c r="S586">
        <f t="shared" si="203"/>
        <v>0</v>
      </c>
      <c r="T586">
        <f t="shared" si="204"/>
        <v>0</v>
      </c>
      <c r="U586">
        <f t="shared" si="205"/>
        <v>4.2758209746254897E-2</v>
      </c>
      <c r="V586">
        <f t="shared" si="206"/>
        <v>1.183768734612501E-2</v>
      </c>
      <c r="W586">
        <f t="shared" si="207"/>
        <v>0.27685180030629902</v>
      </c>
      <c r="X586">
        <f t="shared" si="208"/>
        <v>59419834</v>
      </c>
      <c r="Y586">
        <f t="shared" si="209"/>
        <v>172287801</v>
      </c>
      <c r="Z586">
        <f t="shared" si="210"/>
        <v>6489196.2989783902</v>
      </c>
      <c r="AA586">
        <f t="shared" si="211"/>
        <v>874165072</v>
      </c>
      <c r="AB586">
        <f t="shared" si="212"/>
        <v>959273278</v>
      </c>
      <c r="AC586">
        <f t="shared" si="213"/>
        <v>33701694.113331422</v>
      </c>
      <c r="AD586">
        <f t="shared" si="214"/>
        <v>0</v>
      </c>
      <c r="AE586">
        <f t="shared" si="215"/>
        <v>0</v>
      </c>
      <c r="AF586">
        <f t="shared" si="216"/>
        <v>0</v>
      </c>
      <c r="AG586">
        <f t="shared" si="217"/>
        <v>0.38632200120665539</v>
      </c>
      <c r="AH586">
        <f t="shared" si="218"/>
        <v>0.11862002871626048</v>
      </c>
      <c r="AI586">
        <f t="shared" si="219"/>
        <v>9.7464822740532961E-2</v>
      </c>
    </row>
    <row r="587" spans="1:35" x14ac:dyDescent="0.25">
      <c r="A587" s="13" t="s">
        <v>109</v>
      </c>
      <c r="B587" s="8" t="str">
        <f>VLOOKUP(A587,Sheet5!$A$1:$B$67,2,FALSE)</f>
        <v>Small Finance Banks</v>
      </c>
      <c r="C587" s="9" t="s">
        <v>53</v>
      </c>
      <c r="D587" s="19">
        <v>0</v>
      </c>
      <c r="E587" s="20">
        <v>0</v>
      </c>
      <c r="F587" s="20">
        <v>0</v>
      </c>
      <c r="G587" s="20">
        <v>0</v>
      </c>
      <c r="H587" s="20">
        <v>0</v>
      </c>
      <c r="I587" s="20">
        <v>1564894</v>
      </c>
      <c r="J587" s="20">
        <v>363632</v>
      </c>
      <c r="K587" s="20">
        <v>92414</v>
      </c>
      <c r="L587" s="20">
        <v>17217.192500000001</v>
      </c>
      <c r="M587" s="20">
        <v>1081.3713565</v>
      </c>
      <c r="N587" s="12">
        <f t="shared" si="198"/>
        <v>0</v>
      </c>
      <c r="O587" s="12">
        <f t="shared" si="199"/>
        <v>0</v>
      </c>
      <c r="P587" s="12">
        <f t="shared" si="200"/>
        <v>456046</v>
      </c>
      <c r="Q587" s="12">
        <f t="shared" si="201"/>
        <v>18298.563856500001</v>
      </c>
      <c r="R587">
        <f t="shared" si="202"/>
        <v>0</v>
      </c>
      <c r="S587">
        <f t="shared" si="203"/>
        <v>0</v>
      </c>
      <c r="T587">
        <f t="shared" si="204"/>
        <v>0</v>
      </c>
      <c r="U587">
        <f t="shared" si="205"/>
        <v>4.0124381874854731E-2</v>
      </c>
      <c r="V587">
        <f t="shared" si="206"/>
        <v>1.1693165068368849E-2</v>
      </c>
      <c r="W587">
        <f t="shared" si="207"/>
        <v>0.29142293343830317</v>
      </c>
      <c r="X587">
        <f t="shared" si="208"/>
        <v>59419834</v>
      </c>
      <c r="Y587">
        <f t="shared" si="209"/>
        <v>172287801</v>
      </c>
      <c r="Z587">
        <f t="shared" si="210"/>
        <v>6489196.2989783902</v>
      </c>
      <c r="AA587">
        <f t="shared" si="211"/>
        <v>874165072</v>
      </c>
      <c r="AB587">
        <f t="shared" si="212"/>
        <v>959273278</v>
      </c>
      <c r="AC587">
        <f t="shared" si="213"/>
        <v>33701694.113331422</v>
      </c>
      <c r="AD587">
        <f t="shared" si="214"/>
        <v>0</v>
      </c>
      <c r="AE587">
        <f t="shared" si="215"/>
        <v>0</v>
      </c>
      <c r="AF587">
        <f t="shared" si="216"/>
        <v>0</v>
      </c>
      <c r="AG587">
        <f t="shared" si="217"/>
        <v>0.1790158461055511</v>
      </c>
      <c r="AH587">
        <f t="shared" si="218"/>
        <v>5.4295679602829265E-2</v>
      </c>
      <c r="AI587">
        <f t="shared" si="219"/>
        <v>4.7540780136273116E-2</v>
      </c>
    </row>
    <row r="588" spans="1:35" x14ac:dyDescent="0.25">
      <c r="A588" s="13" t="s">
        <v>113</v>
      </c>
      <c r="B588" s="8" t="str">
        <f>VLOOKUP(A588,Sheet5!$A$1:$B$67,2,FALSE)</f>
        <v>Small Finance Banks</v>
      </c>
      <c r="C588" s="9" t="s">
        <v>53</v>
      </c>
      <c r="D588" s="19">
        <v>0</v>
      </c>
      <c r="E588" s="20">
        <v>0</v>
      </c>
      <c r="F588" s="20">
        <v>0</v>
      </c>
      <c r="G588" s="20">
        <v>0</v>
      </c>
      <c r="H588" s="20">
        <v>0</v>
      </c>
      <c r="I588" s="20">
        <v>210549</v>
      </c>
      <c r="J588" s="20">
        <v>30452</v>
      </c>
      <c r="K588" s="20">
        <v>19298</v>
      </c>
      <c r="L588" s="20">
        <v>1181.22378</v>
      </c>
      <c r="M588" s="20">
        <v>205.37185449999998</v>
      </c>
      <c r="N588" s="12">
        <f t="shared" si="198"/>
        <v>0</v>
      </c>
      <c r="O588" s="12">
        <f t="shared" si="199"/>
        <v>0</v>
      </c>
      <c r="P588" s="12">
        <f t="shared" si="200"/>
        <v>49750</v>
      </c>
      <c r="Q588" s="12">
        <f t="shared" si="201"/>
        <v>1386.5956345</v>
      </c>
      <c r="R588">
        <f t="shared" si="202"/>
        <v>0</v>
      </c>
      <c r="S588">
        <f t="shared" si="203"/>
        <v>0</v>
      </c>
      <c r="T588">
        <f t="shared" si="204"/>
        <v>0</v>
      </c>
      <c r="U588">
        <f t="shared" si="205"/>
        <v>2.787126903517588E-2</v>
      </c>
      <c r="V588">
        <f t="shared" si="206"/>
        <v>6.5856196633562736E-3</v>
      </c>
      <c r="W588">
        <f t="shared" si="207"/>
        <v>0.23628704007143231</v>
      </c>
      <c r="X588">
        <f t="shared" si="208"/>
        <v>59419834</v>
      </c>
      <c r="Y588">
        <f t="shared" si="209"/>
        <v>172287801</v>
      </c>
      <c r="Z588">
        <f t="shared" si="210"/>
        <v>6489196.2989783902</v>
      </c>
      <c r="AA588">
        <f t="shared" si="211"/>
        <v>874165072</v>
      </c>
      <c r="AB588">
        <f t="shared" si="212"/>
        <v>959273278</v>
      </c>
      <c r="AC588">
        <f t="shared" si="213"/>
        <v>33701694.113331422</v>
      </c>
      <c r="AD588">
        <f t="shared" si="214"/>
        <v>0</v>
      </c>
      <c r="AE588">
        <f t="shared" si="215"/>
        <v>0</v>
      </c>
      <c r="AF588">
        <f t="shared" si="216"/>
        <v>0</v>
      </c>
      <c r="AG588">
        <f t="shared" si="217"/>
        <v>2.4085725539031832E-2</v>
      </c>
      <c r="AH588">
        <f t="shared" si="218"/>
        <v>4.1143202767112601E-3</v>
      </c>
      <c r="AI588">
        <f t="shared" si="219"/>
        <v>5.1862176442279678E-3</v>
      </c>
    </row>
    <row r="589" spans="1:35" x14ac:dyDescent="0.25">
      <c r="A589" s="13" t="s">
        <v>117</v>
      </c>
      <c r="B589" s="8" t="str">
        <f>VLOOKUP(A589,Sheet5!$A$1:$B$67,2,FALSE)</f>
        <v>Small Finance Banks</v>
      </c>
      <c r="C589" s="9" t="s">
        <v>53</v>
      </c>
      <c r="D589" s="19">
        <v>0</v>
      </c>
      <c r="E589" s="20">
        <v>0</v>
      </c>
      <c r="F589" s="20">
        <v>0</v>
      </c>
      <c r="G589" s="20">
        <v>0</v>
      </c>
      <c r="H589" s="20">
        <v>0</v>
      </c>
      <c r="I589" s="20">
        <v>113066</v>
      </c>
      <c r="J589" s="20">
        <v>48057</v>
      </c>
      <c r="K589" s="20">
        <v>33346</v>
      </c>
      <c r="L589" s="20">
        <v>1745.28604</v>
      </c>
      <c r="M589" s="20">
        <v>438.25757200000004</v>
      </c>
      <c r="N589" s="12">
        <f t="shared" si="198"/>
        <v>0</v>
      </c>
      <c r="O589" s="12">
        <f t="shared" si="199"/>
        <v>0</v>
      </c>
      <c r="P589" s="12">
        <f t="shared" si="200"/>
        <v>81403</v>
      </c>
      <c r="Q589" s="12">
        <f t="shared" si="201"/>
        <v>2183.5436119999999</v>
      </c>
      <c r="R589">
        <f t="shared" si="202"/>
        <v>0</v>
      </c>
      <c r="S589">
        <f t="shared" si="203"/>
        <v>0</v>
      </c>
      <c r="T589">
        <f t="shared" si="204"/>
        <v>0</v>
      </c>
      <c r="U589">
        <f t="shared" si="205"/>
        <v>2.6823871503507242E-2</v>
      </c>
      <c r="V589">
        <f t="shared" si="206"/>
        <v>1.9312115153980861E-2</v>
      </c>
      <c r="W589">
        <f t="shared" si="207"/>
        <v>0.71996002334919429</v>
      </c>
      <c r="X589">
        <f t="shared" si="208"/>
        <v>59419834</v>
      </c>
      <c r="Y589">
        <f t="shared" si="209"/>
        <v>172287801</v>
      </c>
      <c r="Z589">
        <f t="shared" si="210"/>
        <v>6489196.2989783902</v>
      </c>
      <c r="AA589">
        <f t="shared" si="211"/>
        <v>874165072</v>
      </c>
      <c r="AB589">
        <f t="shared" si="212"/>
        <v>959273278</v>
      </c>
      <c r="AC589">
        <f t="shared" si="213"/>
        <v>33701694.113331422</v>
      </c>
      <c r="AD589">
        <f t="shared" si="214"/>
        <v>0</v>
      </c>
      <c r="AE589">
        <f t="shared" si="215"/>
        <v>0</v>
      </c>
      <c r="AF589">
        <f t="shared" si="216"/>
        <v>0</v>
      </c>
      <c r="AG589">
        <f t="shared" si="217"/>
        <v>1.2934170401171096E-2</v>
      </c>
      <c r="AH589">
        <f t="shared" si="218"/>
        <v>6.4790321954060247E-3</v>
      </c>
      <c r="AI589">
        <f t="shared" si="219"/>
        <v>8.4859030129264164E-3</v>
      </c>
    </row>
    <row r="590" spans="1:35" x14ac:dyDescent="0.25">
      <c r="A590" s="13" t="s">
        <v>118</v>
      </c>
      <c r="B590" s="8" t="str">
        <f>VLOOKUP(A590,Sheet5!$A$1:$B$67,2,FALSE)</f>
        <v>Small Finance Banks</v>
      </c>
      <c r="C590" s="9" t="s">
        <v>53</v>
      </c>
      <c r="D590" s="19">
        <v>0</v>
      </c>
      <c r="E590" s="20">
        <v>0</v>
      </c>
      <c r="F590" s="20">
        <v>0</v>
      </c>
      <c r="G590" s="20">
        <v>0</v>
      </c>
      <c r="H590" s="20">
        <v>0</v>
      </c>
      <c r="I590" s="20">
        <v>5651734</v>
      </c>
      <c r="J590" s="20">
        <v>1887806</v>
      </c>
      <c r="K590" s="20">
        <v>467698</v>
      </c>
      <c r="L590" s="20">
        <v>74183.537339999995</v>
      </c>
      <c r="M590" s="20">
        <v>5816.7733853</v>
      </c>
      <c r="N590" s="12">
        <f t="shared" si="198"/>
        <v>0</v>
      </c>
      <c r="O590" s="12">
        <f t="shared" si="199"/>
        <v>0</v>
      </c>
      <c r="P590" s="12">
        <f t="shared" si="200"/>
        <v>2355504</v>
      </c>
      <c r="Q590" s="12">
        <f t="shared" si="201"/>
        <v>80000.310725299991</v>
      </c>
      <c r="R590">
        <f t="shared" si="202"/>
        <v>0</v>
      </c>
      <c r="S590">
        <f t="shared" si="203"/>
        <v>0</v>
      </c>
      <c r="T590">
        <f t="shared" si="204"/>
        <v>0</v>
      </c>
      <c r="U590">
        <f t="shared" si="205"/>
        <v>3.3963139406810595E-2</v>
      </c>
      <c r="V590">
        <f t="shared" si="206"/>
        <v>1.4155002823080491E-2</v>
      </c>
      <c r="W590">
        <f t="shared" si="207"/>
        <v>0.41677545333874522</v>
      </c>
      <c r="X590">
        <f t="shared" si="208"/>
        <v>59419834</v>
      </c>
      <c r="Y590">
        <f t="shared" si="209"/>
        <v>172287801</v>
      </c>
      <c r="Z590">
        <f t="shared" si="210"/>
        <v>6489196.2989783902</v>
      </c>
      <c r="AA590">
        <f t="shared" si="211"/>
        <v>874165072</v>
      </c>
      <c r="AB590">
        <f t="shared" si="212"/>
        <v>959273278</v>
      </c>
      <c r="AC590">
        <f t="shared" si="213"/>
        <v>33701694.113331422</v>
      </c>
      <c r="AD590">
        <f t="shared" si="214"/>
        <v>0</v>
      </c>
      <c r="AE590">
        <f t="shared" si="215"/>
        <v>0</v>
      </c>
      <c r="AF590">
        <f t="shared" si="216"/>
        <v>0</v>
      </c>
      <c r="AG590">
        <f t="shared" si="217"/>
        <v>0.6465293776917227</v>
      </c>
      <c r="AH590">
        <f t="shared" si="218"/>
        <v>0.23737771299055904</v>
      </c>
      <c r="AI590">
        <f t="shared" si="219"/>
        <v>0.24555088252963927</v>
      </c>
    </row>
    <row r="591" spans="1:35" x14ac:dyDescent="0.25">
      <c r="A591" s="13" t="s">
        <v>119</v>
      </c>
      <c r="B591" s="8" t="str">
        <f>VLOOKUP(A591,Sheet5!$A$1:$B$67,2,FALSE)</f>
        <v>Small Finance Banks</v>
      </c>
      <c r="C591" s="9" t="s">
        <v>53</v>
      </c>
      <c r="D591" s="19">
        <v>0</v>
      </c>
      <c r="E591" s="20">
        <v>0</v>
      </c>
      <c r="F591" s="20">
        <v>0</v>
      </c>
      <c r="G591" s="20">
        <v>0</v>
      </c>
      <c r="H591" s="20">
        <v>0</v>
      </c>
      <c r="I591" s="20">
        <v>532498</v>
      </c>
      <c r="J591" s="20">
        <v>139936</v>
      </c>
      <c r="K591" s="20">
        <v>56438</v>
      </c>
      <c r="L591" s="20">
        <v>5203.2737513000002</v>
      </c>
      <c r="M591" s="20">
        <v>630.1868745999999</v>
      </c>
      <c r="N591" s="12">
        <f t="shared" si="198"/>
        <v>0</v>
      </c>
      <c r="O591" s="12">
        <f t="shared" si="199"/>
        <v>0</v>
      </c>
      <c r="P591" s="12">
        <f t="shared" si="200"/>
        <v>196374</v>
      </c>
      <c r="Q591" s="12">
        <f t="shared" si="201"/>
        <v>5833.4606259000002</v>
      </c>
      <c r="R591">
        <f t="shared" si="202"/>
        <v>0</v>
      </c>
      <c r="S591">
        <f t="shared" si="203"/>
        <v>0</v>
      </c>
      <c r="T591">
        <f t="shared" si="204"/>
        <v>0</v>
      </c>
      <c r="U591">
        <f t="shared" si="205"/>
        <v>2.9705870562803632E-2</v>
      </c>
      <c r="V591">
        <f t="shared" si="206"/>
        <v>1.0954896780645186E-2</v>
      </c>
      <c r="W591">
        <f t="shared" si="207"/>
        <v>0.36877884987361453</v>
      </c>
      <c r="X591">
        <f t="shared" si="208"/>
        <v>59419834</v>
      </c>
      <c r="Y591">
        <f t="shared" si="209"/>
        <v>172287801</v>
      </c>
      <c r="Z591">
        <f t="shared" si="210"/>
        <v>6489196.2989783902</v>
      </c>
      <c r="AA591">
        <f t="shared" si="211"/>
        <v>874165072</v>
      </c>
      <c r="AB591">
        <f t="shared" si="212"/>
        <v>959273278</v>
      </c>
      <c r="AC591">
        <f t="shared" si="213"/>
        <v>33701694.113331422</v>
      </c>
      <c r="AD591">
        <f t="shared" si="214"/>
        <v>0</v>
      </c>
      <c r="AE591">
        <f t="shared" si="215"/>
        <v>0</v>
      </c>
      <c r="AF591">
        <f t="shared" si="216"/>
        <v>0</v>
      </c>
      <c r="AG591">
        <f t="shared" si="217"/>
        <v>6.0915039625376387E-2</v>
      </c>
      <c r="AH591">
        <f t="shared" si="218"/>
        <v>1.7309102047758634E-2</v>
      </c>
      <c r="AI591">
        <f t="shared" si="219"/>
        <v>2.0471121681761264E-2</v>
      </c>
    </row>
    <row r="592" spans="1:35" x14ac:dyDescent="0.25">
      <c r="A592" s="13" t="s">
        <v>56</v>
      </c>
      <c r="B592" s="8" t="str">
        <f>VLOOKUP(A592,Sheet5!$A$1:$B$67,2,FALSE)</f>
        <v>Public Sector Banks</v>
      </c>
      <c r="C592" s="9" t="s">
        <v>52</v>
      </c>
      <c r="D592" s="19">
        <v>523479</v>
      </c>
      <c r="E592" s="20">
        <v>8542</v>
      </c>
      <c r="F592" s="20">
        <v>1158982</v>
      </c>
      <c r="G592" s="20">
        <v>382.57</v>
      </c>
      <c r="H592" s="20">
        <v>32622.961224999999</v>
      </c>
      <c r="I592" s="20">
        <v>62642735</v>
      </c>
      <c r="J592" s="20">
        <v>27871593</v>
      </c>
      <c r="K592" s="20">
        <v>17597813</v>
      </c>
      <c r="L592" s="20">
        <v>1291258.1026999999</v>
      </c>
      <c r="M592" s="20">
        <v>280010.03355619998</v>
      </c>
      <c r="N592" s="12">
        <f t="shared" si="198"/>
        <v>1167524</v>
      </c>
      <c r="O592" s="12">
        <f t="shared" si="199"/>
        <v>33005.531224999999</v>
      </c>
      <c r="P592" s="12">
        <f t="shared" si="200"/>
        <v>45469406</v>
      </c>
      <c r="Q592" s="12">
        <f t="shared" si="201"/>
        <v>1571268.1362561998</v>
      </c>
      <c r="R592">
        <f t="shared" si="202"/>
        <v>2.8269681158588602E-2</v>
      </c>
      <c r="S592">
        <f t="shared" si="203"/>
        <v>6.3050344378666578E-2</v>
      </c>
      <c r="T592">
        <f t="shared" si="204"/>
        <v>2.2303167844364338</v>
      </c>
      <c r="U592">
        <f t="shared" si="205"/>
        <v>3.4556601338847484E-2</v>
      </c>
      <c r="V592">
        <f t="shared" si="206"/>
        <v>2.5083006612916882E-2</v>
      </c>
      <c r="W592">
        <f t="shared" si="207"/>
        <v>0.72585282235841075</v>
      </c>
      <c r="X592">
        <f t="shared" si="208"/>
        <v>60113014</v>
      </c>
      <c r="Y592">
        <f t="shared" si="209"/>
        <v>166721905</v>
      </c>
      <c r="Z592">
        <f t="shared" si="210"/>
        <v>6258104.4924681634</v>
      </c>
      <c r="AA592">
        <f t="shared" si="211"/>
        <v>892702010</v>
      </c>
      <c r="AB592">
        <f t="shared" si="212"/>
        <v>965822617</v>
      </c>
      <c r="AC592">
        <f t="shared" si="213"/>
        <v>34491364.980835587</v>
      </c>
      <c r="AD592">
        <f t="shared" si="214"/>
        <v>0.8708247435405585</v>
      </c>
      <c r="AE592">
        <f t="shared" si="215"/>
        <v>0.52740460413729517</v>
      </c>
      <c r="AF592">
        <f t="shared" si="216"/>
        <v>0.70028230543550951</v>
      </c>
      <c r="AG592">
        <f t="shared" si="217"/>
        <v>7.0172055510438476</v>
      </c>
      <c r="AH592">
        <f t="shared" si="218"/>
        <v>4.5555406030733847</v>
      </c>
      <c r="AI592">
        <f t="shared" si="219"/>
        <v>4.7078423304307444</v>
      </c>
    </row>
    <row r="593" spans="1:35" x14ac:dyDescent="0.25">
      <c r="A593" s="13" t="s">
        <v>58</v>
      </c>
      <c r="B593" s="8" t="str">
        <f>VLOOKUP(A593,Sheet5!$A$1:$B$67,2,FALSE)</f>
        <v>Public Sector Banks</v>
      </c>
      <c r="C593" s="9" t="s">
        <v>52</v>
      </c>
      <c r="D593" s="19">
        <v>171813</v>
      </c>
      <c r="E593" s="20">
        <v>11177</v>
      </c>
      <c r="F593" s="20">
        <v>378467</v>
      </c>
      <c r="G593" s="20">
        <v>641.14196549999997</v>
      </c>
      <c r="H593" s="20">
        <v>9205.6896165999988</v>
      </c>
      <c r="I593" s="20">
        <v>40074067</v>
      </c>
      <c r="J593" s="20">
        <v>19176766</v>
      </c>
      <c r="K593" s="20">
        <v>10715846</v>
      </c>
      <c r="L593" s="20">
        <v>742772.69099999999</v>
      </c>
      <c r="M593" s="20">
        <v>148896.22605590001</v>
      </c>
      <c r="N593" s="12">
        <f t="shared" si="198"/>
        <v>389644</v>
      </c>
      <c r="O593" s="12">
        <f t="shared" si="199"/>
        <v>9846.8315820999997</v>
      </c>
      <c r="P593" s="12">
        <f t="shared" si="200"/>
        <v>29892612</v>
      </c>
      <c r="Q593" s="12">
        <f t="shared" si="201"/>
        <v>891668.91705589998</v>
      </c>
      <c r="R593">
        <f t="shared" si="202"/>
        <v>2.5271354318557451E-2</v>
      </c>
      <c r="S593">
        <f t="shared" si="203"/>
        <v>5.731133023752568E-2</v>
      </c>
      <c r="T593">
        <f t="shared" si="204"/>
        <v>2.2678377072747695</v>
      </c>
      <c r="U593">
        <f t="shared" si="205"/>
        <v>2.982907338629023E-2</v>
      </c>
      <c r="V593">
        <f t="shared" si="206"/>
        <v>2.2250522190719997E-2</v>
      </c>
      <c r="W593">
        <f t="shared" si="207"/>
        <v>0.74593407252625499</v>
      </c>
      <c r="X593">
        <f t="shared" si="208"/>
        <v>60113014</v>
      </c>
      <c r="Y593">
        <f t="shared" si="209"/>
        <v>166721905</v>
      </c>
      <c r="Z593">
        <f t="shared" si="210"/>
        <v>6258104.4924681634</v>
      </c>
      <c r="AA593">
        <f t="shared" si="211"/>
        <v>892702010</v>
      </c>
      <c r="AB593">
        <f t="shared" si="212"/>
        <v>965822617</v>
      </c>
      <c r="AC593">
        <f t="shared" si="213"/>
        <v>34491364.980835587</v>
      </c>
      <c r="AD593">
        <f t="shared" si="214"/>
        <v>0.28581664529414547</v>
      </c>
      <c r="AE593">
        <f t="shared" si="215"/>
        <v>0.15734527274114693</v>
      </c>
      <c r="AF593">
        <f t="shared" si="216"/>
        <v>0.23370894184540417</v>
      </c>
      <c r="AG593">
        <f t="shared" si="217"/>
        <v>4.4890754754769739</v>
      </c>
      <c r="AH593">
        <f t="shared" si="218"/>
        <v>2.5851946350958777</v>
      </c>
      <c r="AI593">
        <f t="shared" si="219"/>
        <v>3.0950416229484508</v>
      </c>
    </row>
    <row r="594" spans="1:35" x14ac:dyDescent="0.25">
      <c r="A594" s="13" t="s">
        <v>60</v>
      </c>
      <c r="B594" s="8" t="str">
        <f>VLOOKUP(A594,Sheet5!$A$1:$B$67,2,FALSE)</f>
        <v>Public Sector Banks</v>
      </c>
      <c r="C594" s="9" t="s">
        <v>52</v>
      </c>
      <c r="D594" s="19">
        <v>7547</v>
      </c>
      <c r="E594" s="20">
        <v>26</v>
      </c>
      <c r="F594" s="20">
        <v>1991</v>
      </c>
      <c r="G594" s="20">
        <v>1.3480000000000001</v>
      </c>
      <c r="H594" s="20">
        <v>64.6210296</v>
      </c>
      <c r="I594" s="20">
        <v>8751830</v>
      </c>
      <c r="J594" s="20">
        <v>7089968</v>
      </c>
      <c r="K594" s="20">
        <v>4857789</v>
      </c>
      <c r="L594" s="20">
        <v>301483.68261269998</v>
      </c>
      <c r="M594" s="20">
        <v>67608.306734599988</v>
      </c>
      <c r="N594" s="12">
        <f t="shared" si="198"/>
        <v>2017</v>
      </c>
      <c r="O594" s="12">
        <f t="shared" si="199"/>
        <v>65.969029599999999</v>
      </c>
      <c r="P594" s="12">
        <f t="shared" si="200"/>
        <v>11947757</v>
      </c>
      <c r="Q594" s="12">
        <f t="shared" si="201"/>
        <v>369091.98934729997</v>
      </c>
      <c r="R594">
        <f t="shared" si="202"/>
        <v>3.2706509469509169E-2</v>
      </c>
      <c r="S594">
        <f t="shared" si="203"/>
        <v>8.7410930965946734E-3</v>
      </c>
      <c r="T594">
        <f t="shared" si="204"/>
        <v>0.2672585133165496</v>
      </c>
      <c r="U594">
        <f t="shared" si="205"/>
        <v>3.0892157360356422E-2</v>
      </c>
      <c r="V594">
        <f t="shared" si="206"/>
        <v>4.2173121432580382E-2</v>
      </c>
      <c r="W594">
        <f t="shared" si="207"/>
        <v>1.3651724267953103</v>
      </c>
      <c r="X594">
        <f t="shared" si="208"/>
        <v>60113014</v>
      </c>
      <c r="Y594">
        <f t="shared" si="209"/>
        <v>166721905</v>
      </c>
      <c r="Z594">
        <f t="shared" si="210"/>
        <v>6258104.4924681634</v>
      </c>
      <c r="AA594">
        <f t="shared" si="211"/>
        <v>892702010</v>
      </c>
      <c r="AB594">
        <f t="shared" si="212"/>
        <v>965822617</v>
      </c>
      <c r="AC594">
        <f t="shared" si="213"/>
        <v>34491364.980835587</v>
      </c>
      <c r="AD594">
        <f t="shared" si="214"/>
        <v>1.2554685745752159E-2</v>
      </c>
      <c r="AE594">
        <f t="shared" si="215"/>
        <v>1.0541375536218022E-3</v>
      </c>
      <c r="AF594">
        <f t="shared" si="216"/>
        <v>1.2097990363053974E-3</v>
      </c>
      <c r="AG594">
        <f t="shared" si="217"/>
        <v>0.98037529903175646</v>
      </c>
      <c r="AH594">
        <f t="shared" si="218"/>
        <v>1.0700996888710501</v>
      </c>
      <c r="AI594">
        <f t="shared" si="219"/>
        <v>1.2370550026164897</v>
      </c>
    </row>
    <row r="595" spans="1:35" x14ac:dyDescent="0.25">
      <c r="A595" s="13" t="s">
        <v>61</v>
      </c>
      <c r="B595" s="8" t="str">
        <f>VLOOKUP(A595,Sheet5!$A$1:$B$67,2,FALSE)</f>
        <v>Public Sector Banks</v>
      </c>
      <c r="C595" s="9" t="s">
        <v>52</v>
      </c>
      <c r="D595" s="19">
        <v>722666</v>
      </c>
      <c r="E595" s="20">
        <v>47583</v>
      </c>
      <c r="F595" s="20">
        <v>931763</v>
      </c>
      <c r="G595" s="20">
        <v>2171.2360180999999</v>
      </c>
      <c r="H595" s="20">
        <v>23718.766588800001</v>
      </c>
      <c r="I595" s="20">
        <v>38164105</v>
      </c>
      <c r="J595" s="20">
        <v>31140263</v>
      </c>
      <c r="K595" s="20">
        <v>18465279</v>
      </c>
      <c r="L595" s="20">
        <v>1368630.1089977999</v>
      </c>
      <c r="M595" s="20">
        <v>283652.2199047</v>
      </c>
      <c r="N595" s="12">
        <f t="shared" si="198"/>
        <v>979346</v>
      </c>
      <c r="O595" s="12">
        <f t="shared" si="199"/>
        <v>25890.002606900001</v>
      </c>
      <c r="P595" s="12">
        <f t="shared" si="200"/>
        <v>49605542</v>
      </c>
      <c r="Q595" s="12">
        <f t="shared" si="201"/>
        <v>1652282.3289025</v>
      </c>
      <c r="R595">
        <f t="shared" si="202"/>
        <v>2.6436011998721597E-2</v>
      </c>
      <c r="S595">
        <f t="shared" si="203"/>
        <v>3.5825682413314033E-2</v>
      </c>
      <c r="T595">
        <f t="shared" si="204"/>
        <v>1.3551848295063003</v>
      </c>
      <c r="U595">
        <f t="shared" si="205"/>
        <v>3.3308422048941626E-2</v>
      </c>
      <c r="V595">
        <f t="shared" si="206"/>
        <v>4.3294145870904084E-2</v>
      </c>
      <c r="W595">
        <f t="shared" si="207"/>
        <v>1.2997957635846562</v>
      </c>
      <c r="X595">
        <f t="shared" si="208"/>
        <v>60113014</v>
      </c>
      <c r="Y595">
        <f t="shared" si="209"/>
        <v>166721905</v>
      </c>
      <c r="Z595">
        <f t="shared" si="210"/>
        <v>6258104.4924681634</v>
      </c>
      <c r="AA595">
        <f t="shared" si="211"/>
        <v>892702010</v>
      </c>
      <c r="AB595">
        <f t="shared" si="212"/>
        <v>965822617</v>
      </c>
      <c r="AC595">
        <f t="shared" si="213"/>
        <v>34491364.980835587</v>
      </c>
      <c r="AD595">
        <f t="shared" si="214"/>
        <v>1.2021789491373698</v>
      </c>
      <c r="AE595">
        <f t="shared" si="215"/>
        <v>0.41370358449686284</v>
      </c>
      <c r="AF595">
        <f t="shared" si="216"/>
        <v>0.58741291373799986</v>
      </c>
      <c r="AG595">
        <f t="shared" si="217"/>
        <v>4.2751225574142033</v>
      </c>
      <c r="AH595">
        <f t="shared" si="218"/>
        <v>4.790423138720536</v>
      </c>
      <c r="AI595">
        <f t="shared" si="219"/>
        <v>5.1360923969747958</v>
      </c>
    </row>
    <row r="596" spans="1:35" x14ac:dyDescent="0.25">
      <c r="A596" s="13" t="s">
        <v>63</v>
      </c>
      <c r="B596" s="8" t="str">
        <f>VLOOKUP(A596,Sheet5!$A$1:$B$67,2,FALSE)</f>
        <v>Public Sector Banks</v>
      </c>
      <c r="C596" s="9" t="s">
        <v>52</v>
      </c>
      <c r="D596" s="19">
        <v>21526</v>
      </c>
      <c r="E596" s="20">
        <v>0</v>
      </c>
      <c r="F596" s="20">
        <v>0</v>
      </c>
      <c r="G596" s="20">
        <v>0</v>
      </c>
      <c r="H596" s="20">
        <v>0</v>
      </c>
      <c r="I596" s="20">
        <v>25717084</v>
      </c>
      <c r="J596" s="20">
        <v>10990805</v>
      </c>
      <c r="K596" s="20">
        <v>5963810</v>
      </c>
      <c r="L596" s="20">
        <v>500786.32004000002</v>
      </c>
      <c r="M596" s="20">
        <v>98265.202109999998</v>
      </c>
      <c r="N596" s="12">
        <f t="shared" si="198"/>
        <v>0</v>
      </c>
      <c r="O596" s="12">
        <f t="shared" si="199"/>
        <v>0</v>
      </c>
      <c r="P596" s="12">
        <f t="shared" si="200"/>
        <v>16954615</v>
      </c>
      <c r="Q596" s="12">
        <f t="shared" si="201"/>
        <v>599051.52214999998</v>
      </c>
      <c r="R596">
        <f t="shared" si="202"/>
        <v>0</v>
      </c>
      <c r="S596">
        <f t="shared" si="203"/>
        <v>0</v>
      </c>
      <c r="T596">
        <f t="shared" si="204"/>
        <v>0</v>
      </c>
      <c r="U596">
        <f t="shared" si="205"/>
        <v>3.5332652622899426E-2</v>
      </c>
      <c r="V596">
        <f t="shared" si="206"/>
        <v>2.3293913188213718E-2</v>
      </c>
      <c r="W596">
        <f t="shared" si="207"/>
        <v>0.65927439518415076</v>
      </c>
      <c r="X596">
        <f t="shared" si="208"/>
        <v>60113014</v>
      </c>
      <c r="Y596">
        <f t="shared" si="209"/>
        <v>166721905</v>
      </c>
      <c r="Z596">
        <f t="shared" si="210"/>
        <v>6258104.4924681634</v>
      </c>
      <c r="AA596">
        <f t="shared" si="211"/>
        <v>892702010</v>
      </c>
      <c r="AB596">
        <f t="shared" si="212"/>
        <v>965822617</v>
      </c>
      <c r="AC596">
        <f t="shared" si="213"/>
        <v>34491364.980835587</v>
      </c>
      <c r="AD596">
        <f t="shared" si="214"/>
        <v>3.5809217618001987E-2</v>
      </c>
      <c r="AE596">
        <f t="shared" si="215"/>
        <v>0</v>
      </c>
      <c r="AF596">
        <f t="shared" si="216"/>
        <v>0</v>
      </c>
      <c r="AG596">
        <f t="shared" si="217"/>
        <v>2.880813945966135</v>
      </c>
      <c r="AH596">
        <f t="shared" si="218"/>
        <v>1.7368159319958794</v>
      </c>
      <c r="AI596">
        <f t="shared" si="219"/>
        <v>1.7554584766987291</v>
      </c>
    </row>
    <row r="597" spans="1:35" x14ac:dyDescent="0.25">
      <c r="A597" s="13" t="s">
        <v>66</v>
      </c>
      <c r="B597" s="8" t="str">
        <f>VLOOKUP(A597,Sheet5!$A$1:$B$67,2,FALSE)</f>
        <v>Public Sector Banks</v>
      </c>
      <c r="C597" s="9" t="s">
        <v>52</v>
      </c>
      <c r="D597" s="19">
        <v>104503</v>
      </c>
      <c r="E597" s="20">
        <v>2661</v>
      </c>
      <c r="F597" s="20">
        <v>163980</v>
      </c>
      <c r="G597" s="20">
        <v>164.60854</v>
      </c>
      <c r="H597" s="20">
        <v>4153.5712199999998</v>
      </c>
      <c r="I597" s="20">
        <v>23136322</v>
      </c>
      <c r="J597" s="20">
        <v>21117256</v>
      </c>
      <c r="K597" s="20">
        <v>11234842</v>
      </c>
      <c r="L597" s="20">
        <v>953272.59708790004</v>
      </c>
      <c r="M597" s="20">
        <v>166002.76407</v>
      </c>
      <c r="N597" s="12">
        <f t="shared" si="198"/>
        <v>166641</v>
      </c>
      <c r="O597" s="12">
        <f t="shared" si="199"/>
        <v>4318.17976</v>
      </c>
      <c r="P597" s="12">
        <f t="shared" si="200"/>
        <v>32352098</v>
      </c>
      <c r="Q597" s="12">
        <f t="shared" si="201"/>
        <v>1119275.3611579</v>
      </c>
      <c r="R597">
        <f t="shared" si="202"/>
        <v>2.5913069172652587E-2</v>
      </c>
      <c r="S597">
        <f t="shared" si="203"/>
        <v>4.1321108102159748E-2</v>
      </c>
      <c r="T597">
        <f t="shared" si="204"/>
        <v>1.5946049395711128</v>
      </c>
      <c r="U597">
        <f t="shared" si="205"/>
        <v>3.4596685542863402E-2</v>
      </c>
      <c r="V597">
        <f t="shared" si="206"/>
        <v>4.8377411118236506E-2</v>
      </c>
      <c r="W597">
        <f t="shared" si="207"/>
        <v>1.3983250233118298</v>
      </c>
      <c r="X597">
        <f t="shared" si="208"/>
        <v>60113014</v>
      </c>
      <c r="Y597">
        <f t="shared" si="209"/>
        <v>166721905</v>
      </c>
      <c r="Z597">
        <f t="shared" si="210"/>
        <v>6258104.4924681634</v>
      </c>
      <c r="AA597">
        <f t="shared" si="211"/>
        <v>892702010</v>
      </c>
      <c r="AB597">
        <f t="shared" si="212"/>
        <v>965822617</v>
      </c>
      <c r="AC597">
        <f t="shared" si="213"/>
        <v>34491364.980835587</v>
      </c>
      <c r="AD597">
        <f t="shared" si="214"/>
        <v>0.17384421948964329</v>
      </c>
      <c r="AE597">
        <f t="shared" si="215"/>
        <v>6.9001400746776811E-2</v>
      </c>
      <c r="AF597">
        <f t="shared" si="216"/>
        <v>9.995147308327601E-2</v>
      </c>
      <c r="AG597">
        <f t="shared" si="217"/>
        <v>2.5917183719570653</v>
      </c>
      <c r="AH597">
        <f t="shared" si="218"/>
        <v>3.2450886237172756</v>
      </c>
      <c r="AI597">
        <f t="shared" si="219"/>
        <v>3.3496935597232964</v>
      </c>
    </row>
    <row r="598" spans="1:35" x14ac:dyDescent="0.25">
      <c r="A598" s="13" t="s">
        <v>68</v>
      </c>
      <c r="B598" s="8" t="str">
        <f>VLOOKUP(A598,Sheet5!$A$1:$B$67,2,FALSE)</f>
        <v>Public Sector Banks</v>
      </c>
      <c r="C598" s="9" t="s">
        <v>52</v>
      </c>
      <c r="D598" s="19">
        <v>60740</v>
      </c>
      <c r="E598" s="20">
        <v>512</v>
      </c>
      <c r="F598" s="20">
        <v>76117</v>
      </c>
      <c r="G598" s="20">
        <v>21.591999999999999</v>
      </c>
      <c r="H598" s="20">
        <v>1536.0488800000001</v>
      </c>
      <c r="I598" s="20">
        <v>18686626</v>
      </c>
      <c r="J598" s="20">
        <v>12794614</v>
      </c>
      <c r="K598" s="20">
        <v>5395881</v>
      </c>
      <c r="L598" s="20">
        <v>539987.16799999995</v>
      </c>
      <c r="M598" s="20">
        <v>84041.279760000005</v>
      </c>
      <c r="N598" s="12">
        <f t="shared" si="198"/>
        <v>76629</v>
      </c>
      <c r="O598" s="12">
        <f t="shared" si="199"/>
        <v>1557.6408800000002</v>
      </c>
      <c r="P598" s="12">
        <f t="shared" si="200"/>
        <v>18190495</v>
      </c>
      <c r="Q598" s="12">
        <f t="shared" si="201"/>
        <v>624028.44775999989</v>
      </c>
      <c r="R598">
        <f t="shared" si="202"/>
        <v>2.0327041720497464E-2</v>
      </c>
      <c r="S598">
        <f t="shared" si="203"/>
        <v>2.5644400395126773E-2</v>
      </c>
      <c r="T598">
        <f t="shared" si="204"/>
        <v>1.2615903852486006</v>
      </c>
      <c r="U598">
        <f t="shared" si="205"/>
        <v>3.4305193330912649E-2</v>
      </c>
      <c r="V598">
        <f t="shared" si="206"/>
        <v>3.339438846584717E-2</v>
      </c>
      <c r="W598">
        <f t="shared" si="207"/>
        <v>0.97344994222070913</v>
      </c>
      <c r="X598">
        <f t="shared" si="208"/>
        <v>60113014</v>
      </c>
      <c r="Y598">
        <f t="shared" si="209"/>
        <v>166721905</v>
      </c>
      <c r="Z598">
        <f t="shared" si="210"/>
        <v>6258104.4924681634</v>
      </c>
      <c r="AA598">
        <f t="shared" si="211"/>
        <v>892702010</v>
      </c>
      <c r="AB598">
        <f t="shared" si="212"/>
        <v>965822617</v>
      </c>
      <c r="AC598">
        <f t="shared" si="213"/>
        <v>34491364.980835587</v>
      </c>
      <c r="AD598">
        <f t="shared" si="214"/>
        <v>0.10104301208387255</v>
      </c>
      <c r="AE598">
        <f t="shared" si="215"/>
        <v>2.4889978776715421E-2</v>
      </c>
      <c r="AF598">
        <f t="shared" si="216"/>
        <v>4.5962166759071041E-2</v>
      </c>
      <c r="AG598">
        <f t="shared" si="217"/>
        <v>2.0932658144233369</v>
      </c>
      <c r="AH598">
        <f t="shared" si="218"/>
        <v>1.8092309426047024</v>
      </c>
      <c r="AI598">
        <f t="shared" si="219"/>
        <v>1.8834198619724392</v>
      </c>
    </row>
    <row r="599" spans="1:35" x14ac:dyDescent="0.25">
      <c r="A599" s="13" t="s">
        <v>72</v>
      </c>
      <c r="B599" s="8" t="str">
        <f>VLOOKUP(A599,Sheet5!$A$1:$B$67,2,FALSE)</f>
        <v>Public Sector Banks</v>
      </c>
      <c r="C599" s="9" t="s">
        <v>52</v>
      </c>
      <c r="D599" s="19">
        <v>0</v>
      </c>
      <c r="E599" s="20">
        <v>0</v>
      </c>
      <c r="F599" s="20">
        <v>0</v>
      </c>
      <c r="G599" s="20">
        <v>0</v>
      </c>
      <c r="H599" s="20">
        <v>0</v>
      </c>
      <c r="I599" s="20">
        <v>3040650</v>
      </c>
      <c r="J599" s="20">
        <v>1471760</v>
      </c>
      <c r="K599" s="20">
        <v>938119</v>
      </c>
      <c r="L599" s="20">
        <v>66062.740000000005</v>
      </c>
      <c r="M599" s="20">
        <v>16307.344704599996</v>
      </c>
      <c r="N599" s="12">
        <f t="shared" si="198"/>
        <v>0</v>
      </c>
      <c r="O599" s="12">
        <f t="shared" si="199"/>
        <v>0</v>
      </c>
      <c r="P599" s="12">
        <f t="shared" si="200"/>
        <v>2409879</v>
      </c>
      <c r="Q599" s="12">
        <f t="shared" si="201"/>
        <v>82370.084704599998</v>
      </c>
      <c r="R599">
        <f t="shared" si="202"/>
        <v>0</v>
      </c>
      <c r="S599">
        <f t="shared" si="203"/>
        <v>0</v>
      </c>
      <c r="T599">
        <f t="shared" si="204"/>
        <v>0</v>
      </c>
      <c r="U599">
        <f t="shared" si="205"/>
        <v>3.4180174483698145E-2</v>
      </c>
      <c r="V599">
        <f t="shared" si="206"/>
        <v>2.7089630409484814E-2</v>
      </c>
      <c r="W599">
        <f t="shared" si="207"/>
        <v>0.79255389472645654</v>
      </c>
      <c r="X599">
        <f t="shared" si="208"/>
        <v>60113014</v>
      </c>
      <c r="Y599">
        <f t="shared" si="209"/>
        <v>166721905</v>
      </c>
      <c r="Z599">
        <f t="shared" si="210"/>
        <v>6258104.4924681634</v>
      </c>
      <c r="AA599">
        <f t="shared" si="211"/>
        <v>892702010</v>
      </c>
      <c r="AB599">
        <f t="shared" si="212"/>
        <v>965822617</v>
      </c>
      <c r="AC599">
        <f t="shared" si="213"/>
        <v>34491364.980835587</v>
      </c>
      <c r="AD599">
        <f t="shared" si="214"/>
        <v>0</v>
      </c>
      <c r="AE599">
        <f t="shared" si="215"/>
        <v>0</v>
      </c>
      <c r="AF599">
        <f t="shared" si="216"/>
        <v>0</v>
      </c>
      <c r="AG599">
        <f t="shared" si="217"/>
        <v>0.34061198092295097</v>
      </c>
      <c r="AH599">
        <f t="shared" si="218"/>
        <v>0.23881364147335785</v>
      </c>
      <c r="AI599">
        <f t="shared" si="219"/>
        <v>0.24951569341847377</v>
      </c>
    </row>
    <row r="600" spans="1:35" x14ac:dyDescent="0.25">
      <c r="A600" s="13" t="s">
        <v>73</v>
      </c>
      <c r="B600" s="8" t="str">
        <f>VLOOKUP(A600,Sheet5!$A$1:$B$67,2,FALSE)</f>
        <v>Public Sector Banks</v>
      </c>
      <c r="C600" s="9" t="s">
        <v>52</v>
      </c>
      <c r="D600" s="19">
        <v>365275</v>
      </c>
      <c r="E600" s="20">
        <v>3094</v>
      </c>
      <c r="F600" s="20">
        <v>557455</v>
      </c>
      <c r="G600" s="20">
        <v>93.910272599999999</v>
      </c>
      <c r="H600" s="20">
        <v>13480.904944299999</v>
      </c>
      <c r="I600" s="20">
        <v>51234704</v>
      </c>
      <c r="J600" s="20">
        <v>34430650</v>
      </c>
      <c r="K600" s="20">
        <v>17910834</v>
      </c>
      <c r="L600" s="20">
        <v>1709638.7136144999</v>
      </c>
      <c r="M600" s="20">
        <v>320116.38410860003</v>
      </c>
      <c r="N600" s="12">
        <f t="shared" si="198"/>
        <v>560549</v>
      </c>
      <c r="O600" s="12">
        <f t="shared" si="199"/>
        <v>13574.815216899999</v>
      </c>
      <c r="P600" s="12">
        <f t="shared" si="200"/>
        <v>52341484</v>
      </c>
      <c r="Q600" s="12">
        <f t="shared" si="201"/>
        <v>2029755.0977230999</v>
      </c>
      <c r="R600">
        <f t="shared" si="202"/>
        <v>2.4217000149674692E-2</v>
      </c>
      <c r="S600">
        <f t="shared" si="203"/>
        <v>3.7163274839230716E-2</v>
      </c>
      <c r="T600">
        <f t="shared" si="204"/>
        <v>1.5345944836082404</v>
      </c>
      <c r="U600">
        <f t="shared" si="205"/>
        <v>3.8779089597900968E-2</v>
      </c>
      <c r="V600">
        <f t="shared" si="206"/>
        <v>3.9616801489144933E-2</v>
      </c>
      <c r="W600">
        <f t="shared" si="207"/>
        <v>1.0216021546645415</v>
      </c>
      <c r="X600">
        <f t="shared" si="208"/>
        <v>60113014</v>
      </c>
      <c r="Y600">
        <f t="shared" si="209"/>
        <v>166721905</v>
      </c>
      <c r="Z600">
        <f t="shared" si="210"/>
        <v>6258104.4924681634</v>
      </c>
      <c r="AA600">
        <f t="shared" si="211"/>
        <v>892702010</v>
      </c>
      <c r="AB600">
        <f t="shared" si="212"/>
        <v>965822617</v>
      </c>
      <c r="AC600">
        <f t="shared" si="213"/>
        <v>34491364.980835587</v>
      </c>
      <c r="AD600">
        <f t="shared" si="214"/>
        <v>0.6076471228010627</v>
      </c>
      <c r="AE600">
        <f t="shared" si="215"/>
        <v>0.21691576472137433</v>
      </c>
      <c r="AF600">
        <f t="shared" si="216"/>
        <v>0.33621796727910469</v>
      </c>
      <c r="AG600">
        <f t="shared" si="217"/>
        <v>5.7392840417151074</v>
      </c>
      <c r="AH600">
        <f t="shared" si="218"/>
        <v>5.8848210236124068</v>
      </c>
      <c r="AI600">
        <f t="shared" si="219"/>
        <v>5.4193682233887879</v>
      </c>
    </row>
    <row r="601" spans="1:35" x14ac:dyDescent="0.25">
      <c r="A601" s="13" t="s">
        <v>75</v>
      </c>
      <c r="B601" s="8" t="str">
        <f>VLOOKUP(A601,Sheet5!$A$1:$B$67,2,FALSE)</f>
        <v>Public Sector Banks</v>
      </c>
      <c r="C601" s="9" t="s">
        <v>52</v>
      </c>
      <c r="D601" s="19">
        <v>0</v>
      </c>
      <c r="E601" s="20">
        <v>0</v>
      </c>
      <c r="F601" s="20">
        <v>0</v>
      </c>
      <c r="G601" s="20">
        <v>0</v>
      </c>
      <c r="H601" s="20">
        <v>0</v>
      </c>
      <c r="I601" s="20">
        <v>9549247</v>
      </c>
      <c r="J601" s="20">
        <v>6274710</v>
      </c>
      <c r="K601" s="20">
        <v>3517023</v>
      </c>
      <c r="L601" s="20">
        <v>271900.45731999999</v>
      </c>
      <c r="M601" s="20">
        <v>56732.739159999997</v>
      </c>
      <c r="N601" s="12">
        <f t="shared" si="198"/>
        <v>0</v>
      </c>
      <c r="O601" s="12">
        <f t="shared" si="199"/>
        <v>0</v>
      </c>
      <c r="P601" s="12">
        <f t="shared" si="200"/>
        <v>9791733</v>
      </c>
      <c r="Q601" s="12">
        <f t="shared" si="201"/>
        <v>328633.19647999998</v>
      </c>
      <c r="R601">
        <f t="shared" si="202"/>
        <v>0</v>
      </c>
      <c r="S601">
        <f t="shared" si="203"/>
        <v>0</v>
      </c>
      <c r="T601">
        <f t="shared" si="204"/>
        <v>0</v>
      </c>
      <c r="U601">
        <f t="shared" si="205"/>
        <v>3.3562311848168241E-2</v>
      </c>
      <c r="V601">
        <f t="shared" si="206"/>
        <v>3.4414566560064891E-2</v>
      </c>
      <c r="W601">
        <f t="shared" si="207"/>
        <v>1.0253932063962741</v>
      </c>
      <c r="X601">
        <f t="shared" si="208"/>
        <v>60113014</v>
      </c>
      <c r="Y601">
        <f t="shared" si="209"/>
        <v>166721905</v>
      </c>
      <c r="Z601">
        <f t="shared" si="210"/>
        <v>6258104.4924681634</v>
      </c>
      <c r="AA601">
        <f t="shared" si="211"/>
        <v>892702010</v>
      </c>
      <c r="AB601">
        <f t="shared" si="212"/>
        <v>965822617</v>
      </c>
      <c r="AC601">
        <f t="shared" si="213"/>
        <v>34491364.980835587</v>
      </c>
      <c r="AD601">
        <f t="shared" si="214"/>
        <v>0</v>
      </c>
      <c r="AE601">
        <f t="shared" si="215"/>
        <v>0</v>
      </c>
      <c r="AF601">
        <f t="shared" si="216"/>
        <v>0</v>
      </c>
      <c r="AG601">
        <f t="shared" si="217"/>
        <v>1.0697015233560412</v>
      </c>
      <c r="AH601">
        <f t="shared" si="218"/>
        <v>0.9527984661163692</v>
      </c>
      <c r="AI601">
        <f t="shared" si="219"/>
        <v>1.0138231211042348</v>
      </c>
    </row>
    <row r="602" spans="1:35" x14ac:dyDescent="0.25">
      <c r="A602" s="13" t="s">
        <v>77</v>
      </c>
      <c r="B602" s="8" t="str">
        <f>VLOOKUP(A602,Sheet5!$A$1:$B$67,2,FALSE)</f>
        <v>Public Sector Banks</v>
      </c>
      <c r="C602" s="9" t="s">
        <v>52</v>
      </c>
      <c r="D602" s="19">
        <v>459156</v>
      </c>
      <c r="E602" s="20">
        <v>9685</v>
      </c>
      <c r="F602" s="20">
        <v>729924</v>
      </c>
      <c r="G602" s="20">
        <v>490.27126070000003</v>
      </c>
      <c r="H602" s="20">
        <v>20085.727874900003</v>
      </c>
      <c r="I602" s="20">
        <v>44693788</v>
      </c>
      <c r="J602" s="20">
        <v>66089740</v>
      </c>
      <c r="K602" s="20">
        <v>20693007</v>
      </c>
      <c r="L602" s="20">
        <v>2095502.5861599999</v>
      </c>
      <c r="M602" s="20">
        <v>322668.31984539999</v>
      </c>
      <c r="N602" s="12">
        <f t="shared" si="198"/>
        <v>739609</v>
      </c>
      <c r="O602" s="12">
        <f t="shared" si="199"/>
        <v>20575.999135600003</v>
      </c>
      <c r="P602" s="12">
        <f t="shared" si="200"/>
        <v>86782747</v>
      </c>
      <c r="Q602" s="12">
        <f t="shared" si="201"/>
        <v>2418170.9060053998</v>
      </c>
      <c r="R602">
        <f t="shared" si="202"/>
        <v>2.7820103778618165E-2</v>
      </c>
      <c r="S602">
        <f t="shared" si="203"/>
        <v>4.4812654382388566E-2</v>
      </c>
      <c r="T602">
        <f t="shared" si="204"/>
        <v>1.6108011220587339</v>
      </c>
      <c r="U602">
        <f t="shared" si="205"/>
        <v>2.7864650401137909E-2</v>
      </c>
      <c r="V602">
        <f t="shared" si="206"/>
        <v>5.4105302195584758E-2</v>
      </c>
      <c r="W602">
        <f t="shared" si="207"/>
        <v>1.9417183211232845</v>
      </c>
      <c r="X602">
        <f t="shared" si="208"/>
        <v>60113014</v>
      </c>
      <c r="Y602">
        <f t="shared" si="209"/>
        <v>166721905</v>
      </c>
      <c r="Z602">
        <f t="shared" si="210"/>
        <v>6258104.4924681634</v>
      </c>
      <c r="AA602">
        <f t="shared" si="211"/>
        <v>892702010</v>
      </c>
      <c r="AB602">
        <f t="shared" si="212"/>
        <v>965822617</v>
      </c>
      <c r="AC602">
        <f t="shared" si="213"/>
        <v>34491364.980835587</v>
      </c>
      <c r="AD602">
        <f t="shared" si="214"/>
        <v>0.76382129167570934</v>
      </c>
      <c r="AE602">
        <f t="shared" si="215"/>
        <v>0.32878963846583098</v>
      </c>
      <c r="AF602">
        <f t="shared" si="216"/>
        <v>0.44361837156311285</v>
      </c>
      <c r="AG602">
        <f t="shared" si="217"/>
        <v>5.0065741422493266</v>
      </c>
      <c r="AH602">
        <f t="shared" si="218"/>
        <v>7.0109458044035264</v>
      </c>
      <c r="AI602">
        <f t="shared" si="219"/>
        <v>8.9853711719405709</v>
      </c>
    </row>
    <row r="603" spans="1:35" x14ac:dyDescent="0.25">
      <c r="A603" s="13" t="s">
        <v>82</v>
      </c>
      <c r="B603" s="8" t="str">
        <f>VLOOKUP(A603,Sheet5!$A$1:$B$67,2,FALSE)</f>
        <v>Public Sector Banks</v>
      </c>
      <c r="C603" s="9" t="s">
        <v>52</v>
      </c>
      <c r="D603" s="19">
        <v>11295428</v>
      </c>
      <c r="E603" s="20">
        <v>86833</v>
      </c>
      <c r="F603" s="20">
        <v>32828658</v>
      </c>
      <c r="G603" s="20">
        <v>3399.4714795999998</v>
      </c>
      <c r="H603" s="20">
        <v>1250135.7481306</v>
      </c>
      <c r="I603" s="20">
        <v>294579425</v>
      </c>
      <c r="J603" s="20">
        <v>188565861</v>
      </c>
      <c r="K603" s="20">
        <v>109721320</v>
      </c>
      <c r="L603" s="20">
        <v>9579249.4457842</v>
      </c>
      <c r="M603" s="20">
        <v>1925714.7637131999</v>
      </c>
      <c r="N603" s="12">
        <f t="shared" si="198"/>
        <v>32915491</v>
      </c>
      <c r="O603" s="12">
        <f t="shared" si="199"/>
        <v>1253535.2196102</v>
      </c>
      <c r="P603" s="12">
        <f t="shared" si="200"/>
        <v>298287181</v>
      </c>
      <c r="Q603" s="12">
        <f t="shared" si="201"/>
        <v>11504964.2094974</v>
      </c>
      <c r="R603">
        <f t="shared" si="202"/>
        <v>3.8083442826667847E-2</v>
      </c>
      <c r="S603">
        <f t="shared" si="203"/>
        <v>0.11097722189988729</v>
      </c>
      <c r="T603">
        <f t="shared" si="204"/>
        <v>2.9140543412786131</v>
      </c>
      <c r="U603">
        <f t="shared" si="205"/>
        <v>3.8570092656772269E-2</v>
      </c>
      <c r="V603">
        <f t="shared" si="206"/>
        <v>3.905555932664815E-2</v>
      </c>
      <c r="W603">
        <f t="shared" si="207"/>
        <v>1.012586608857696</v>
      </c>
      <c r="X603">
        <f t="shared" si="208"/>
        <v>60113014</v>
      </c>
      <c r="Y603">
        <f t="shared" si="209"/>
        <v>166721905</v>
      </c>
      <c r="Z603">
        <f t="shared" si="210"/>
        <v>6258104.4924681634</v>
      </c>
      <c r="AA603">
        <f t="shared" si="211"/>
        <v>892702010</v>
      </c>
      <c r="AB603">
        <f t="shared" si="212"/>
        <v>965822617</v>
      </c>
      <c r="AC603">
        <f t="shared" si="213"/>
        <v>34491364.980835587</v>
      </c>
      <c r="AD603">
        <f t="shared" si="214"/>
        <v>18.790320511961021</v>
      </c>
      <c r="AE603">
        <f t="shared" si="215"/>
        <v>20.03058947192191</v>
      </c>
      <c r="AF603">
        <f t="shared" si="216"/>
        <v>19.742751259949916</v>
      </c>
      <c r="AG603">
        <f t="shared" si="217"/>
        <v>32.998629072202938</v>
      </c>
      <c r="AH603">
        <f t="shared" si="218"/>
        <v>33.356071051087412</v>
      </c>
      <c r="AI603">
        <f t="shared" si="219"/>
        <v>30.884261328081944</v>
      </c>
    </row>
    <row r="604" spans="1:35" x14ac:dyDescent="0.25">
      <c r="A604" s="13" t="s">
        <v>67</v>
      </c>
      <c r="B604" s="8" t="str">
        <f>VLOOKUP(A604,Sheet5!$A$1:$B$67,2,FALSE)</f>
        <v>Private Sector Banks</v>
      </c>
      <c r="C604" s="9" t="s">
        <v>52</v>
      </c>
      <c r="D604" s="19">
        <v>6884437</v>
      </c>
      <c r="E604" s="20">
        <v>29128</v>
      </c>
      <c r="F604" s="20">
        <v>14579124</v>
      </c>
      <c r="G604" s="20">
        <v>1483.3875990000001</v>
      </c>
      <c r="H604" s="20">
        <v>536595.88575000002</v>
      </c>
      <c r="I604" s="20">
        <v>23000831</v>
      </c>
      <c r="J604" s="20">
        <v>22948629</v>
      </c>
      <c r="K604" s="20">
        <v>22553765</v>
      </c>
      <c r="L604" s="20">
        <v>1327105.9175894</v>
      </c>
      <c r="M604" s="20">
        <v>488650.71113949997</v>
      </c>
      <c r="N604" s="12">
        <f t="shared" si="198"/>
        <v>14608252</v>
      </c>
      <c r="O604" s="12">
        <f t="shared" si="199"/>
        <v>538079.27334900002</v>
      </c>
      <c r="P604" s="12">
        <f t="shared" si="200"/>
        <v>45502394</v>
      </c>
      <c r="Q604" s="12">
        <f t="shared" si="201"/>
        <v>1815756.6287288999</v>
      </c>
      <c r="R604">
        <f t="shared" si="202"/>
        <v>3.6833926013119161E-2</v>
      </c>
      <c r="S604">
        <f t="shared" si="203"/>
        <v>7.8158791103615302E-2</v>
      </c>
      <c r="T604">
        <f t="shared" si="204"/>
        <v>2.1219239859410437</v>
      </c>
      <c r="U604">
        <f t="shared" si="205"/>
        <v>3.990463949498789E-2</v>
      </c>
      <c r="V604">
        <f t="shared" si="206"/>
        <v>7.8943088131420119E-2</v>
      </c>
      <c r="W604">
        <f t="shared" si="207"/>
        <v>1.9782934799181822</v>
      </c>
      <c r="X604">
        <f t="shared" si="208"/>
        <v>60113014</v>
      </c>
      <c r="Y604">
        <f t="shared" si="209"/>
        <v>166721905</v>
      </c>
      <c r="Z604">
        <f t="shared" si="210"/>
        <v>6258104.4924681634</v>
      </c>
      <c r="AA604">
        <f t="shared" si="211"/>
        <v>892702010</v>
      </c>
      <c r="AB604">
        <f t="shared" si="212"/>
        <v>965822617</v>
      </c>
      <c r="AC604">
        <f t="shared" si="213"/>
        <v>34491364.980835587</v>
      </c>
      <c r="AD604">
        <f t="shared" si="214"/>
        <v>11.452490137992415</v>
      </c>
      <c r="AE604">
        <f t="shared" si="215"/>
        <v>8.5981190310356155</v>
      </c>
      <c r="AF604">
        <f t="shared" si="216"/>
        <v>8.7620471946982619</v>
      </c>
      <c r="AG604">
        <f t="shared" si="217"/>
        <v>2.5765407428622233</v>
      </c>
      <c r="AH604">
        <f t="shared" si="218"/>
        <v>5.2643803158784452</v>
      </c>
      <c r="AI604">
        <f t="shared" si="219"/>
        <v>4.711257864444895</v>
      </c>
    </row>
    <row r="605" spans="1:35" x14ac:dyDescent="0.25">
      <c r="A605" s="13" t="s">
        <v>69</v>
      </c>
      <c r="B605" s="8" t="str">
        <f>VLOOKUP(A605,Sheet5!$A$1:$B$67,2,FALSE)</f>
        <v>Private Sector Banks</v>
      </c>
      <c r="C605" s="9" t="s">
        <v>52</v>
      </c>
      <c r="D605" s="19">
        <v>0</v>
      </c>
      <c r="E605" s="20">
        <v>0</v>
      </c>
      <c r="F605" s="20">
        <v>0</v>
      </c>
      <c r="G605" s="20">
        <v>0</v>
      </c>
      <c r="H605" s="20">
        <v>0</v>
      </c>
      <c r="I605" s="20">
        <v>4223291</v>
      </c>
      <c r="J605" s="20">
        <v>2509230</v>
      </c>
      <c r="K605" s="20">
        <v>1114199</v>
      </c>
      <c r="L605" s="20">
        <v>105445.69385</v>
      </c>
      <c r="M605" s="20">
        <v>21657.836199000001</v>
      </c>
      <c r="N605" s="12">
        <f t="shared" si="198"/>
        <v>0</v>
      </c>
      <c r="O605" s="12">
        <f t="shared" si="199"/>
        <v>0</v>
      </c>
      <c r="P605" s="12">
        <f t="shared" si="200"/>
        <v>3623429</v>
      </c>
      <c r="Q605" s="12">
        <f t="shared" si="201"/>
        <v>127103.53004899999</v>
      </c>
      <c r="R605">
        <f t="shared" si="202"/>
        <v>0</v>
      </c>
      <c r="S605">
        <f t="shared" si="203"/>
        <v>0</v>
      </c>
      <c r="T605">
        <f t="shared" si="204"/>
        <v>0</v>
      </c>
      <c r="U605">
        <f t="shared" si="205"/>
        <v>3.5078244957745822E-2</v>
      </c>
      <c r="V605">
        <f t="shared" si="206"/>
        <v>3.0095849433297395E-2</v>
      </c>
      <c r="W605">
        <f t="shared" si="207"/>
        <v>0.85796337500778419</v>
      </c>
      <c r="X605">
        <f t="shared" si="208"/>
        <v>60113014</v>
      </c>
      <c r="Y605">
        <f t="shared" si="209"/>
        <v>166721905</v>
      </c>
      <c r="Z605">
        <f t="shared" si="210"/>
        <v>6258104.4924681634</v>
      </c>
      <c r="AA605">
        <f t="shared" si="211"/>
        <v>892702010</v>
      </c>
      <c r="AB605">
        <f t="shared" si="212"/>
        <v>965822617</v>
      </c>
      <c r="AC605">
        <f t="shared" si="213"/>
        <v>34491364.980835587</v>
      </c>
      <c r="AD605">
        <f t="shared" si="214"/>
        <v>0</v>
      </c>
      <c r="AE605">
        <f t="shared" si="215"/>
        <v>0</v>
      </c>
      <c r="AF605">
        <f t="shared" si="216"/>
        <v>0</v>
      </c>
      <c r="AG605">
        <f t="shared" si="217"/>
        <v>0.47309079095721984</v>
      </c>
      <c r="AH605">
        <f t="shared" si="218"/>
        <v>0.36850826321203128</v>
      </c>
      <c r="AI605">
        <f t="shared" si="219"/>
        <v>0.37516505994185056</v>
      </c>
    </row>
    <row r="606" spans="1:35" x14ac:dyDescent="0.25">
      <c r="A606" s="13" t="s">
        <v>81</v>
      </c>
      <c r="B606" s="8" t="str">
        <f>VLOOKUP(A606,Sheet5!$A$1:$B$67,2,FALSE)</f>
        <v>Private Sector Banks</v>
      </c>
      <c r="C606" s="9" t="s">
        <v>52</v>
      </c>
      <c r="D606" s="19">
        <v>0</v>
      </c>
      <c r="E606" s="20">
        <v>0</v>
      </c>
      <c r="F606" s="20">
        <v>0</v>
      </c>
      <c r="G606" s="20">
        <v>0</v>
      </c>
      <c r="H606" s="20">
        <v>0</v>
      </c>
      <c r="I606" s="20">
        <v>753606</v>
      </c>
      <c r="J606" s="20">
        <v>459545</v>
      </c>
      <c r="K606" s="20">
        <v>290352</v>
      </c>
      <c r="L606" s="20">
        <v>20006.2934886</v>
      </c>
      <c r="M606" s="20">
        <v>4418.3619896999999</v>
      </c>
      <c r="N606" s="12">
        <f t="shared" si="198"/>
        <v>0</v>
      </c>
      <c r="O606" s="12">
        <f t="shared" si="199"/>
        <v>0</v>
      </c>
      <c r="P606" s="12">
        <f t="shared" si="200"/>
        <v>749897</v>
      </c>
      <c r="Q606" s="12">
        <f t="shared" si="201"/>
        <v>24424.655478299999</v>
      </c>
      <c r="R606">
        <f t="shared" si="202"/>
        <v>0</v>
      </c>
      <c r="S606">
        <f t="shared" si="203"/>
        <v>0</v>
      </c>
      <c r="T606">
        <f t="shared" si="204"/>
        <v>0</v>
      </c>
      <c r="U606">
        <f t="shared" si="205"/>
        <v>3.2570680344500641E-2</v>
      </c>
      <c r="V606">
        <f t="shared" si="206"/>
        <v>3.2410378205985621E-2</v>
      </c>
      <c r="W606">
        <f t="shared" si="207"/>
        <v>0.99507833005575863</v>
      </c>
      <c r="X606">
        <f t="shared" si="208"/>
        <v>60113014</v>
      </c>
      <c r="Y606">
        <f t="shared" si="209"/>
        <v>166721905</v>
      </c>
      <c r="Z606">
        <f t="shared" si="210"/>
        <v>6258104.4924681634</v>
      </c>
      <c r="AA606">
        <f t="shared" si="211"/>
        <v>892702010</v>
      </c>
      <c r="AB606">
        <f t="shared" si="212"/>
        <v>965822617</v>
      </c>
      <c r="AC606">
        <f t="shared" si="213"/>
        <v>34491364.980835587</v>
      </c>
      <c r="AD606">
        <f t="shared" si="214"/>
        <v>0</v>
      </c>
      <c r="AE606">
        <f t="shared" si="215"/>
        <v>0</v>
      </c>
      <c r="AF606">
        <f t="shared" si="216"/>
        <v>0</v>
      </c>
      <c r="AG606">
        <f t="shared" si="217"/>
        <v>8.4418539619956726E-2</v>
      </c>
      <c r="AH606">
        <f t="shared" si="218"/>
        <v>7.0813826857449844E-2</v>
      </c>
      <c r="AI606">
        <f t="shared" si="219"/>
        <v>7.7643346386865569E-2</v>
      </c>
    </row>
    <row r="607" spans="1:35" x14ac:dyDescent="0.25">
      <c r="A607" s="13" t="s">
        <v>84</v>
      </c>
      <c r="B607" s="8" t="str">
        <f>VLOOKUP(A607,Sheet5!$A$1:$B$67,2,FALSE)</f>
        <v>Private Sector Banks</v>
      </c>
      <c r="C607" s="9" t="s">
        <v>52</v>
      </c>
      <c r="D607" s="19">
        <v>4560</v>
      </c>
      <c r="E607" s="20">
        <v>15</v>
      </c>
      <c r="F607" s="20">
        <v>3801</v>
      </c>
      <c r="G607" s="20">
        <v>0.45300000000000001</v>
      </c>
      <c r="H607" s="20">
        <v>73.528188900000004</v>
      </c>
      <c r="I607" s="20">
        <v>2218163</v>
      </c>
      <c r="J607" s="20">
        <v>2371827</v>
      </c>
      <c r="K607" s="20">
        <v>1263660</v>
      </c>
      <c r="L607" s="20">
        <v>113768.9506424</v>
      </c>
      <c r="M607" s="20">
        <v>19924.5493236</v>
      </c>
      <c r="N607" s="12">
        <f t="shared" si="198"/>
        <v>3816</v>
      </c>
      <c r="O607" s="12">
        <f t="shared" si="199"/>
        <v>73.981188900000006</v>
      </c>
      <c r="P607" s="12">
        <f t="shared" si="200"/>
        <v>3635487</v>
      </c>
      <c r="Q607" s="12">
        <f t="shared" si="201"/>
        <v>133693.499966</v>
      </c>
      <c r="R607">
        <f t="shared" si="202"/>
        <v>1.9387104009433963E-2</v>
      </c>
      <c r="S607">
        <f t="shared" si="203"/>
        <v>1.6223944934210529E-2</v>
      </c>
      <c r="T607">
        <f t="shared" si="204"/>
        <v>0.83684210526315794</v>
      </c>
      <c r="U607">
        <f t="shared" si="205"/>
        <v>3.6774577922022551E-2</v>
      </c>
      <c r="V607">
        <f t="shared" si="206"/>
        <v>6.0272171146124071E-2</v>
      </c>
      <c r="W607">
        <f t="shared" si="207"/>
        <v>1.6389629616939783</v>
      </c>
      <c r="X607">
        <f t="shared" si="208"/>
        <v>60113014</v>
      </c>
      <c r="Y607">
        <f t="shared" si="209"/>
        <v>166721905</v>
      </c>
      <c r="Z607">
        <f t="shared" si="210"/>
        <v>6258104.4924681634</v>
      </c>
      <c r="AA607">
        <f t="shared" si="211"/>
        <v>892702010</v>
      </c>
      <c r="AB607">
        <f t="shared" si="212"/>
        <v>965822617</v>
      </c>
      <c r="AC607">
        <f t="shared" si="213"/>
        <v>34491364.980835587</v>
      </c>
      <c r="AD607">
        <f t="shared" si="214"/>
        <v>7.5857118060990922E-3</v>
      </c>
      <c r="AE607">
        <f t="shared" si="215"/>
        <v>1.1821660854183375E-3</v>
      </c>
      <c r="AF607">
        <f t="shared" si="216"/>
        <v>2.2888414092917184E-3</v>
      </c>
      <c r="AG607">
        <f t="shared" si="217"/>
        <v>0.2484774286550559</v>
      </c>
      <c r="AH607">
        <f t="shared" si="218"/>
        <v>0.387614407374959</v>
      </c>
      <c r="AI607">
        <f t="shared" si="219"/>
        <v>0.37641352935929434</v>
      </c>
    </row>
    <row r="608" spans="1:35" x14ac:dyDescent="0.25">
      <c r="A608" s="13" t="s">
        <v>86</v>
      </c>
      <c r="B608" s="8" t="str">
        <f>VLOOKUP(A608,Sheet5!$A$1:$B$67,2,FALSE)</f>
        <v>Private Sector Banks</v>
      </c>
      <c r="C608" s="9" t="s">
        <v>52</v>
      </c>
      <c r="D608" s="19">
        <v>5994</v>
      </c>
      <c r="E608" s="20">
        <v>333</v>
      </c>
      <c r="F608" s="20">
        <v>16561</v>
      </c>
      <c r="G608" s="20">
        <v>20.50882</v>
      </c>
      <c r="H608" s="20">
        <v>466.70335439999997</v>
      </c>
      <c r="I608" s="20">
        <v>782028</v>
      </c>
      <c r="J608" s="20">
        <v>389675</v>
      </c>
      <c r="K608" s="20">
        <v>430392</v>
      </c>
      <c r="L608" s="20">
        <v>22482.65969</v>
      </c>
      <c r="M608" s="20">
        <v>10354.305048099999</v>
      </c>
      <c r="N608" s="12">
        <f t="shared" si="198"/>
        <v>16894</v>
      </c>
      <c r="O608" s="12">
        <f t="shared" si="199"/>
        <v>487.21217439999998</v>
      </c>
      <c r="P608" s="12">
        <f t="shared" si="200"/>
        <v>820067</v>
      </c>
      <c r="Q608" s="12">
        <f t="shared" si="201"/>
        <v>32836.964738099996</v>
      </c>
      <c r="R608">
        <f t="shared" si="202"/>
        <v>2.8839361572155792E-2</v>
      </c>
      <c r="S608">
        <f t="shared" si="203"/>
        <v>8.1283312379045708E-2</v>
      </c>
      <c r="T608">
        <f t="shared" si="204"/>
        <v>2.8184851518184852</v>
      </c>
      <c r="U608">
        <f t="shared" si="205"/>
        <v>4.0041807240262073E-2</v>
      </c>
      <c r="V608">
        <f t="shared" si="206"/>
        <v>4.1989500041047116E-2</v>
      </c>
      <c r="W608">
        <f t="shared" si="207"/>
        <v>1.0486414808676927</v>
      </c>
      <c r="X608">
        <f t="shared" si="208"/>
        <v>60113014</v>
      </c>
      <c r="Y608">
        <f t="shared" si="209"/>
        <v>166721905</v>
      </c>
      <c r="Z608">
        <f t="shared" si="210"/>
        <v>6258104.4924681634</v>
      </c>
      <c r="AA608">
        <f t="shared" si="211"/>
        <v>892702010</v>
      </c>
      <c r="AB608">
        <f t="shared" si="212"/>
        <v>965822617</v>
      </c>
      <c r="AC608">
        <f t="shared" si="213"/>
        <v>34491364.980835587</v>
      </c>
      <c r="AD608">
        <f t="shared" si="214"/>
        <v>9.9712185451223592E-3</v>
      </c>
      <c r="AE608">
        <f t="shared" si="215"/>
        <v>7.7852994462840313E-3</v>
      </c>
      <c r="AF608">
        <f t="shared" si="216"/>
        <v>1.0133041606020517E-2</v>
      </c>
      <c r="AG608">
        <f t="shared" si="217"/>
        <v>8.7602356804371936E-2</v>
      </c>
      <c r="AH608">
        <f t="shared" si="218"/>
        <v>9.5203436443716205E-2</v>
      </c>
      <c r="AI608">
        <f t="shared" si="219"/>
        <v>8.4908655643958691E-2</v>
      </c>
    </row>
    <row r="609" spans="1:35" x14ac:dyDescent="0.25">
      <c r="A609" s="13" t="s">
        <v>87</v>
      </c>
      <c r="B609" s="8" t="str">
        <f>VLOOKUP(A609,Sheet5!$A$1:$B$67,2,FALSE)</f>
        <v>Private Sector Banks</v>
      </c>
      <c r="C609" s="9" t="s">
        <v>52</v>
      </c>
      <c r="D609" s="19">
        <v>5981</v>
      </c>
      <c r="E609" s="20">
        <v>551</v>
      </c>
      <c r="F609" s="20">
        <v>19143</v>
      </c>
      <c r="G609" s="20">
        <v>8.9697096999999992</v>
      </c>
      <c r="H609" s="20">
        <v>389.71895039999998</v>
      </c>
      <c r="I609" s="20">
        <v>516560</v>
      </c>
      <c r="J609" s="20">
        <v>508730</v>
      </c>
      <c r="K609" s="20">
        <v>294694</v>
      </c>
      <c r="L609" s="20">
        <v>17451.228831700002</v>
      </c>
      <c r="M609" s="20">
        <v>4406.5116867000015</v>
      </c>
      <c r="N609" s="12">
        <f t="shared" si="198"/>
        <v>19694</v>
      </c>
      <c r="O609" s="12">
        <f t="shared" si="199"/>
        <v>398.68866009999999</v>
      </c>
      <c r="P609" s="12">
        <f t="shared" si="200"/>
        <v>803424</v>
      </c>
      <c r="Q609" s="12">
        <f t="shared" si="201"/>
        <v>21857.740518400002</v>
      </c>
      <c r="R609">
        <f t="shared" si="202"/>
        <v>2.0244168787447954E-2</v>
      </c>
      <c r="S609">
        <f t="shared" si="203"/>
        <v>6.6659197475338577E-2</v>
      </c>
      <c r="T609">
        <f t="shared" si="204"/>
        <v>3.2927604079585353</v>
      </c>
      <c r="U609">
        <f t="shared" si="205"/>
        <v>2.7205735101764449E-2</v>
      </c>
      <c r="V609">
        <f t="shared" si="206"/>
        <v>4.2314040030974137E-2</v>
      </c>
      <c r="W609">
        <f t="shared" si="207"/>
        <v>1.555335295028651</v>
      </c>
      <c r="X609">
        <f t="shared" si="208"/>
        <v>60113014</v>
      </c>
      <c r="Y609">
        <f t="shared" si="209"/>
        <v>166721905</v>
      </c>
      <c r="Z609">
        <f t="shared" si="210"/>
        <v>6258104.4924681634</v>
      </c>
      <c r="AA609">
        <f t="shared" si="211"/>
        <v>892702010</v>
      </c>
      <c r="AB609">
        <f t="shared" si="212"/>
        <v>965822617</v>
      </c>
      <c r="AC609">
        <f t="shared" si="213"/>
        <v>34491364.980835587</v>
      </c>
      <c r="AD609">
        <f t="shared" si="214"/>
        <v>9.9495926123418128E-3</v>
      </c>
      <c r="AE609">
        <f t="shared" si="215"/>
        <v>6.3707574806370687E-3</v>
      </c>
      <c r="AF609">
        <f t="shared" si="216"/>
        <v>1.1812484988100395E-2</v>
      </c>
      <c r="AG609">
        <f t="shared" si="217"/>
        <v>5.7864773935033482E-2</v>
      </c>
      <c r="AH609">
        <f t="shared" si="218"/>
        <v>6.3371630930074252E-2</v>
      </c>
      <c r="AI609">
        <f t="shared" si="219"/>
        <v>8.3185461373390057E-2</v>
      </c>
    </row>
    <row r="610" spans="1:35" x14ac:dyDescent="0.25">
      <c r="A610" s="13" t="s">
        <v>89</v>
      </c>
      <c r="B610" s="8" t="str">
        <f>VLOOKUP(A610,Sheet5!$A$1:$B$67,2,FALSE)</f>
        <v>Private Sector Banks</v>
      </c>
      <c r="C610" s="9" t="s">
        <v>52</v>
      </c>
      <c r="D610" s="19">
        <v>0</v>
      </c>
      <c r="E610" s="20">
        <v>0</v>
      </c>
      <c r="F610" s="20">
        <v>0</v>
      </c>
      <c r="G610" s="20">
        <v>0</v>
      </c>
      <c r="H610" s="20">
        <v>0</v>
      </c>
      <c r="I610" s="20">
        <v>8263538</v>
      </c>
      <c r="J610" s="20">
        <v>7661576</v>
      </c>
      <c r="K610" s="20">
        <v>5774988</v>
      </c>
      <c r="L610" s="20">
        <v>372315.83224000002</v>
      </c>
      <c r="M610" s="20">
        <v>94745.479349999994</v>
      </c>
      <c r="N610" s="12">
        <f t="shared" si="198"/>
        <v>0</v>
      </c>
      <c r="O610" s="12">
        <f t="shared" si="199"/>
        <v>0</v>
      </c>
      <c r="P610" s="12">
        <f t="shared" si="200"/>
        <v>13436564</v>
      </c>
      <c r="Q610" s="12">
        <f t="shared" si="201"/>
        <v>467061.31159</v>
      </c>
      <c r="R610">
        <f t="shared" si="202"/>
        <v>0</v>
      </c>
      <c r="S610">
        <f t="shared" si="203"/>
        <v>0</v>
      </c>
      <c r="T610">
        <f t="shared" si="204"/>
        <v>0</v>
      </c>
      <c r="U610">
        <f t="shared" si="205"/>
        <v>3.4760472364065695E-2</v>
      </c>
      <c r="V610">
        <f t="shared" si="206"/>
        <v>5.6520743486627639E-2</v>
      </c>
      <c r="W610">
        <f t="shared" si="207"/>
        <v>1.6260061973454953</v>
      </c>
      <c r="X610">
        <f t="shared" si="208"/>
        <v>60113014</v>
      </c>
      <c r="Y610">
        <f t="shared" si="209"/>
        <v>166721905</v>
      </c>
      <c r="Z610">
        <f t="shared" si="210"/>
        <v>6258104.4924681634</v>
      </c>
      <c r="AA610">
        <f t="shared" si="211"/>
        <v>892702010</v>
      </c>
      <c r="AB610">
        <f t="shared" si="212"/>
        <v>965822617</v>
      </c>
      <c r="AC610">
        <f t="shared" si="213"/>
        <v>34491364.980835587</v>
      </c>
      <c r="AD610">
        <f t="shared" si="214"/>
        <v>0</v>
      </c>
      <c r="AE610">
        <f t="shared" si="215"/>
        <v>0</v>
      </c>
      <c r="AF610">
        <f t="shared" si="216"/>
        <v>0</v>
      </c>
      <c r="AG610">
        <f t="shared" si="217"/>
        <v>0.92567709128379805</v>
      </c>
      <c r="AH610">
        <f t="shared" si="218"/>
        <v>1.3541398313737742</v>
      </c>
      <c r="AI610">
        <f t="shared" si="219"/>
        <v>1.391204115900301</v>
      </c>
    </row>
    <row r="611" spans="1:35" x14ac:dyDescent="0.25">
      <c r="A611" s="13" t="s">
        <v>90</v>
      </c>
      <c r="B611" s="8" t="str">
        <f>VLOOKUP(A611,Sheet5!$A$1:$B$67,2,FALSE)</f>
        <v>Private Sector Banks</v>
      </c>
      <c r="C611" s="9" t="s">
        <v>52</v>
      </c>
      <c r="D611" s="19">
        <v>15386822</v>
      </c>
      <c r="E611" s="20">
        <v>128750</v>
      </c>
      <c r="F611" s="20">
        <v>47641184</v>
      </c>
      <c r="G611" s="20">
        <v>7944.048149100001</v>
      </c>
      <c r="H611" s="20">
        <v>1912292.0169440003</v>
      </c>
      <c r="I611" s="20">
        <v>34932317</v>
      </c>
      <c r="J611" s="20">
        <v>36590465</v>
      </c>
      <c r="K611" s="20">
        <v>43692916</v>
      </c>
      <c r="L611" s="20">
        <v>2079803.1572149999</v>
      </c>
      <c r="M611" s="20">
        <v>900242.00214610004</v>
      </c>
      <c r="N611" s="12">
        <f t="shared" si="198"/>
        <v>47769934</v>
      </c>
      <c r="O611" s="12">
        <f t="shared" si="199"/>
        <v>1920236.0650931003</v>
      </c>
      <c r="P611" s="12">
        <f t="shared" si="200"/>
        <v>80283381</v>
      </c>
      <c r="Q611" s="12">
        <f t="shared" si="201"/>
        <v>2980045.1593610998</v>
      </c>
      <c r="R611">
        <f t="shared" si="202"/>
        <v>4.0197586730873446E-2</v>
      </c>
      <c r="S611">
        <f t="shared" si="203"/>
        <v>0.12479744453358207</v>
      </c>
      <c r="T611">
        <f t="shared" si="204"/>
        <v>3.1046004171621666</v>
      </c>
      <c r="U611">
        <f t="shared" si="205"/>
        <v>3.7119078970541862E-2</v>
      </c>
      <c r="V611">
        <f t="shared" si="206"/>
        <v>8.5309118183059543E-2</v>
      </c>
      <c r="W611">
        <f t="shared" si="207"/>
        <v>2.2982552517200618</v>
      </c>
      <c r="X611">
        <f t="shared" si="208"/>
        <v>60113014</v>
      </c>
      <c r="Y611">
        <f t="shared" si="209"/>
        <v>166721905</v>
      </c>
      <c r="Z611">
        <f t="shared" si="210"/>
        <v>6258104.4924681634</v>
      </c>
      <c r="AA611">
        <f t="shared" si="211"/>
        <v>892702010</v>
      </c>
      <c r="AB611">
        <f t="shared" si="212"/>
        <v>965822617</v>
      </c>
      <c r="AC611">
        <f t="shared" si="213"/>
        <v>34491364.980835587</v>
      </c>
      <c r="AD611">
        <f t="shared" si="214"/>
        <v>25.596490636786239</v>
      </c>
      <c r="AE611">
        <f t="shared" si="215"/>
        <v>30.683988536851185</v>
      </c>
      <c r="AF611">
        <f t="shared" si="216"/>
        <v>28.652464113818755</v>
      </c>
      <c r="AG611">
        <f t="shared" si="217"/>
        <v>3.9130994003250872</v>
      </c>
      <c r="AH611">
        <f t="shared" si="218"/>
        <v>8.6399745588987269</v>
      </c>
      <c r="AI611">
        <f t="shared" si="219"/>
        <v>8.3124353879155439</v>
      </c>
    </row>
    <row r="612" spans="1:35" x14ac:dyDescent="0.25">
      <c r="A612" s="13" t="s">
        <v>92</v>
      </c>
      <c r="B612" s="8" t="str">
        <f>VLOOKUP(A612,Sheet5!$A$1:$B$67,2,FALSE)</f>
        <v>Private Sector Banks</v>
      </c>
      <c r="C612" s="9" t="s">
        <v>52</v>
      </c>
      <c r="D612" s="19">
        <v>9710535</v>
      </c>
      <c r="E612" s="20">
        <v>29530</v>
      </c>
      <c r="F612" s="20">
        <v>26898356</v>
      </c>
      <c r="G612" s="20">
        <v>1487.5511751999998</v>
      </c>
      <c r="H612" s="20">
        <v>877768.10575351177</v>
      </c>
      <c r="I612" s="20">
        <v>47750539</v>
      </c>
      <c r="J612" s="20">
        <v>26692363</v>
      </c>
      <c r="K612" s="20">
        <v>30371735</v>
      </c>
      <c r="L612" s="20">
        <v>1556087.5564300001</v>
      </c>
      <c r="M612" s="20">
        <v>658433.74586710637</v>
      </c>
      <c r="N612" s="12">
        <f t="shared" si="198"/>
        <v>26927886</v>
      </c>
      <c r="O612" s="12">
        <f t="shared" si="199"/>
        <v>879255.6569287118</v>
      </c>
      <c r="P612" s="12">
        <f t="shared" si="200"/>
        <v>57064098</v>
      </c>
      <c r="Q612" s="12">
        <f t="shared" si="201"/>
        <v>2214521.3022971065</v>
      </c>
      <c r="R612">
        <f t="shared" si="202"/>
        <v>3.2652234821876167E-2</v>
      </c>
      <c r="S612">
        <f t="shared" si="203"/>
        <v>9.0546572040439768E-2</v>
      </c>
      <c r="T612">
        <f t="shared" si="204"/>
        <v>2.7730589509228896</v>
      </c>
      <c r="U612">
        <f t="shared" si="205"/>
        <v>3.8807610737965341E-2</v>
      </c>
      <c r="V612">
        <f t="shared" si="206"/>
        <v>4.6376885971844348E-2</v>
      </c>
      <c r="W612">
        <f t="shared" si="207"/>
        <v>1.1950461543481217</v>
      </c>
      <c r="X612">
        <f t="shared" si="208"/>
        <v>60113014</v>
      </c>
      <c r="Y612">
        <f t="shared" si="209"/>
        <v>166721905</v>
      </c>
      <c r="Z612">
        <f t="shared" si="210"/>
        <v>6258104.4924681634</v>
      </c>
      <c r="AA612">
        <f t="shared" si="211"/>
        <v>892702010</v>
      </c>
      <c r="AB612">
        <f t="shared" si="212"/>
        <v>965822617</v>
      </c>
      <c r="AC612">
        <f t="shared" si="213"/>
        <v>34491364.980835587</v>
      </c>
      <c r="AD612">
        <f t="shared" si="214"/>
        <v>16.15379824408738</v>
      </c>
      <c r="AE612">
        <f t="shared" si="215"/>
        <v>14.049871778058758</v>
      </c>
      <c r="AF612">
        <f t="shared" si="216"/>
        <v>16.151378548607635</v>
      </c>
      <c r="AG612">
        <f t="shared" si="217"/>
        <v>5.3489897485500233</v>
      </c>
      <c r="AH612">
        <f t="shared" si="218"/>
        <v>6.4205093174119359</v>
      </c>
      <c r="AI612">
        <f t="shared" si="219"/>
        <v>5.9083414485829957</v>
      </c>
    </row>
    <row r="613" spans="1:35" x14ac:dyDescent="0.25">
      <c r="A613" s="13" t="s">
        <v>80</v>
      </c>
      <c r="B613" s="8" t="str">
        <f>VLOOKUP(A613,Sheet5!$A$1:$B$67,2,FALSE)</f>
        <v>Public Sector Banks</v>
      </c>
      <c r="C613" s="9" t="s">
        <v>52</v>
      </c>
      <c r="D613" s="19">
        <v>36893</v>
      </c>
      <c r="E613" s="20">
        <v>413</v>
      </c>
      <c r="F613" s="20">
        <v>108823</v>
      </c>
      <c r="G613" s="20">
        <v>22.28</v>
      </c>
      <c r="H613" s="20">
        <v>3056.0793491000313</v>
      </c>
      <c r="I613" s="20">
        <v>13013281</v>
      </c>
      <c r="J613" s="20">
        <v>7589193</v>
      </c>
      <c r="K613" s="20">
        <v>5004421</v>
      </c>
      <c r="L613" s="20">
        <v>372109.20535949996</v>
      </c>
      <c r="M613" s="20">
        <v>86471.063674700068</v>
      </c>
      <c r="N613" s="12">
        <f t="shared" si="198"/>
        <v>109236</v>
      </c>
      <c r="O613" s="12">
        <f t="shared" si="199"/>
        <v>3078.3593491000315</v>
      </c>
      <c r="P613" s="12">
        <f t="shared" si="200"/>
        <v>12593614</v>
      </c>
      <c r="Q613" s="12">
        <f t="shared" si="201"/>
        <v>458580.2690342</v>
      </c>
      <c r="R613">
        <f t="shared" si="202"/>
        <v>2.8180813551393603E-2</v>
      </c>
      <c r="S613">
        <f t="shared" si="203"/>
        <v>8.3440201368824213E-2</v>
      </c>
      <c r="T613">
        <f t="shared" si="204"/>
        <v>2.9608868891117557</v>
      </c>
      <c r="U613">
        <f t="shared" si="205"/>
        <v>3.6413714842633733E-2</v>
      </c>
      <c r="V613">
        <f t="shared" si="206"/>
        <v>3.5239404192854977E-2</v>
      </c>
      <c r="W613">
        <f t="shared" si="207"/>
        <v>0.96775086928500198</v>
      </c>
      <c r="X613">
        <f t="shared" si="208"/>
        <v>60113014</v>
      </c>
      <c r="Y613">
        <f t="shared" si="209"/>
        <v>166721905</v>
      </c>
      <c r="Z613">
        <f t="shared" si="210"/>
        <v>6258104.4924681634</v>
      </c>
      <c r="AA613">
        <f t="shared" si="211"/>
        <v>892702010</v>
      </c>
      <c r="AB613">
        <f t="shared" si="212"/>
        <v>965822617</v>
      </c>
      <c r="AC613">
        <f t="shared" si="213"/>
        <v>34491364.980835587</v>
      </c>
      <c r="AD613">
        <f t="shared" si="214"/>
        <v>6.1372733697897766E-2</v>
      </c>
      <c r="AE613">
        <f t="shared" si="215"/>
        <v>4.9189964034715934E-2</v>
      </c>
      <c r="AF613">
        <f t="shared" si="216"/>
        <v>6.5519884744599091E-2</v>
      </c>
      <c r="AG613">
        <f t="shared" si="217"/>
        <v>1.4577407527064938</v>
      </c>
      <c r="AH613">
        <f t="shared" si="218"/>
        <v>1.3295509449655027</v>
      </c>
      <c r="AI613">
        <f t="shared" si="219"/>
        <v>1.3039261846153267</v>
      </c>
    </row>
    <row r="614" spans="1:35" x14ac:dyDescent="0.25">
      <c r="A614" s="13" t="s">
        <v>94</v>
      </c>
      <c r="B614" s="8" t="str">
        <f>VLOOKUP(A614,Sheet5!$A$1:$B$67,2,FALSE)</f>
        <v>Private Sector Banks</v>
      </c>
      <c r="C614" s="9" t="s">
        <v>52</v>
      </c>
      <c r="D614" s="19">
        <v>41936</v>
      </c>
      <c r="E614" s="20">
        <v>196</v>
      </c>
      <c r="F614" s="20">
        <v>184211</v>
      </c>
      <c r="G614" s="20">
        <v>3.0739999999999998</v>
      </c>
      <c r="H614" s="20">
        <v>5461.1704274000003</v>
      </c>
      <c r="I614" s="20">
        <v>2578383</v>
      </c>
      <c r="J614" s="20">
        <v>2514457</v>
      </c>
      <c r="K614" s="20">
        <v>1806155</v>
      </c>
      <c r="L614" s="20">
        <v>98679.520090000005</v>
      </c>
      <c r="M614" s="20">
        <v>26965.874856800005</v>
      </c>
      <c r="N614" s="12">
        <f t="shared" si="198"/>
        <v>184407</v>
      </c>
      <c r="O614" s="12">
        <f t="shared" si="199"/>
        <v>5464.2444273999999</v>
      </c>
      <c r="P614" s="12">
        <f t="shared" si="200"/>
        <v>4320612</v>
      </c>
      <c r="Q614" s="12">
        <f t="shared" si="201"/>
        <v>125645.39494680001</v>
      </c>
      <c r="R614">
        <f t="shared" si="202"/>
        <v>2.963143713308063E-2</v>
      </c>
      <c r="S614">
        <f t="shared" si="203"/>
        <v>0.13029960958126668</v>
      </c>
      <c r="T614">
        <f t="shared" si="204"/>
        <v>4.3973435711560471</v>
      </c>
      <c r="U614">
        <f t="shared" si="205"/>
        <v>2.9080462431433328E-2</v>
      </c>
      <c r="V614">
        <f t="shared" si="206"/>
        <v>4.8730306919802062E-2</v>
      </c>
      <c r="W614">
        <f t="shared" si="207"/>
        <v>1.6757060529797163</v>
      </c>
      <c r="X614">
        <f t="shared" si="208"/>
        <v>60113014</v>
      </c>
      <c r="Y614">
        <f t="shared" si="209"/>
        <v>166721905</v>
      </c>
      <c r="Z614">
        <f t="shared" si="210"/>
        <v>6258104.4924681634</v>
      </c>
      <c r="AA614">
        <f t="shared" si="211"/>
        <v>892702010</v>
      </c>
      <c r="AB614">
        <f t="shared" si="212"/>
        <v>965822617</v>
      </c>
      <c r="AC614">
        <f t="shared" si="213"/>
        <v>34491364.980835587</v>
      </c>
      <c r="AD614">
        <f t="shared" si="214"/>
        <v>6.9761932083458669E-2</v>
      </c>
      <c r="AE614">
        <f t="shared" si="215"/>
        <v>8.7314688241086402E-2</v>
      </c>
      <c r="AF614">
        <f t="shared" si="216"/>
        <v>0.11060754134257283</v>
      </c>
      <c r="AG614">
        <f t="shared" si="217"/>
        <v>0.28882907970600402</v>
      </c>
      <c r="AH614">
        <f t="shared" si="218"/>
        <v>0.36428072654304133</v>
      </c>
      <c r="AI614">
        <f t="shared" si="219"/>
        <v>0.44735046828997588</v>
      </c>
    </row>
    <row r="615" spans="1:35" x14ac:dyDescent="0.25">
      <c r="A615" s="13" t="s">
        <v>95</v>
      </c>
      <c r="B615" s="8" t="str">
        <f>VLOOKUP(A615,Sheet5!$A$1:$B$67,2,FALSE)</f>
        <v>Private Sector Banks</v>
      </c>
      <c r="C615" s="9" t="s">
        <v>52</v>
      </c>
      <c r="D615" s="19">
        <v>1481934</v>
      </c>
      <c r="E615" s="20">
        <v>14032</v>
      </c>
      <c r="F615" s="20">
        <v>3774224</v>
      </c>
      <c r="G615" s="20">
        <v>728.86563000000001</v>
      </c>
      <c r="H615" s="20">
        <v>272931.94036000001</v>
      </c>
      <c r="I615" s="20">
        <v>6224601</v>
      </c>
      <c r="J615" s="20">
        <v>4075280</v>
      </c>
      <c r="K615" s="20">
        <v>2796769</v>
      </c>
      <c r="L615" s="20">
        <v>186769.59892019999</v>
      </c>
      <c r="M615" s="20">
        <v>55856.79507</v>
      </c>
      <c r="N615" s="12">
        <f t="shared" si="198"/>
        <v>3788256</v>
      </c>
      <c r="O615" s="12">
        <f t="shared" si="199"/>
        <v>273660.80599000002</v>
      </c>
      <c r="P615" s="12">
        <f t="shared" si="200"/>
        <v>6872049</v>
      </c>
      <c r="Q615" s="12">
        <f t="shared" si="201"/>
        <v>242626.39399019998</v>
      </c>
      <c r="R615">
        <f t="shared" si="202"/>
        <v>7.2239258907001017E-2</v>
      </c>
      <c r="S615">
        <f t="shared" si="203"/>
        <v>0.18466463822950283</v>
      </c>
      <c r="T615">
        <f t="shared" si="204"/>
        <v>2.5562919806145215</v>
      </c>
      <c r="U615">
        <f t="shared" si="205"/>
        <v>3.5306266586603206E-2</v>
      </c>
      <c r="V615">
        <f t="shared" si="206"/>
        <v>3.8978625937662506E-2</v>
      </c>
      <c r="W615">
        <f t="shared" si="207"/>
        <v>1.1040143777890341</v>
      </c>
      <c r="X615">
        <f t="shared" si="208"/>
        <v>60113014</v>
      </c>
      <c r="Y615">
        <f t="shared" si="209"/>
        <v>166721905</v>
      </c>
      <c r="Z615">
        <f t="shared" si="210"/>
        <v>6258104.4924681634</v>
      </c>
      <c r="AA615">
        <f t="shared" si="211"/>
        <v>892702010</v>
      </c>
      <c r="AB615">
        <f t="shared" si="212"/>
        <v>965822617</v>
      </c>
      <c r="AC615">
        <f t="shared" si="213"/>
        <v>34491364.980835587</v>
      </c>
      <c r="AD615">
        <f t="shared" si="214"/>
        <v>2.4652465437850113</v>
      </c>
      <c r="AE615">
        <f t="shared" si="215"/>
        <v>4.3729024710175404</v>
      </c>
      <c r="AF615">
        <f t="shared" si="216"/>
        <v>2.2722005245801382</v>
      </c>
      <c r="AG615">
        <f t="shared" si="217"/>
        <v>0.6972764629487056</v>
      </c>
      <c r="AH615">
        <f t="shared" si="218"/>
        <v>0.70344097464687261</v>
      </c>
      <c r="AI615">
        <f t="shared" si="219"/>
        <v>0.71152289033629035</v>
      </c>
    </row>
    <row r="616" spans="1:35" x14ac:dyDescent="0.25">
      <c r="A616" s="13" t="s">
        <v>97</v>
      </c>
      <c r="B616" s="8" t="str">
        <f>VLOOKUP(A616,Sheet5!$A$1:$B$67,2,FALSE)</f>
        <v>Private Sector Banks</v>
      </c>
      <c r="C616" s="9" t="s">
        <v>52</v>
      </c>
      <c r="D616" s="19">
        <v>80796</v>
      </c>
      <c r="E616" s="20">
        <v>5263</v>
      </c>
      <c r="F616" s="20">
        <v>292730</v>
      </c>
      <c r="G616" s="20">
        <v>215.59700000000001</v>
      </c>
      <c r="H616" s="20">
        <v>10432.370024000002</v>
      </c>
      <c r="I616" s="20">
        <v>4437204</v>
      </c>
      <c r="J616" s="20">
        <v>5793371</v>
      </c>
      <c r="K616" s="20">
        <v>3910126</v>
      </c>
      <c r="L616" s="20">
        <v>322839.80002999998</v>
      </c>
      <c r="M616" s="20">
        <v>37107.115820899999</v>
      </c>
      <c r="N616" s="12">
        <f t="shared" si="198"/>
        <v>297993</v>
      </c>
      <c r="O616" s="12">
        <f t="shared" si="199"/>
        <v>10647.967024000001</v>
      </c>
      <c r="P616" s="12">
        <f t="shared" si="200"/>
        <v>9703497</v>
      </c>
      <c r="Q616" s="12">
        <f t="shared" si="201"/>
        <v>359946.9158509</v>
      </c>
      <c r="R616">
        <f t="shared" si="202"/>
        <v>3.5732272315121501E-2</v>
      </c>
      <c r="S616">
        <f t="shared" si="203"/>
        <v>0.13178829427199368</v>
      </c>
      <c r="T616">
        <f t="shared" si="204"/>
        <v>3.6882147631070845</v>
      </c>
      <c r="U616">
        <f t="shared" si="205"/>
        <v>3.709455630798876E-2</v>
      </c>
      <c r="V616">
        <f t="shared" si="206"/>
        <v>8.1120208998932658E-2</v>
      </c>
      <c r="W616">
        <f t="shared" si="207"/>
        <v>2.1868494213923904</v>
      </c>
      <c r="X616">
        <f t="shared" si="208"/>
        <v>60113014</v>
      </c>
      <c r="Y616">
        <f t="shared" si="209"/>
        <v>166721905</v>
      </c>
      <c r="Z616">
        <f t="shared" si="210"/>
        <v>6258104.4924681634</v>
      </c>
      <c r="AA616">
        <f t="shared" si="211"/>
        <v>892702010</v>
      </c>
      <c r="AB616">
        <f t="shared" si="212"/>
        <v>965822617</v>
      </c>
      <c r="AC616">
        <f t="shared" si="213"/>
        <v>34491364.980835587</v>
      </c>
      <c r="AD616">
        <f t="shared" si="214"/>
        <v>0.13440683576438206</v>
      </c>
      <c r="AE616">
        <f t="shared" si="215"/>
        <v>0.17014683977896475</v>
      </c>
      <c r="AF616">
        <f t="shared" si="216"/>
        <v>0.17873656134147459</v>
      </c>
      <c r="AG616">
        <f t="shared" si="217"/>
        <v>0.49705321039884293</v>
      </c>
      <c r="AH616">
        <f t="shared" si="218"/>
        <v>1.0435855932373133</v>
      </c>
      <c r="AI616">
        <f t="shared" si="219"/>
        <v>1.0046872820332804</v>
      </c>
    </row>
    <row r="617" spans="1:35" x14ac:dyDescent="0.25">
      <c r="A617" s="13" t="s">
        <v>99</v>
      </c>
      <c r="B617" s="8" t="str">
        <f>VLOOKUP(A617,Sheet5!$A$1:$B$67,2,FALSE)</f>
        <v>Private Sector Banks</v>
      </c>
      <c r="C617" s="9" t="s">
        <v>52</v>
      </c>
      <c r="D617" s="19">
        <v>0</v>
      </c>
      <c r="E617" s="20">
        <v>0</v>
      </c>
      <c r="F617" s="20">
        <v>0</v>
      </c>
      <c r="G617" s="20">
        <v>0</v>
      </c>
      <c r="H617" s="20">
        <v>0</v>
      </c>
      <c r="I617" s="20">
        <v>5034027</v>
      </c>
      <c r="J617" s="20">
        <v>4264204</v>
      </c>
      <c r="K617" s="20">
        <v>3098832</v>
      </c>
      <c r="L617" s="20">
        <v>177450.81919000001</v>
      </c>
      <c r="M617" s="20">
        <v>39888.04853</v>
      </c>
      <c r="N617" s="12">
        <f t="shared" si="198"/>
        <v>0</v>
      </c>
      <c r="O617" s="12">
        <f t="shared" si="199"/>
        <v>0</v>
      </c>
      <c r="P617" s="12">
        <f t="shared" si="200"/>
        <v>7363036</v>
      </c>
      <c r="Q617" s="12">
        <f t="shared" si="201"/>
        <v>217338.86772000001</v>
      </c>
      <c r="R617">
        <f t="shared" si="202"/>
        <v>0</v>
      </c>
      <c r="S617">
        <f t="shared" si="203"/>
        <v>0</v>
      </c>
      <c r="T617">
        <f t="shared" si="204"/>
        <v>0</v>
      </c>
      <c r="U617">
        <f t="shared" si="205"/>
        <v>2.9517561467851033E-2</v>
      </c>
      <c r="V617">
        <f t="shared" si="206"/>
        <v>4.317395749367256E-2</v>
      </c>
      <c r="W617">
        <f t="shared" si="207"/>
        <v>1.4626532595077459</v>
      </c>
      <c r="X617">
        <f t="shared" si="208"/>
        <v>60113014</v>
      </c>
      <c r="Y617">
        <f t="shared" si="209"/>
        <v>166721905</v>
      </c>
      <c r="Z617">
        <f t="shared" si="210"/>
        <v>6258104.4924681634</v>
      </c>
      <c r="AA617">
        <f t="shared" si="211"/>
        <v>892702010</v>
      </c>
      <c r="AB617">
        <f t="shared" si="212"/>
        <v>965822617</v>
      </c>
      <c r="AC617">
        <f t="shared" si="213"/>
        <v>34491364.980835587</v>
      </c>
      <c r="AD617">
        <f t="shared" si="214"/>
        <v>0</v>
      </c>
      <c r="AE617">
        <f t="shared" si="215"/>
        <v>0</v>
      </c>
      <c r="AF617">
        <f t="shared" si="216"/>
        <v>0</v>
      </c>
      <c r="AG617">
        <f t="shared" si="217"/>
        <v>0.56390900251249576</v>
      </c>
      <c r="AH617">
        <f t="shared" si="218"/>
        <v>0.63012544687854433</v>
      </c>
      <c r="AI617">
        <f t="shared" si="219"/>
        <v>0.76235903678366645</v>
      </c>
    </row>
    <row r="618" spans="1:35" x14ac:dyDescent="0.25">
      <c r="A618" s="13" t="s">
        <v>100</v>
      </c>
      <c r="B618" s="8" t="str">
        <f>VLOOKUP(A618,Sheet5!$A$1:$B$67,2,FALSE)</f>
        <v>Private Sector Banks</v>
      </c>
      <c r="C618" s="9" t="s">
        <v>52</v>
      </c>
      <c r="D618" s="19">
        <v>2703</v>
      </c>
      <c r="E618" s="20">
        <v>83</v>
      </c>
      <c r="F618" s="20">
        <v>8054</v>
      </c>
      <c r="G618" s="20">
        <v>3.0096620000000001</v>
      </c>
      <c r="H618" s="20">
        <v>642.09119859999998</v>
      </c>
      <c r="I618" s="20">
        <v>4218586</v>
      </c>
      <c r="J618" s="20">
        <v>5024119</v>
      </c>
      <c r="K618" s="20">
        <v>2772048</v>
      </c>
      <c r="L618" s="20">
        <v>239200.35079999999</v>
      </c>
      <c r="M618" s="20">
        <v>49437.4469971</v>
      </c>
      <c r="N618" s="12">
        <f t="shared" si="198"/>
        <v>8137</v>
      </c>
      <c r="O618" s="12">
        <f t="shared" si="199"/>
        <v>645.10086060000003</v>
      </c>
      <c r="P618" s="12">
        <f t="shared" si="200"/>
        <v>7796167</v>
      </c>
      <c r="Q618" s="12">
        <f t="shared" si="201"/>
        <v>288637.79779709998</v>
      </c>
      <c r="R618">
        <f t="shared" si="202"/>
        <v>7.927993862602925E-2</v>
      </c>
      <c r="S618">
        <f t="shared" si="203"/>
        <v>0.2386610657047725</v>
      </c>
      <c r="T618">
        <f t="shared" si="204"/>
        <v>3.0103588605253422</v>
      </c>
      <c r="U618">
        <f t="shared" si="205"/>
        <v>3.70230393726943E-2</v>
      </c>
      <c r="V618">
        <f t="shared" si="206"/>
        <v>6.8420508150622034E-2</v>
      </c>
      <c r="W618">
        <f t="shared" si="207"/>
        <v>1.8480521672427681</v>
      </c>
      <c r="X618">
        <f t="shared" si="208"/>
        <v>60113014</v>
      </c>
      <c r="Y618">
        <f t="shared" si="209"/>
        <v>166721905</v>
      </c>
      <c r="Z618">
        <f t="shared" si="210"/>
        <v>6258104.4924681634</v>
      </c>
      <c r="AA618">
        <f t="shared" si="211"/>
        <v>892702010</v>
      </c>
      <c r="AB618">
        <f t="shared" si="212"/>
        <v>965822617</v>
      </c>
      <c r="AC618">
        <f t="shared" si="213"/>
        <v>34491364.980835587</v>
      </c>
      <c r="AD618">
        <f t="shared" si="214"/>
        <v>4.4965304850626856E-3</v>
      </c>
      <c r="AE618">
        <f t="shared" si="215"/>
        <v>1.0308246872138367E-2</v>
      </c>
      <c r="AF618">
        <f t="shared" si="216"/>
        <v>4.8805824285657008E-3</v>
      </c>
      <c r="AG618">
        <f t="shared" si="217"/>
        <v>0.47256373938264123</v>
      </c>
      <c r="AH618">
        <f t="shared" si="218"/>
        <v>0.83684075117779655</v>
      </c>
      <c r="AI618">
        <f t="shared" si="219"/>
        <v>0.80720484929377045</v>
      </c>
    </row>
    <row r="619" spans="1:35" x14ac:dyDescent="0.25">
      <c r="A619" s="13" t="s">
        <v>102</v>
      </c>
      <c r="B619" s="8" t="str">
        <f>VLOOKUP(A619,Sheet5!$A$1:$B$67,2,FALSE)</f>
        <v>Private Sector Banks</v>
      </c>
      <c r="C619" s="9" t="s">
        <v>52</v>
      </c>
      <c r="D619" s="19">
        <v>2331935</v>
      </c>
      <c r="E619" s="20">
        <v>11531</v>
      </c>
      <c r="F619" s="20">
        <v>4535716</v>
      </c>
      <c r="G619" s="20">
        <v>551.45471469999995</v>
      </c>
      <c r="H619" s="20">
        <v>155375.00067850002</v>
      </c>
      <c r="I619" s="20">
        <v>16492962</v>
      </c>
      <c r="J619" s="20">
        <v>8061838</v>
      </c>
      <c r="K619" s="20">
        <v>10050441</v>
      </c>
      <c r="L619" s="20">
        <v>359452.66797590005</v>
      </c>
      <c r="M619" s="20">
        <v>192705.5985197007</v>
      </c>
      <c r="N619" s="12">
        <f t="shared" si="198"/>
        <v>4547247</v>
      </c>
      <c r="O619" s="12">
        <f t="shared" si="199"/>
        <v>155926.45539320001</v>
      </c>
      <c r="P619" s="12">
        <f t="shared" si="200"/>
        <v>18112279</v>
      </c>
      <c r="Q619" s="12">
        <f t="shared" si="201"/>
        <v>552158.26649560081</v>
      </c>
      <c r="R619">
        <f t="shared" si="202"/>
        <v>3.4290298150331404E-2</v>
      </c>
      <c r="S619">
        <f t="shared" si="203"/>
        <v>6.6865695395969441E-2</v>
      </c>
      <c r="T619">
        <f t="shared" si="204"/>
        <v>1.9499887432539929</v>
      </c>
      <c r="U619">
        <f t="shared" si="205"/>
        <v>3.0485300413912616E-2</v>
      </c>
      <c r="V619">
        <f t="shared" si="206"/>
        <v>3.3478417430149954E-2</v>
      </c>
      <c r="W619">
        <f t="shared" si="207"/>
        <v>1.098182303457681</v>
      </c>
      <c r="X619">
        <f t="shared" si="208"/>
        <v>60113014</v>
      </c>
      <c r="Y619">
        <f t="shared" si="209"/>
        <v>166721905</v>
      </c>
      <c r="Z619">
        <f t="shared" si="210"/>
        <v>6258104.4924681634</v>
      </c>
      <c r="AA619">
        <f t="shared" si="211"/>
        <v>892702010</v>
      </c>
      <c r="AB619">
        <f t="shared" si="212"/>
        <v>965822617</v>
      </c>
      <c r="AC619">
        <f t="shared" si="213"/>
        <v>34491364.980835587</v>
      </c>
      <c r="AD619">
        <f t="shared" si="214"/>
        <v>3.8792515045078257</v>
      </c>
      <c r="AE619">
        <f t="shared" si="215"/>
        <v>2.4915923916077571</v>
      </c>
      <c r="AF619">
        <f t="shared" si="216"/>
        <v>2.7274442431544914</v>
      </c>
      <c r="AG619">
        <f t="shared" si="217"/>
        <v>1.8475327505983772</v>
      </c>
      <c r="AH619">
        <f t="shared" si="218"/>
        <v>1.6008594232278024</v>
      </c>
      <c r="AI619">
        <f t="shared" si="219"/>
        <v>1.8753214804867218</v>
      </c>
    </row>
    <row r="620" spans="1:35" x14ac:dyDescent="0.25">
      <c r="A620" s="13" t="s">
        <v>103</v>
      </c>
      <c r="B620" s="8" t="str">
        <f>VLOOKUP(A620,Sheet5!$A$1:$B$67,2,FALSE)</f>
        <v>Private Sector Banks</v>
      </c>
      <c r="C620" s="9" t="s">
        <v>52</v>
      </c>
      <c r="D620" s="19">
        <v>2858282</v>
      </c>
      <c r="E620" s="20">
        <v>42222</v>
      </c>
      <c r="F620" s="20">
        <v>7674365</v>
      </c>
      <c r="G620" s="20">
        <v>1537.0024781</v>
      </c>
      <c r="H620" s="20">
        <v>281222.42850169999</v>
      </c>
      <c r="I620" s="20">
        <v>1154528</v>
      </c>
      <c r="J620" s="20">
        <v>635585</v>
      </c>
      <c r="K620" s="20">
        <v>560573</v>
      </c>
      <c r="L620" s="20">
        <v>28752.337610999999</v>
      </c>
      <c r="M620" s="20">
        <v>9525.8591740000011</v>
      </c>
      <c r="N620" s="12">
        <f t="shared" si="198"/>
        <v>7716587</v>
      </c>
      <c r="O620" s="12">
        <f t="shared" si="199"/>
        <v>282759.4309798</v>
      </c>
      <c r="P620" s="12">
        <f t="shared" si="200"/>
        <v>1196158</v>
      </c>
      <c r="Q620" s="12">
        <f t="shared" si="201"/>
        <v>38278.196785</v>
      </c>
      <c r="R620">
        <f t="shared" si="202"/>
        <v>3.6643069141811008E-2</v>
      </c>
      <c r="S620">
        <f t="shared" si="203"/>
        <v>9.8926358903635117E-2</v>
      </c>
      <c r="T620">
        <f t="shared" si="204"/>
        <v>2.6997290680205803</v>
      </c>
      <c r="U620">
        <f t="shared" si="205"/>
        <v>3.2000953707620565E-2</v>
      </c>
      <c r="V620">
        <f t="shared" si="206"/>
        <v>3.315484491064747E-2</v>
      </c>
      <c r="W620">
        <f t="shared" si="207"/>
        <v>1.0360580254441643</v>
      </c>
      <c r="X620">
        <f t="shared" si="208"/>
        <v>60113014</v>
      </c>
      <c r="Y620">
        <f t="shared" si="209"/>
        <v>166721905</v>
      </c>
      <c r="Z620">
        <f t="shared" si="210"/>
        <v>6258104.4924681634</v>
      </c>
      <c r="AA620">
        <f t="shared" si="211"/>
        <v>892702010</v>
      </c>
      <c r="AB620">
        <f t="shared" si="212"/>
        <v>965822617</v>
      </c>
      <c r="AC620">
        <f t="shared" si="213"/>
        <v>34491364.980835587</v>
      </c>
      <c r="AD620">
        <f t="shared" si="214"/>
        <v>4.7548472615264306</v>
      </c>
      <c r="AE620">
        <f t="shared" si="215"/>
        <v>4.51829194159526</v>
      </c>
      <c r="AF620">
        <f t="shared" si="216"/>
        <v>4.6284182033548618</v>
      </c>
      <c r="AG620">
        <f t="shared" si="217"/>
        <v>0.12932960686399708</v>
      </c>
      <c r="AH620">
        <f t="shared" si="218"/>
        <v>0.11097907202648688</v>
      </c>
      <c r="AI620">
        <f t="shared" si="219"/>
        <v>0.12384862178061834</v>
      </c>
    </row>
    <row r="621" spans="1:35" x14ac:dyDescent="0.25">
      <c r="A621" s="13" t="s">
        <v>104</v>
      </c>
      <c r="B621" s="8" t="str">
        <f>VLOOKUP(A621,Sheet5!$A$1:$B$67,2,FALSE)</f>
        <v>Private Sector Banks</v>
      </c>
      <c r="C621" s="9" t="s">
        <v>52</v>
      </c>
      <c r="D621" s="19">
        <v>0</v>
      </c>
      <c r="E621" s="20">
        <v>0</v>
      </c>
      <c r="F621" s="20">
        <v>0</v>
      </c>
      <c r="G621" s="20">
        <v>0</v>
      </c>
      <c r="H621" s="20">
        <v>0</v>
      </c>
      <c r="I621" s="20">
        <v>3396452</v>
      </c>
      <c r="J621" s="20">
        <v>2883482</v>
      </c>
      <c r="K621" s="20">
        <v>2234944</v>
      </c>
      <c r="L621" s="20">
        <v>125267.41588670001</v>
      </c>
      <c r="M621" s="20">
        <v>36340.862893699996</v>
      </c>
      <c r="N621" s="12">
        <f t="shared" si="198"/>
        <v>0</v>
      </c>
      <c r="O621" s="12">
        <f t="shared" si="199"/>
        <v>0</v>
      </c>
      <c r="P621" s="12">
        <f t="shared" si="200"/>
        <v>5118426</v>
      </c>
      <c r="Q621" s="12">
        <f t="shared" si="201"/>
        <v>161608.2787804</v>
      </c>
      <c r="R621">
        <f t="shared" si="202"/>
        <v>0</v>
      </c>
      <c r="S621">
        <f t="shared" si="203"/>
        <v>0</v>
      </c>
      <c r="T621">
        <f t="shared" si="204"/>
        <v>0</v>
      </c>
      <c r="U621">
        <f t="shared" si="205"/>
        <v>3.1573823433297656E-2</v>
      </c>
      <c r="V621">
        <f t="shared" si="206"/>
        <v>4.7581499394191352E-2</v>
      </c>
      <c r="W621">
        <f t="shared" si="207"/>
        <v>1.50699200224234</v>
      </c>
      <c r="X621">
        <f t="shared" si="208"/>
        <v>60113014</v>
      </c>
      <c r="Y621">
        <f t="shared" si="209"/>
        <v>166721905</v>
      </c>
      <c r="Z621">
        <f t="shared" si="210"/>
        <v>6258104.4924681634</v>
      </c>
      <c r="AA621">
        <f t="shared" si="211"/>
        <v>892702010</v>
      </c>
      <c r="AB621">
        <f t="shared" si="212"/>
        <v>965822617</v>
      </c>
      <c r="AC621">
        <f t="shared" si="213"/>
        <v>34491364.980835587</v>
      </c>
      <c r="AD621">
        <f t="shared" si="214"/>
        <v>0</v>
      </c>
      <c r="AE621">
        <f t="shared" si="215"/>
        <v>0</v>
      </c>
      <c r="AF621">
        <f t="shared" si="216"/>
        <v>0</v>
      </c>
      <c r="AG621">
        <f t="shared" si="217"/>
        <v>0.38046872998527248</v>
      </c>
      <c r="AH621">
        <f t="shared" si="218"/>
        <v>0.46854706640399496</v>
      </c>
      <c r="AI621">
        <f t="shared" si="219"/>
        <v>0.52995507766205063</v>
      </c>
    </row>
    <row r="622" spans="1:35" x14ac:dyDescent="0.25">
      <c r="A622" s="13" t="s">
        <v>105</v>
      </c>
      <c r="B622" s="8" t="str">
        <f>VLOOKUP(A622,Sheet5!$A$1:$B$67,2,FALSE)</f>
        <v>Private Sector Banks</v>
      </c>
      <c r="C622" s="9" t="s">
        <v>52</v>
      </c>
      <c r="D622" s="19">
        <v>32894</v>
      </c>
      <c r="E622" s="20">
        <v>2190</v>
      </c>
      <c r="F622" s="20">
        <v>63523</v>
      </c>
      <c r="G622" s="20">
        <v>83.12</v>
      </c>
      <c r="H622" s="20">
        <v>2483.5174830000001</v>
      </c>
      <c r="I622" s="20">
        <v>1885783</v>
      </c>
      <c r="J622" s="20">
        <v>5482283</v>
      </c>
      <c r="K622" s="20">
        <v>793312</v>
      </c>
      <c r="L622" s="20">
        <v>239279.05843</v>
      </c>
      <c r="M622" s="20">
        <v>14132.021722699999</v>
      </c>
      <c r="N622" s="12">
        <f t="shared" si="198"/>
        <v>65713</v>
      </c>
      <c r="O622" s="12">
        <f t="shared" si="199"/>
        <v>2566.637483</v>
      </c>
      <c r="P622" s="12">
        <f t="shared" si="200"/>
        <v>6275595</v>
      </c>
      <c r="Q622" s="12">
        <f t="shared" si="201"/>
        <v>253411.08015270001</v>
      </c>
      <c r="R622">
        <f t="shared" si="202"/>
        <v>3.9058291099173678E-2</v>
      </c>
      <c r="S622">
        <f t="shared" si="203"/>
        <v>7.8027527299811508E-2</v>
      </c>
      <c r="T622">
        <f t="shared" si="204"/>
        <v>1.997719948926856</v>
      </c>
      <c r="U622">
        <f t="shared" si="205"/>
        <v>4.0380406981760299E-2</v>
      </c>
      <c r="V622">
        <f t="shared" si="206"/>
        <v>0.13437976700007373</v>
      </c>
      <c r="W622">
        <f t="shared" si="207"/>
        <v>3.3278457807711703</v>
      </c>
      <c r="X622">
        <f t="shared" si="208"/>
        <v>60113014</v>
      </c>
      <c r="Y622">
        <f t="shared" si="209"/>
        <v>166721905</v>
      </c>
      <c r="Z622">
        <f t="shared" si="210"/>
        <v>6258104.4924681634</v>
      </c>
      <c r="AA622">
        <f t="shared" si="211"/>
        <v>892702010</v>
      </c>
      <c r="AB622">
        <f t="shared" si="212"/>
        <v>965822617</v>
      </c>
      <c r="AC622">
        <f t="shared" si="213"/>
        <v>34491364.980835587</v>
      </c>
      <c r="AD622">
        <f t="shared" si="214"/>
        <v>5.4720264067943759E-2</v>
      </c>
      <c r="AE622">
        <f t="shared" si="215"/>
        <v>4.1013017377530742E-2</v>
      </c>
      <c r="AF622">
        <f t="shared" si="216"/>
        <v>3.9414736773791065E-2</v>
      </c>
      <c r="AG622">
        <f t="shared" si="217"/>
        <v>0.21124439946091306</v>
      </c>
      <c r="AH622">
        <f t="shared" si="218"/>
        <v>0.734708760565152</v>
      </c>
      <c r="AI622">
        <f t="shared" si="219"/>
        <v>0.64976682980286848</v>
      </c>
    </row>
    <row r="623" spans="1:35" x14ac:dyDescent="0.25">
      <c r="A623" s="13" t="s">
        <v>107</v>
      </c>
      <c r="B623" s="8" t="str">
        <f>VLOOKUP(A623,Sheet5!$A$1:$B$67,2,FALSE)</f>
        <v>Private Sector Banks</v>
      </c>
      <c r="C623" s="9" t="s">
        <v>52</v>
      </c>
      <c r="D623" s="19">
        <v>0</v>
      </c>
      <c r="E623" s="20">
        <v>0</v>
      </c>
      <c r="F623" s="20">
        <v>0</v>
      </c>
      <c r="G623" s="20">
        <v>0</v>
      </c>
      <c r="H623" s="20">
        <v>0</v>
      </c>
      <c r="I623" s="20">
        <v>1486473</v>
      </c>
      <c r="J623" s="20">
        <v>674145</v>
      </c>
      <c r="K623" s="20">
        <v>255603</v>
      </c>
      <c r="L623" s="20">
        <v>33257.306564899998</v>
      </c>
      <c r="M623" s="20">
        <v>4410.4149881000003</v>
      </c>
      <c r="N623" s="12">
        <f t="shared" si="198"/>
        <v>0</v>
      </c>
      <c r="O623" s="12">
        <f t="shared" si="199"/>
        <v>0</v>
      </c>
      <c r="P623" s="12">
        <f t="shared" si="200"/>
        <v>929748</v>
      </c>
      <c r="Q623" s="12">
        <f t="shared" si="201"/>
        <v>37667.721552999996</v>
      </c>
      <c r="R623">
        <f t="shared" si="202"/>
        <v>0</v>
      </c>
      <c r="S623">
        <f t="shared" si="203"/>
        <v>0</v>
      </c>
      <c r="T623">
        <f t="shared" si="204"/>
        <v>0</v>
      </c>
      <c r="U623">
        <f t="shared" si="205"/>
        <v>4.0513904362257297E-2</v>
      </c>
      <c r="V623">
        <f t="shared" si="206"/>
        <v>2.5340333496134806E-2</v>
      </c>
      <c r="W623">
        <f t="shared" si="207"/>
        <v>0.62547251110514623</v>
      </c>
      <c r="X623">
        <f t="shared" si="208"/>
        <v>60113014</v>
      </c>
      <c r="Y623">
        <f t="shared" si="209"/>
        <v>166721905</v>
      </c>
      <c r="Z623">
        <f t="shared" si="210"/>
        <v>6258104.4924681634</v>
      </c>
      <c r="AA623">
        <f t="shared" si="211"/>
        <v>892702010</v>
      </c>
      <c r="AB623">
        <f t="shared" si="212"/>
        <v>965822617</v>
      </c>
      <c r="AC623">
        <f t="shared" si="213"/>
        <v>34491364.980835587</v>
      </c>
      <c r="AD623">
        <f t="shared" si="214"/>
        <v>0</v>
      </c>
      <c r="AE623">
        <f t="shared" si="215"/>
        <v>0</v>
      </c>
      <c r="AF623">
        <f t="shared" si="216"/>
        <v>0</v>
      </c>
      <c r="AG623">
        <f t="shared" si="217"/>
        <v>0.16651390759162735</v>
      </c>
      <c r="AH623">
        <f t="shared" si="218"/>
        <v>0.10920913560228564</v>
      </c>
      <c r="AI623">
        <f t="shared" si="219"/>
        <v>9.6264881732418567E-2</v>
      </c>
    </row>
    <row r="624" spans="1:35" x14ac:dyDescent="0.25">
      <c r="A624" s="13" t="s">
        <v>108</v>
      </c>
      <c r="B624" s="8" t="str">
        <f>VLOOKUP(A624,Sheet5!$A$1:$B$67,2,FALSE)</f>
        <v>Private Sector Banks</v>
      </c>
      <c r="C624" s="9" t="s">
        <v>52</v>
      </c>
      <c r="D624" s="19">
        <v>841129</v>
      </c>
      <c r="E624" s="20">
        <v>8651</v>
      </c>
      <c r="F624" s="20">
        <v>1695257</v>
      </c>
      <c r="G624" s="20">
        <v>369.96944539999998</v>
      </c>
      <c r="H624" s="20">
        <v>54603.167945900001</v>
      </c>
      <c r="I624" s="20">
        <v>3142367</v>
      </c>
      <c r="J624" s="20">
        <v>1974230</v>
      </c>
      <c r="K624" s="20">
        <v>2083538</v>
      </c>
      <c r="L624" s="20">
        <v>92922.673320000002</v>
      </c>
      <c r="M624" s="20">
        <v>40086.048754702344</v>
      </c>
      <c r="N624" s="12">
        <f t="shared" si="198"/>
        <v>1703908</v>
      </c>
      <c r="O624" s="12">
        <f t="shared" si="199"/>
        <v>54973.137391299999</v>
      </c>
      <c r="P624" s="12">
        <f t="shared" si="200"/>
        <v>4057768</v>
      </c>
      <c r="Q624" s="12">
        <f t="shared" si="201"/>
        <v>133008.72207470235</v>
      </c>
      <c r="R624">
        <f t="shared" si="202"/>
        <v>3.2262972761029352E-2</v>
      </c>
      <c r="S624">
        <f t="shared" si="203"/>
        <v>6.5356369107830076E-2</v>
      </c>
      <c r="T624">
        <f t="shared" si="204"/>
        <v>2.0257392147934503</v>
      </c>
      <c r="U624">
        <f t="shared" si="205"/>
        <v>3.2778789244407851E-2</v>
      </c>
      <c r="V624">
        <f t="shared" si="206"/>
        <v>4.2327558198868034E-2</v>
      </c>
      <c r="W624">
        <f t="shared" si="207"/>
        <v>1.2913093855682676</v>
      </c>
      <c r="X624">
        <f t="shared" si="208"/>
        <v>60113014</v>
      </c>
      <c r="Y624">
        <f t="shared" si="209"/>
        <v>166721905</v>
      </c>
      <c r="Z624">
        <f t="shared" si="210"/>
        <v>6258104.4924681634</v>
      </c>
      <c r="AA624">
        <f t="shared" si="211"/>
        <v>892702010</v>
      </c>
      <c r="AB624">
        <f t="shared" si="212"/>
        <v>965822617</v>
      </c>
      <c r="AC624">
        <f t="shared" si="213"/>
        <v>34491364.980835587</v>
      </c>
      <c r="AD624">
        <f t="shared" si="214"/>
        <v>1.3992460933667374</v>
      </c>
      <c r="AE624">
        <f t="shared" si="215"/>
        <v>0.87843112011731339</v>
      </c>
      <c r="AF624">
        <f t="shared" si="216"/>
        <v>1.022006076526057</v>
      </c>
      <c r="AG624">
        <f t="shared" si="217"/>
        <v>0.35200626466607821</v>
      </c>
      <c r="AH624">
        <f t="shared" si="218"/>
        <v>0.38562904700526029</v>
      </c>
      <c r="AI624">
        <f t="shared" si="219"/>
        <v>0.42013594717879754</v>
      </c>
    </row>
    <row r="625" spans="1:35" x14ac:dyDescent="0.25">
      <c r="A625" s="13" t="s">
        <v>62</v>
      </c>
      <c r="B625" s="8" t="str">
        <f>VLOOKUP(A625,Sheet5!$A$1:$B$67,2,FALSE)</f>
        <v>Foreign Banks</v>
      </c>
      <c r="C625" s="9" t="s">
        <v>52</v>
      </c>
      <c r="D625" s="19">
        <v>1612527</v>
      </c>
      <c r="E625" s="20">
        <v>1380</v>
      </c>
      <c r="F625" s="20">
        <v>4379285</v>
      </c>
      <c r="G625" s="20">
        <v>111.34687635000002</v>
      </c>
      <c r="H625" s="20">
        <v>252075.75081270005</v>
      </c>
      <c r="I625" s="20">
        <v>0</v>
      </c>
      <c r="J625" s="20">
        <v>0</v>
      </c>
      <c r="K625" s="20">
        <v>0</v>
      </c>
      <c r="L625" s="20">
        <v>0</v>
      </c>
      <c r="M625" s="20">
        <v>0</v>
      </c>
      <c r="N625" s="12">
        <f t="shared" si="198"/>
        <v>4380665</v>
      </c>
      <c r="O625" s="12">
        <f t="shared" si="199"/>
        <v>252187.09768905005</v>
      </c>
      <c r="P625" s="12">
        <f t="shared" si="200"/>
        <v>0</v>
      </c>
      <c r="Q625" s="12">
        <f t="shared" si="201"/>
        <v>0</v>
      </c>
      <c r="R625">
        <f t="shared" si="202"/>
        <v>5.7568222561882737E-2</v>
      </c>
      <c r="S625">
        <f t="shared" si="203"/>
        <v>0.15639248067725381</v>
      </c>
      <c r="T625">
        <f t="shared" si="204"/>
        <v>2.7166459848424243</v>
      </c>
      <c r="U625">
        <f t="shared" si="205"/>
        <v>0</v>
      </c>
      <c r="V625">
        <f t="shared" si="206"/>
        <v>0</v>
      </c>
      <c r="W625">
        <f t="shared" si="207"/>
        <v>0</v>
      </c>
      <c r="X625">
        <f t="shared" si="208"/>
        <v>60113014</v>
      </c>
      <c r="Y625">
        <f t="shared" si="209"/>
        <v>166721905</v>
      </c>
      <c r="Z625">
        <f t="shared" si="210"/>
        <v>6258104.4924681634</v>
      </c>
      <c r="AA625">
        <f t="shared" si="211"/>
        <v>892702010</v>
      </c>
      <c r="AB625">
        <f t="shared" si="212"/>
        <v>965822617</v>
      </c>
      <c r="AC625">
        <f t="shared" si="213"/>
        <v>34491364.980835587</v>
      </c>
      <c r="AD625">
        <f t="shared" si="214"/>
        <v>2.6824923468319191</v>
      </c>
      <c r="AE625">
        <f t="shared" si="215"/>
        <v>4.0297680870072661</v>
      </c>
      <c r="AF625">
        <f t="shared" si="216"/>
        <v>2.6275281583424808</v>
      </c>
      <c r="AG625">
        <f t="shared" si="217"/>
        <v>0</v>
      </c>
      <c r="AH625">
        <f t="shared" si="218"/>
        <v>0</v>
      </c>
      <c r="AI625">
        <f t="shared" si="219"/>
        <v>0</v>
      </c>
    </row>
    <row r="626" spans="1:35" x14ac:dyDescent="0.25">
      <c r="A626" s="13" t="s">
        <v>71</v>
      </c>
      <c r="B626" s="8" t="str">
        <f>VLOOKUP(A626,Sheet5!$A$1:$B$67,2,FALSE)</f>
        <v>Foreign Banks</v>
      </c>
      <c r="C626" s="9" t="s">
        <v>52</v>
      </c>
      <c r="D626" s="19">
        <v>26357</v>
      </c>
      <c r="E626" s="20">
        <v>10</v>
      </c>
      <c r="F626" s="20">
        <v>15421</v>
      </c>
      <c r="G626" s="20">
        <v>0.98</v>
      </c>
      <c r="H626" s="20">
        <v>839.59223900000006</v>
      </c>
      <c r="I626" s="20">
        <v>0</v>
      </c>
      <c r="J626" s="20">
        <v>0</v>
      </c>
      <c r="K626" s="20">
        <v>0</v>
      </c>
      <c r="L626" s="20">
        <v>0</v>
      </c>
      <c r="M626" s="20">
        <v>0</v>
      </c>
      <c r="N626" s="12">
        <f t="shared" si="198"/>
        <v>15431</v>
      </c>
      <c r="O626" s="12">
        <f t="shared" si="199"/>
        <v>840.57223900000008</v>
      </c>
      <c r="P626" s="12">
        <f t="shared" si="200"/>
        <v>0</v>
      </c>
      <c r="Q626" s="12">
        <f t="shared" si="201"/>
        <v>0</v>
      </c>
      <c r="R626">
        <f t="shared" si="202"/>
        <v>5.4472959561920817E-2</v>
      </c>
      <c r="S626">
        <f t="shared" si="203"/>
        <v>3.1891802519254851E-2</v>
      </c>
      <c r="T626">
        <f t="shared" si="204"/>
        <v>0.58546116781120761</v>
      </c>
      <c r="U626">
        <f t="shared" si="205"/>
        <v>0</v>
      </c>
      <c r="V626">
        <f t="shared" si="206"/>
        <v>0</v>
      </c>
      <c r="W626">
        <f t="shared" si="207"/>
        <v>0</v>
      </c>
      <c r="X626">
        <f t="shared" si="208"/>
        <v>60113014</v>
      </c>
      <c r="Y626">
        <f t="shared" si="209"/>
        <v>166721905</v>
      </c>
      <c r="Z626">
        <f t="shared" si="210"/>
        <v>6258104.4924681634</v>
      </c>
      <c r="AA626">
        <f t="shared" si="211"/>
        <v>892702010</v>
      </c>
      <c r="AB626">
        <f t="shared" si="212"/>
        <v>965822617</v>
      </c>
      <c r="AC626">
        <f t="shared" si="213"/>
        <v>34491364.980835587</v>
      </c>
      <c r="AD626">
        <f t="shared" si="214"/>
        <v>4.3845746945910917E-2</v>
      </c>
      <c r="AE626">
        <f t="shared" si="215"/>
        <v>1.3431738636062352E-2</v>
      </c>
      <c r="AF626">
        <f t="shared" si="216"/>
        <v>9.2555324388837804E-3</v>
      </c>
      <c r="AG626">
        <f t="shared" si="217"/>
        <v>0</v>
      </c>
      <c r="AH626">
        <f t="shared" si="218"/>
        <v>0</v>
      </c>
      <c r="AI626">
        <f t="shared" si="219"/>
        <v>0</v>
      </c>
    </row>
    <row r="627" spans="1:35" x14ac:dyDescent="0.25">
      <c r="A627" s="13" t="s">
        <v>76</v>
      </c>
      <c r="B627" s="8" t="str">
        <f>VLOOKUP(A627,Sheet5!$A$1:$B$67,2,FALSE)</f>
        <v>Foreign Banks</v>
      </c>
      <c r="C627" s="9" t="s">
        <v>52</v>
      </c>
      <c r="D627" s="19">
        <v>0</v>
      </c>
      <c r="E627" s="20">
        <v>0</v>
      </c>
      <c r="F627" s="20">
        <v>0</v>
      </c>
      <c r="G627" s="20">
        <v>0</v>
      </c>
      <c r="H627" s="20">
        <v>0</v>
      </c>
      <c r="I627" s="20">
        <v>2170</v>
      </c>
      <c r="J627" s="20">
        <v>97</v>
      </c>
      <c r="K627" s="20">
        <v>143</v>
      </c>
      <c r="L627" s="20">
        <v>7.8137913000000001</v>
      </c>
      <c r="M627" s="20">
        <v>4.4752629000000006</v>
      </c>
      <c r="N627" s="12">
        <f t="shared" si="198"/>
        <v>0</v>
      </c>
      <c r="O627" s="12">
        <f t="shared" si="199"/>
        <v>0</v>
      </c>
      <c r="P627" s="12">
        <f t="shared" si="200"/>
        <v>240</v>
      </c>
      <c r="Q627" s="12">
        <f t="shared" si="201"/>
        <v>12.289054200000001</v>
      </c>
      <c r="R627">
        <f t="shared" si="202"/>
        <v>0</v>
      </c>
      <c r="S627">
        <f t="shared" si="203"/>
        <v>0</v>
      </c>
      <c r="T627">
        <f t="shared" si="204"/>
        <v>0</v>
      </c>
      <c r="U627">
        <f t="shared" si="205"/>
        <v>5.1204392500000001E-2</v>
      </c>
      <c r="V627">
        <f t="shared" si="206"/>
        <v>5.6631586175115208E-3</v>
      </c>
      <c r="W627">
        <f t="shared" si="207"/>
        <v>0.11059907834101383</v>
      </c>
      <c r="X627">
        <f t="shared" si="208"/>
        <v>60113014</v>
      </c>
      <c r="Y627">
        <f t="shared" si="209"/>
        <v>166721905</v>
      </c>
      <c r="Z627">
        <f t="shared" si="210"/>
        <v>6258104.4924681634</v>
      </c>
      <c r="AA627">
        <f t="shared" si="211"/>
        <v>892702010</v>
      </c>
      <c r="AB627">
        <f t="shared" si="212"/>
        <v>965822617</v>
      </c>
      <c r="AC627">
        <f t="shared" si="213"/>
        <v>34491364.980835587</v>
      </c>
      <c r="AD627">
        <f t="shared" si="214"/>
        <v>0</v>
      </c>
      <c r="AE627">
        <f t="shared" si="215"/>
        <v>0</v>
      </c>
      <c r="AF627">
        <f t="shared" si="216"/>
        <v>0</v>
      </c>
      <c r="AG627">
        <f t="shared" si="217"/>
        <v>2.4308223524667543E-4</v>
      </c>
      <c r="AH627">
        <f t="shared" si="218"/>
        <v>3.5629364644826785E-5</v>
      </c>
      <c r="AI627">
        <f t="shared" si="219"/>
        <v>2.4849283478728063E-5</v>
      </c>
    </row>
    <row r="628" spans="1:35" x14ac:dyDescent="0.25">
      <c r="A628" s="13" t="s">
        <v>83</v>
      </c>
      <c r="B628" s="8" t="str">
        <f>VLOOKUP(A628,Sheet5!$A$1:$B$67,2,FALSE)</f>
        <v>Foreign Banks</v>
      </c>
      <c r="C628" s="9" t="s">
        <v>52</v>
      </c>
      <c r="D628" s="19">
        <v>2731766</v>
      </c>
      <c r="E628" s="20">
        <v>15041</v>
      </c>
      <c r="F628" s="20">
        <v>12802435</v>
      </c>
      <c r="G628" s="20">
        <v>861.72</v>
      </c>
      <c r="H628" s="20">
        <v>362242.67819490004</v>
      </c>
      <c r="I628" s="20">
        <v>1669941</v>
      </c>
      <c r="J628" s="20">
        <v>1278982</v>
      </c>
      <c r="K628" s="20">
        <v>2772791</v>
      </c>
      <c r="L628" s="20">
        <v>64817.780144999997</v>
      </c>
      <c r="M628" s="20">
        <v>57051.580098099992</v>
      </c>
      <c r="N628" s="12">
        <f t="shared" si="198"/>
        <v>12817476</v>
      </c>
      <c r="O628" s="12">
        <f t="shared" si="199"/>
        <v>363104.39819490002</v>
      </c>
      <c r="P628" s="12">
        <f t="shared" si="200"/>
        <v>4051773</v>
      </c>
      <c r="Q628" s="12">
        <f t="shared" si="201"/>
        <v>121869.36024309999</v>
      </c>
      <c r="R628">
        <f t="shared" si="202"/>
        <v>2.832885337135798E-2</v>
      </c>
      <c r="S628">
        <f t="shared" si="203"/>
        <v>0.13291929037659156</v>
      </c>
      <c r="T628">
        <f t="shared" si="204"/>
        <v>4.6920109555503657</v>
      </c>
      <c r="U628">
        <f t="shared" si="205"/>
        <v>3.0078032565768117E-2</v>
      </c>
      <c r="V628">
        <f t="shared" si="206"/>
        <v>7.2978243089486389E-2</v>
      </c>
      <c r="W628">
        <f t="shared" si="207"/>
        <v>2.4262970967237765</v>
      </c>
      <c r="X628">
        <f t="shared" si="208"/>
        <v>60113014</v>
      </c>
      <c r="Y628">
        <f t="shared" si="209"/>
        <v>166721905</v>
      </c>
      <c r="Z628">
        <f t="shared" si="210"/>
        <v>6258104.4924681634</v>
      </c>
      <c r="AA628">
        <f t="shared" si="211"/>
        <v>892702010</v>
      </c>
      <c r="AB628">
        <f t="shared" si="212"/>
        <v>965822617</v>
      </c>
      <c r="AC628">
        <f t="shared" si="213"/>
        <v>34491364.980835587</v>
      </c>
      <c r="AD628">
        <f t="shared" si="214"/>
        <v>4.5443836837061609</v>
      </c>
      <c r="AE628">
        <f t="shared" si="215"/>
        <v>5.8021466185473285</v>
      </c>
      <c r="AF628">
        <f t="shared" si="216"/>
        <v>7.6879375868455915</v>
      </c>
      <c r="AG628">
        <f t="shared" si="217"/>
        <v>0.18706589447468591</v>
      </c>
      <c r="AH628">
        <f t="shared" si="218"/>
        <v>0.35333295829496503</v>
      </c>
      <c r="AI628">
        <f t="shared" si="219"/>
        <v>0.41951523278523511</v>
      </c>
    </row>
    <row r="629" spans="1:35" x14ac:dyDescent="0.25">
      <c r="A629" s="13" t="s">
        <v>85</v>
      </c>
      <c r="B629" s="8" t="str">
        <f>VLOOKUP(A629,Sheet5!$A$1:$B$67,2,FALSE)</f>
        <v>Foreign Banks</v>
      </c>
      <c r="C629" s="9" t="s">
        <v>52</v>
      </c>
      <c r="D629" s="19">
        <v>0</v>
      </c>
      <c r="E629" s="20">
        <v>0</v>
      </c>
      <c r="F629" s="20">
        <v>0</v>
      </c>
      <c r="G629" s="20">
        <v>0</v>
      </c>
      <c r="H629" s="20">
        <v>0</v>
      </c>
      <c r="I629" s="20">
        <v>1057960</v>
      </c>
      <c r="J629" s="20">
        <v>764546</v>
      </c>
      <c r="K629" s="20">
        <v>1092832</v>
      </c>
      <c r="L629" s="20">
        <v>24553.446269699998</v>
      </c>
      <c r="M629" s="20">
        <v>12666.830286399998</v>
      </c>
      <c r="N629" s="12">
        <f t="shared" si="198"/>
        <v>0</v>
      </c>
      <c r="O629" s="12">
        <f t="shared" si="199"/>
        <v>0</v>
      </c>
      <c r="P629" s="12">
        <f t="shared" si="200"/>
        <v>1857378</v>
      </c>
      <c r="Q629" s="12">
        <f t="shared" si="201"/>
        <v>37220.276556099998</v>
      </c>
      <c r="R629">
        <f t="shared" si="202"/>
        <v>0</v>
      </c>
      <c r="S629">
        <f t="shared" si="203"/>
        <v>0</v>
      </c>
      <c r="T629">
        <f t="shared" si="204"/>
        <v>0</v>
      </c>
      <c r="U629">
        <f t="shared" si="205"/>
        <v>2.0039150111662785E-2</v>
      </c>
      <c r="V629">
        <f t="shared" si="206"/>
        <v>3.5181175617320121E-2</v>
      </c>
      <c r="W629">
        <f t="shared" si="207"/>
        <v>1.7556221407236567</v>
      </c>
      <c r="X629">
        <f t="shared" si="208"/>
        <v>60113014</v>
      </c>
      <c r="Y629">
        <f t="shared" si="209"/>
        <v>166721905</v>
      </c>
      <c r="Z629">
        <f t="shared" si="210"/>
        <v>6258104.4924681634</v>
      </c>
      <c r="AA629">
        <f t="shared" si="211"/>
        <v>892702010</v>
      </c>
      <c r="AB629">
        <f t="shared" si="212"/>
        <v>965822617</v>
      </c>
      <c r="AC629">
        <f t="shared" si="213"/>
        <v>34491364.980835587</v>
      </c>
      <c r="AD629">
        <f t="shared" si="214"/>
        <v>0</v>
      </c>
      <c r="AE629">
        <f t="shared" si="215"/>
        <v>0</v>
      </c>
      <c r="AF629">
        <f t="shared" si="216"/>
        <v>0</v>
      </c>
      <c r="AG629">
        <f t="shared" si="217"/>
        <v>0.1185121113371303</v>
      </c>
      <c r="AH629">
        <f t="shared" si="218"/>
        <v>0.10791186888886732</v>
      </c>
      <c r="AI629">
        <f t="shared" si="219"/>
        <v>0.19231046853813738</v>
      </c>
    </row>
    <row r="630" spans="1:35" x14ac:dyDescent="0.25">
      <c r="A630" s="13" t="s">
        <v>88</v>
      </c>
      <c r="B630" s="8" t="str">
        <f>VLOOKUP(A630,Sheet5!$A$1:$B$67,2,FALSE)</f>
        <v>Foreign Banks</v>
      </c>
      <c r="C630" s="9" t="s">
        <v>52</v>
      </c>
      <c r="D630" s="19">
        <v>0</v>
      </c>
      <c r="E630" s="20">
        <v>0</v>
      </c>
      <c r="F630" s="20">
        <v>0</v>
      </c>
      <c r="G630" s="20">
        <v>0</v>
      </c>
      <c r="H630" s="20">
        <v>0</v>
      </c>
      <c r="I630" s="20">
        <v>122882</v>
      </c>
      <c r="J630" s="20">
        <v>57441</v>
      </c>
      <c r="K630" s="20">
        <v>133523</v>
      </c>
      <c r="L630" s="20">
        <v>3187.3115058000012</v>
      </c>
      <c r="M630" s="20">
        <v>2733.9168997999723</v>
      </c>
      <c r="N630" s="12">
        <f t="shared" si="198"/>
        <v>0</v>
      </c>
      <c r="O630" s="12">
        <f t="shared" si="199"/>
        <v>0</v>
      </c>
      <c r="P630" s="12">
        <f t="shared" si="200"/>
        <v>190964</v>
      </c>
      <c r="Q630" s="12">
        <f t="shared" si="201"/>
        <v>5921.2284055999735</v>
      </c>
      <c r="R630">
        <f t="shared" si="202"/>
        <v>0</v>
      </c>
      <c r="S630">
        <f t="shared" si="203"/>
        <v>0</v>
      </c>
      <c r="T630">
        <f t="shared" si="204"/>
        <v>0</v>
      </c>
      <c r="U630">
        <f t="shared" si="205"/>
        <v>3.1007040099704519E-2</v>
      </c>
      <c r="V630">
        <f t="shared" si="206"/>
        <v>4.8186295841538822E-2</v>
      </c>
      <c r="W630">
        <f t="shared" si="207"/>
        <v>1.5540437167363812</v>
      </c>
      <c r="X630">
        <f t="shared" si="208"/>
        <v>60113014</v>
      </c>
      <c r="Y630">
        <f t="shared" si="209"/>
        <v>166721905</v>
      </c>
      <c r="Z630">
        <f t="shared" si="210"/>
        <v>6258104.4924681634</v>
      </c>
      <c r="AA630">
        <f t="shared" si="211"/>
        <v>892702010</v>
      </c>
      <c r="AB630">
        <f t="shared" si="212"/>
        <v>965822617</v>
      </c>
      <c r="AC630">
        <f t="shared" si="213"/>
        <v>34491364.980835587</v>
      </c>
      <c r="AD630">
        <f t="shared" si="214"/>
        <v>0</v>
      </c>
      <c r="AE630">
        <f t="shared" si="215"/>
        <v>0</v>
      </c>
      <c r="AF630">
        <f t="shared" si="216"/>
        <v>0</v>
      </c>
      <c r="AG630">
        <f t="shared" si="217"/>
        <v>1.3765175682756668E-2</v>
      </c>
      <c r="AH630">
        <f t="shared" si="218"/>
        <v>1.7167277690778495E-2</v>
      </c>
      <c r="AI630">
        <f t="shared" si="219"/>
        <v>1.9772160709299273E-2</v>
      </c>
    </row>
    <row r="631" spans="1:35" x14ac:dyDescent="0.25">
      <c r="A631" s="13" t="s">
        <v>101</v>
      </c>
      <c r="B631" s="8" t="str">
        <f>VLOOKUP(A631,Sheet5!$A$1:$B$67,2,FALSE)</f>
        <v>Foreign Banks</v>
      </c>
      <c r="C631" s="9" t="s">
        <v>52</v>
      </c>
      <c r="D631" s="19">
        <v>865581</v>
      </c>
      <c r="E631" s="20">
        <v>1906</v>
      </c>
      <c r="F631" s="20">
        <v>1571553</v>
      </c>
      <c r="G631" s="20">
        <v>138.8226267</v>
      </c>
      <c r="H631" s="20">
        <v>60669.102927000371</v>
      </c>
      <c r="I631" s="20">
        <v>478303</v>
      </c>
      <c r="J631" s="20">
        <v>289790</v>
      </c>
      <c r="K631" s="20">
        <v>440518</v>
      </c>
      <c r="L631" s="20">
        <v>16651.808940799998</v>
      </c>
      <c r="M631" s="20">
        <v>10102.254839799998</v>
      </c>
      <c r="N631" s="12">
        <f t="shared" si="198"/>
        <v>1573459</v>
      </c>
      <c r="O631" s="12">
        <f t="shared" si="199"/>
        <v>60807.92555370037</v>
      </c>
      <c r="P631" s="12">
        <f t="shared" si="200"/>
        <v>730308</v>
      </c>
      <c r="Q631" s="12">
        <f t="shared" si="201"/>
        <v>26754.063780599994</v>
      </c>
      <c r="R631">
        <f t="shared" si="202"/>
        <v>3.8646018455962543E-2</v>
      </c>
      <c r="S631">
        <f t="shared" si="203"/>
        <v>7.0250993903170675E-2</v>
      </c>
      <c r="T631">
        <f t="shared" si="204"/>
        <v>1.8178067679396845</v>
      </c>
      <c r="U631">
        <f t="shared" si="205"/>
        <v>3.6633945925006975E-2</v>
      </c>
      <c r="V631">
        <f t="shared" si="206"/>
        <v>5.5935387778458412E-2</v>
      </c>
      <c r="W631">
        <f t="shared" si="207"/>
        <v>1.5268731327213085</v>
      </c>
      <c r="X631">
        <f t="shared" si="208"/>
        <v>60113014</v>
      </c>
      <c r="Y631">
        <f t="shared" si="209"/>
        <v>166721905</v>
      </c>
      <c r="Z631">
        <f t="shared" si="210"/>
        <v>6258104.4924681634</v>
      </c>
      <c r="AA631">
        <f t="shared" si="211"/>
        <v>892702010</v>
      </c>
      <c r="AB631">
        <f t="shared" si="212"/>
        <v>965822617</v>
      </c>
      <c r="AC631">
        <f t="shared" si="213"/>
        <v>34491364.980835587</v>
      </c>
      <c r="AD631">
        <f t="shared" si="214"/>
        <v>1.4399228093936531</v>
      </c>
      <c r="AE631">
        <f t="shared" si="215"/>
        <v>0.97166683021807532</v>
      </c>
      <c r="AF631">
        <f t="shared" si="216"/>
        <v>0.94376260875857909</v>
      </c>
      <c r="AG631">
        <f t="shared" si="217"/>
        <v>5.3579245329580923E-2</v>
      </c>
      <c r="AH631">
        <f t="shared" si="218"/>
        <v>7.7567425340995741E-2</v>
      </c>
      <c r="AI631">
        <f t="shared" si="219"/>
        <v>7.5615127161595561E-2</v>
      </c>
    </row>
    <row r="632" spans="1:35" x14ac:dyDescent="0.25">
      <c r="A632" s="13" t="s">
        <v>112</v>
      </c>
      <c r="B632" s="8" t="str">
        <f>VLOOKUP(A632,Sheet5!$A$1:$B$67,2,FALSE)</f>
        <v>Foreign Banks</v>
      </c>
      <c r="C632" s="9" t="s">
        <v>52</v>
      </c>
      <c r="D632" s="19">
        <v>1437793</v>
      </c>
      <c r="E632" s="20">
        <v>3483</v>
      </c>
      <c r="F632" s="20">
        <v>3165878</v>
      </c>
      <c r="G632" s="20">
        <v>194.53795</v>
      </c>
      <c r="H632" s="20">
        <v>90345.475210000004</v>
      </c>
      <c r="I632" s="20">
        <v>1002863</v>
      </c>
      <c r="J632" s="20">
        <v>1138737</v>
      </c>
      <c r="K632" s="20">
        <v>1874066</v>
      </c>
      <c r="L632" s="20">
        <v>49579.457799999996</v>
      </c>
      <c r="M632" s="20">
        <v>34146.845580000001</v>
      </c>
      <c r="N632" s="12">
        <f t="shared" si="198"/>
        <v>3169361</v>
      </c>
      <c r="O632" s="12">
        <f t="shared" si="199"/>
        <v>90540.013160000002</v>
      </c>
      <c r="P632" s="12">
        <f t="shared" si="200"/>
        <v>3012803</v>
      </c>
      <c r="Q632" s="12">
        <f t="shared" si="201"/>
        <v>83726.303379999998</v>
      </c>
      <c r="R632">
        <f t="shared" si="202"/>
        <v>2.8567276861171699E-2</v>
      </c>
      <c r="S632">
        <f t="shared" si="203"/>
        <v>6.2971521742003198E-2</v>
      </c>
      <c r="T632">
        <f t="shared" si="204"/>
        <v>2.2043235709173712</v>
      </c>
      <c r="U632">
        <f t="shared" si="205"/>
        <v>2.7790168617065236E-2</v>
      </c>
      <c r="V632">
        <f t="shared" si="206"/>
        <v>8.3487279299365919E-2</v>
      </c>
      <c r="W632">
        <f t="shared" si="207"/>
        <v>3.0042019697605755</v>
      </c>
      <c r="X632">
        <f t="shared" si="208"/>
        <v>60113014</v>
      </c>
      <c r="Y632">
        <f t="shared" si="209"/>
        <v>166721905</v>
      </c>
      <c r="Z632">
        <f t="shared" si="210"/>
        <v>6258104.4924681634</v>
      </c>
      <c r="AA632">
        <f t="shared" si="211"/>
        <v>892702010</v>
      </c>
      <c r="AB632">
        <f t="shared" si="212"/>
        <v>965822617</v>
      </c>
      <c r="AC632">
        <f t="shared" si="213"/>
        <v>34491364.980835587</v>
      </c>
      <c r="AD632">
        <f t="shared" si="214"/>
        <v>2.3918165207953139</v>
      </c>
      <c r="AE632">
        <f t="shared" si="215"/>
        <v>1.446764164276386</v>
      </c>
      <c r="AF632">
        <f t="shared" si="216"/>
        <v>1.9009865560257364</v>
      </c>
      <c r="AG632">
        <f t="shared" si="217"/>
        <v>0.11234017497059293</v>
      </c>
      <c r="AH632">
        <f t="shared" si="218"/>
        <v>0.24274569425281017</v>
      </c>
      <c r="AI632">
        <f t="shared" si="219"/>
        <v>0.31194164921900974</v>
      </c>
    </row>
    <row r="633" spans="1:35" x14ac:dyDescent="0.25">
      <c r="A633" s="13" t="s">
        <v>59</v>
      </c>
      <c r="B633" s="8" t="str">
        <f>VLOOKUP(A633,Sheet5!$A$1:$B$67,2,FALSE)</f>
        <v>Payment Banks</v>
      </c>
      <c r="C633" s="9" t="s">
        <v>52</v>
      </c>
      <c r="D633" s="19">
        <v>0</v>
      </c>
      <c r="E633" s="20">
        <v>0</v>
      </c>
      <c r="F633" s="20">
        <v>0</v>
      </c>
      <c r="G633" s="20">
        <v>0</v>
      </c>
      <c r="H633" s="20">
        <v>0</v>
      </c>
      <c r="I633" s="20">
        <v>2313604</v>
      </c>
      <c r="J633" s="20">
        <v>0</v>
      </c>
      <c r="K633" s="20">
        <v>428662</v>
      </c>
      <c r="L633" s="20">
        <v>0</v>
      </c>
      <c r="M633" s="20">
        <v>2504.2214426999999</v>
      </c>
      <c r="N633" s="12">
        <f t="shared" si="198"/>
        <v>0</v>
      </c>
      <c r="O633" s="12">
        <f t="shared" si="199"/>
        <v>0</v>
      </c>
      <c r="P633" s="12">
        <f t="shared" si="200"/>
        <v>428662</v>
      </c>
      <c r="Q633" s="12">
        <f t="shared" si="201"/>
        <v>2504.2214426999999</v>
      </c>
      <c r="R633">
        <f t="shared" si="202"/>
        <v>0</v>
      </c>
      <c r="S633">
        <f t="shared" si="203"/>
        <v>0</v>
      </c>
      <c r="T633">
        <f t="shared" si="204"/>
        <v>0</v>
      </c>
      <c r="U633">
        <f t="shared" si="205"/>
        <v>5.8419487677937396E-3</v>
      </c>
      <c r="V633">
        <f t="shared" si="206"/>
        <v>1.0823898310601122E-3</v>
      </c>
      <c r="W633">
        <f t="shared" si="207"/>
        <v>0.18527889820384127</v>
      </c>
      <c r="X633">
        <f t="shared" si="208"/>
        <v>60113014</v>
      </c>
      <c r="Y633">
        <f t="shared" si="209"/>
        <v>166721905</v>
      </c>
      <c r="Z633">
        <f t="shared" si="210"/>
        <v>6258104.4924681634</v>
      </c>
      <c r="AA633">
        <f t="shared" si="211"/>
        <v>892702010</v>
      </c>
      <c r="AB633">
        <f t="shared" si="212"/>
        <v>965822617</v>
      </c>
      <c r="AC633">
        <f t="shared" si="213"/>
        <v>34491364.980835587</v>
      </c>
      <c r="AD633">
        <f t="shared" si="214"/>
        <v>0</v>
      </c>
      <c r="AE633">
        <f t="shared" si="215"/>
        <v>0</v>
      </c>
      <c r="AF633">
        <f t="shared" si="216"/>
        <v>0</v>
      </c>
      <c r="AG633">
        <f t="shared" si="217"/>
        <v>0.25916867824684298</v>
      </c>
      <c r="AH633">
        <f t="shared" si="218"/>
        <v>7.2604300934202481E-3</v>
      </c>
      <c r="AI633">
        <f t="shared" si="219"/>
        <v>4.4383098143993868E-2</v>
      </c>
    </row>
    <row r="634" spans="1:35" x14ac:dyDescent="0.25">
      <c r="A634" s="13" t="s">
        <v>98</v>
      </c>
      <c r="B634" s="8" t="str">
        <f>VLOOKUP(A634,Sheet5!$A$1:$B$67,2,FALSE)</f>
        <v>Payment Banks</v>
      </c>
      <c r="C634" s="9" t="s">
        <v>52</v>
      </c>
      <c r="D634" s="19">
        <v>0</v>
      </c>
      <c r="E634" s="20">
        <v>0</v>
      </c>
      <c r="F634" s="20">
        <v>0</v>
      </c>
      <c r="G634" s="20">
        <v>0</v>
      </c>
      <c r="H634" s="20">
        <v>0</v>
      </c>
      <c r="I634" s="20">
        <v>1801893</v>
      </c>
      <c r="J634" s="20">
        <v>456976</v>
      </c>
      <c r="K634" s="20">
        <v>143853</v>
      </c>
      <c r="L634" s="20">
        <v>13804.935240000001</v>
      </c>
      <c r="M634" s="20">
        <v>1787.6264349</v>
      </c>
      <c r="N634" s="12">
        <f t="shared" si="198"/>
        <v>0</v>
      </c>
      <c r="O634" s="12">
        <f t="shared" si="199"/>
        <v>0</v>
      </c>
      <c r="P634" s="12">
        <f t="shared" si="200"/>
        <v>600829</v>
      </c>
      <c r="Q634" s="12">
        <f t="shared" si="201"/>
        <v>15592.5616749</v>
      </c>
      <c r="R634">
        <f t="shared" si="202"/>
        <v>0</v>
      </c>
      <c r="S634">
        <f t="shared" si="203"/>
        <v>0</v>
      </c>
      <c r="T634">
        <f t="shared" si="204"/>
        <v>0</v>
      </c>
      <c r="U634">
        <f t="shared" si="205"/>
        <v>2.5951746128931859E-2</v>
      </c>
      <c r="V634">
        <f t="shared" si="206"/>
        <v>8.6534337360209511E-3</v>
      </c>
      <c r="W634">
        <f t="shared" si="207"/>
        <v>0.33344321777153252</v>
      </c>
      <c r="X634">
        <f t="shared" si="208"/>
        <v>60113014</v>
      </c>
      <c r="Y634">
        <f t="shared" si="209"/>
        <v>166721905</v>
      </c>
      <c r="Z634">
        <f t="shared" si="210"/>
        <v>6258104.4924681634</v>
      </c>
      <c r="AA634">
        <f t="shared" si="211"/>
        <v>892702010</v>
      </c>
      <c r="AB634">
        <f t="shared" si="212"/>
        <v>965822617</v>
      </c>
      <c r="AC634">
        <f t="shared" si="213"/>
        <v>34491364.980835587</v>
      </c>
      <c r="AD634">
        <f t="shared" si="214"/>
        <v>0</v>
      </c>
      <c r="AE634">
        <f t="shared" si="215"/>
        <v>0</v>
      </c>
      <c r="AF634">
        <f t="shared" si="216"/>
        <v>0</v>
      </c>
      <c r="AG634">
        <f t="shared" si="217"/>
        <v>0.20184708668909573</v>
      </c>
      <c r="AH634">
        <f t="shared" si="218"/>
        <v>4.5207145856836002E-2</v>
      </c>
      <c r="AI634">
        <f t="shared" si="219"/>
        <v>6.2209042263502927E-2</v>
      </c>
    </row>
    <row r="635" spans="1:35" x14ac:dyDescent="0.25">
      <c r="A635" s="13" t="s">
        <v>106</v>
      </c>
      <c r="B635" s="8" t="str">
        <f>VLOOKUP(A635,Sheet5!$A$1:$B$67,2,FALSE)</f>
        <v>Payment Banks</v>
      </c>
      <c r="C635" s="9" t="s">
        <v>52</v>
      </c>
      <c r="D635" s="19">
        <v>0</v>
      </c>
      <c r="E635" s="20">
        <v>0</v>
      </c>
      <c r="F635" s="20">
        <v>0</v>
      </c>
      <c r="G635" s="20">
        <v>0</v>
      </c>
      <c r="H635" s="20">
        <v>0</v>
      </c>
      <c r="I635" s="20">
        <v>1157</v>
      </c>
      <c r="J635" s="20">
        <v>0</v>
      </c>
      <c r="K635" s="20">
        <v>42</v>
      </c>
      <c r="L635" s="20">
        <v>0</v>
      </c>
      <c r="M635" s="20">
        <v>0.26784469999999999</v>
      </c>
      <c r="N635" s="12">
        <f t="shared" si="198"/>
        <v>0</v>
      </c>
      <c r="O635" s="12">
        <f t="shared" si="199"/>
        <v>0</v>
      </c>
      <c r="P635" s="12">
        <f t="shared" si="200"/>
        <v>42</v>
      </c>
      <c r="Q635" s="12">
        <f t="shared" si="201"/>
        <v>0.26784469999999999</v>
      </c>
      <c r="R635">
        <f t="shared" si="202"/>
        <v>0</v>
      </c>
      <c r="S635">
        <f t="shared" si="203"/>
        <v>0</v>
      </c>
      <c r="T635">
        <f t="shared" si="204"/>
        <v>0</v>
      </c>
      <c r="U635">
        <f t="shared" si="205"/>
        <v>6.3772547619047621E-3</v>
      </c>
      <c r="V635">
        <f t="shared" si="206"/>
        <v>2.3149930855661193E-4</v>
      </c>
      <c r="W635">
        <f t="shared" si="207"/>
        <v>3.6300777873811585E-2</v>
      </c>
      <c r="X635">
        <f t="shared" si="208"/>
        <v>60113014</v>
      </c>
      <c r="Y635">
        <f t="shared" si="209"/>
        <v>166721905</v>
      </c>
      <c r="Z635">
        <f t="shared" si="210"/>
        <v>6258104.4924681634</v>
      </c>
      <c r="AA635">
        <f t="shared" si="211"/>
        <v>892702010</v>
      </c>
      <c r="AB635">
        <f t="shared" si="212"/>
        <v>965822617</v>
      </c>
      <c r="AC635">
        <f t="shared" si="213"/>
        <v>34491364.980835587</v>
      </c>
      <c r="AD635">
        <f t="shared" si="214"/>
        <v>0</v>
      </c>
      <c r="AE635">
        <f t="shared" si="215"/>
        <v>0</v>
      </c>
      <c r="AF635">
        <f t="shared" si="216"/>
        <v>0</v>
      </c>
      <c r="AG635">
        <f t="shared" si="217"/>
        <v>1.2960651897714445E-4</v>
      </c>
      <c r="AH635">
        <f t="shared" si="218"/>
        <v>7.7655581374881028E-7</v>
      </c>
      <c r="AI635">
        <f t="shared" si="219"/>
        <v>4.3486246087774107E-6</v>
      </c>
    </row>
    <row r="636" spans="1:35" x14ac:dyDescent="0.25">
      <c r="A636" s="13" t="s">
        <v>111</v>
      </c>
      <c r="B636" s="8" t="str">
        <f>VLOOKUP(A636,Sheet5!$A$1:$B$67,2,FALSE)</f>
        <v>Payment Banks</v>
      </c>
      <c r="C636" s="9" t="s">
        <v>52</v>
      </c>
      <c r="D636" s="19">
        <v>0</v>
      </c>
      <c r="E636" s="20">
        <v>0</v>
      </c>
      <c r="F636" s="20">
        <v>0</v>
      </c>
      <c r="G636" s="20">
        <v>0</v>
      </c>
      <c r="H636" s="20">
        <v>0</v>
      </c>
      <c r="I636" s="20">
        <v>0</v>
      </c>
      <c r="J636" s="20">
        <v>0</v>
      </c>
      <c r="K636" s="20">
        <v>0</v>
      </c>
      <c r="L636" s="20">
        <v>0</v>
      </c>
      <c r="M636" s="20">
        <v>0</v>
      </c>
      <c r="N636" s="12">
        <f t="shared" si="198"/>
        <v>0</v>
      </c>
      <c r="O636" s="12">
        <f t="shared" si="199"/>
        <v>0</v>
      </c>
      <c r="P636" s="12">
        <f t="shared" si="200"/>
        <v>0</v>
      </c>
      <c r="Q636" s="12">
        <f t="shared" si="201"/>
        <v>0</v>
      </c>
      <c r="R636">
        <f t="shared" si="202"/>
        <v>0</v>
      </c>
      <c r="S636">
        <f t="shared" si="203"/>
        <v>0</v>
      </c>
      <c r="T636">
        <f t="shared" si="204"/>
        <v>0</v>
      </c>
      <c r="U636">
        <f t="shared" si="205"/>
        <v>0</v>
      </c>
      <c r="V636">
        <f t="shared" si="206"/>
        <v>0</v>
      </c>
      <c r="W636">
        <f t="shared" si="207"/>
        <v>0</v>
      </c>
      <c r="X636">
        <f t="shared" si="208"/>
        <v>60113014</v>
      </c>
      <c r="Y636">
        <f t="shared" si="209"/>
        <v>166721905</v>
      </c>
      <c r="Z636">
        <f t="shared" si="210"/>
        <v>6258104.4924681634</v>
      </c>
      <c r="AA636">
        <f t="shared" si="211"/>
        <v>892702010</v>
      </c>
      <c r="AB636">
        <f t="shared" si="212"/>
        <v>965822617</v>
      </c>
      <c r="AC636">
        <f t="shared" si="213"/>
        <v>34491364.980835587</v>
      </c>
      <c r="AD636">
        <f t="shared" si="214"/>
        <v>0</v>
      </c>
      <c r="AE636">
        <f t="shared" si="215"/>
        <v>0</v>
      </c>
      <c r="AF636">
        <f t="shared" si="216"/>
        <v>0</v>
      </c>
      <c r="AG636">
        <f t="shared" si="217"/>
        <v>0</v>
      </c>
      <c r="AH636">
        <f t="shared" si="218"/>
        <v>0</v>
      </c>
      <c r="AI636">
        <f t="shared" si="219"/>
        <v>0</v>
      </c>
    </row>
    <row r="637" spans="1:35" x14ac:dyDescent="0.25">
      <c r="A637" s="13" t="s">
        <v>114</v>
      </c>
      <c r="B637" s="8" t="str">
        <f>VLOOKUP(A637,Sheet5!$A$1:$B$67,2,FALSE)</f>
        <v>Payment Banks</v>
      </c>
      <c r="C637" s="9" t="s">
        <v>52</v>
      </c>
      <c r="D637" s="19">
        <v>0</v>
      </c>
      <c r="E637" s="20">
        <v>0</v>
      </c>
      <c r="F637" s="20">
        <v>0</v>
      </c>
      <c r="G637" s="20">
        <v>0</v>
      </c>
      <c r="H637" s="20">
        <v>0</v>
      </c>
      <c r="I637" s="20">
        <v>101487</v>
      </c>
      <c r="J637" s="20">
        <v>1357</v>
      </c>
      <c r="K637" s="20">
        <v>19878</v>
      </c>
      <c r="L637" s="20">
        <v>40.552432400000001</v>
      </c>
      <c r="M637" s="20">
        <v>90.516080599999981</v>
      </c>
      <c r="N637" s="12">
        <f t="shared" si="198"/>
        <v>0</v>
      </c>
      <c r="O637" s="12">
        <f t="shared" si="199"/>
        <v>0</v>
      </c>
      <c r="P637" s="12">
        <f t="shared" si="200"/>
        <v>21235</v>
      </c>
      <c r="Q637" s="12">
        <f t="shared" si="201"/>
        <v>131.068513</v>
      </c>
      <c r="R637">
        <f t="shared" si="202"/>
        <v>0</v>
      </c>
      <c r="S637">
        <f t="shared" si="203"/>
        <v>0</v>
      </c>
      <c r="T637">
        <f t="shared" si="204"/>
        <v>0</v>
      </c>
      <c r="U637">
        <f t="shared" si="205"/>
        <v>6.172286931951966E-3</v>
      </c>
      <c r="V637">
        <f t="shared" si="206"/>
        <v>1.2914808103500941E-3</v>
      </c>
      <c r="W637">
        <f t="shared" si="207"/>
        <v>0.20923862169538957</v>
      </c>
      <c r="X637">
        <f t="shared" si="208"/>
        <v>60113014</v>
      </c>
      <c r="Y637">
        <f t="shared" si="209"/>
        <v>166721905</v>
      </c>
      <c r="Z637">
        <f t="shared" si="210"/>
        <v>6258104.4924681634</v>
      </c>
      <c r="AA637">
        <f t="shared" si="211"/>
        <v>892702010</v>
      </c>
      <c r="AB637">
        <f t="shared" si="212"/>
        <v>965822617</v>
      </c>
      <c r="AC637">
        <f t="shared" si="213"/>
        <v>34491364.980835587</v>
      </c>
      <c r="AD637">
        <f t="shared" si="214"/>
        <v>0</v>
      </c>
      <c r="AE637">
        <f t="shared" si="215"/>
        <v>0</v>
      </c>
      <c r="AF637">
        <f t="shared" si="216"/>
        <v>0</v>
      </c>
      <c r="AG637">
        <f t="shared" si="217"/>
        <v>1.1368519266580345E-2</v>
      </c>
      <c r="AH637">
        <f t="shared" si="218"/>
        <v>3.800038446516266E-4</v>
      </c>
      <c r="AI637">
        <f t="shared" si="219"/>
        <v>2.1986438944616264E-3</v>
      </c>
    </row>
    <row r="638" spans="1:35" x14ac:dyDescent="0.25">
      <c r="A638" s="13" t="s">
        <v>115</v>
      </c>
      <c r="B638" s="8" t="str">
        <f>VLOOKUP(A638,Sheet5!$A$1:$B$67,2,FALSE)</f>
        <v>Payment Banks</v>
      </c>
      <c r="C638" s="9" t="s">
        <v>52</v>
      </c>
      <c r="D638" s="19">
        <v>0</v>
      </c>
      <c r="E638" s="20">
        <v>0</v>
      </c>
      <c r="F638" s="20">
        <v>0</v>
      </c>
      <c r="G638" s="20">
        <v>0</v>
      </c>
      <c r="H638" s="20">
        <v>0</v>
      </c>
      <c r="I638" s="20">
        <v>61709416</v>
      </c>
      <c r="J638" s="20">
        <v>1634047</v>
      </c>
      <c r="K638" s="20">
        <v>2370245</v>
      </c>
      <c r="L638" s="20">
        <v>53165.632469999997</v>
      </c>
      <c r="M638" s="20">
        <v>23346.876840000001</v>
      </c>
      <c r="N638" s="12">
        <f t="shared" si="198"/>
        <v>0</v>
      </c>
      <c r="O638" s="12">
        <f t="shared" si="199"/>
        <v>0</v>
      </c>
      <c r="P638" s="12">
        <f t="shared" si="200"/>
        <v>4004292</v>
      </c>
      <c r="Q638" s="12">
        <f t="shared" si="201"/>
        <v>76512.509309999994</v>
      </c>
      <c r="R638">
        <f t="shared" si="202"/>
        <v>0</v>
      </c>
      <c r="S638">
        <f t="shared" si="203"/>
        <v>0</v>
      </c>
      <c r="T638">
        <f t="shared" si="204"/>
        <v>0</v>
      </c>
      <c r="U638">
        <f t="shared" si="205"/>
        <v>1.9107624846040196E-2</v>
      </c>
      <c r="V638">
        <f t="shared" si="206"/>
        <v>1.2398838665075033E-3</v>
      </c>
      <c r="W638">
        <f t="shared" si="207"/>
        <v>6.4889481371854171E-2</v>
      </c>
      <c r="X638">
        <f t="shared" si="208"/>
        <v>60113014</v>
      </c>
      <c r="Y638">
        <f t="shared" si="209"/>
        <v>166721905</v>
      </c>
      <c r="Z638">
        <f t="shared" si="210"/>
        <v>6258104.4924681634</v>
      </c>
      <c r="AA638">
        <f t="shared" si="211"/>
        <v>892702010</v>
      </c>
      <c r="AB638">
        <f t="shared" si="212"/>
        <v>965822617</v>
      </c>
      <c r="AC638">
        <f t="shared" si="213"/>
        <v>34491364.980835587</v>
      </c>
      <c r="AD638">
        <f t="shared" si="214"/>
        <v>0</v>
      </c>
      <c r="AE638">
        <f t="shared" si="215"/>
        <v>0</v>
      </c>
      <c r="AF638">
        <f t="shared" si="216"/>
        <v>0</v>
      </c>
      <c r="AG638">
        <f t="shared" si="217"/>
        <v>6.9126556576253257</v>
      </c>
      <c r="AH638">
        <f t="shared" si="218"/>
        <v>0.22183091145425121</v>
      </c>
      <c r="AI638">
        <f t="shared" si="219"/>
        <v>0.41459911266501226</v>
      </c>
    </row>
    <row r="639" spans="1:35" x14ac:dyDescent="0.25">
      <c r="A639" s="13" t="s">
        <v>65</v>
      </c>
      <c r="B639" s="8" t="str">
        <f>VLOOKUP(A639,Sheet5!$A$1:$B$67,2,FALSE)</f>
        <v>Small Finance Banks</v>
      </c>
      <c r="C639" s="9" t="s">
        <v>52</v>
      </c>
      <c r="D639" s="19">
        <v>26</v>
      </c>
      <c r="E639" s="20">
        <v>3</v>
      </c>
      <c r="F639" s="20">
        <v>100</v>
      </c>
      <c r="G639" s="20">
        <v>3.3000000000000002E-2</v>
      </c>
      <c r="H639" s="20">
        <v>1.2472926000000002</v>
      </c>
      <c r="I639" s="20">
        <v>1412877</v>
      </c>
      <c r="J639" s="20">
        <v>618403</v>
      </c>
      <c r="K639" s="20">
        <v>356202</v>
      </c>
      <c r="L639" s="20">
        <v>41121.477958599993</v>
      </c>
      <c r="M639" s="20">
        <v>8894.4028576000001</v>
      </c>
      <c r="N639" s="12">
        <f t="shared" si="198"/>
        <v>103</v>
      </c>
      <c r="O639" s="12">
        <f t="shared" si="199"/>
        <v>1.2802926000000001</v>
      </c>
      <c r="P639" s="12">
        <f t="shared" si="200"/>
        <v>974605</v>
      </c>
      <c r="Q639" s="12">
        <f t="shared" si="201"/>
        <v>50015.880816199991</v>
      </c>
      <c r="R639">
        <f t="shared" si="202"/>
        <v>1.2430025242718449E-2</v>
      </c>
      <c r="S639">
        <f t="shared" si="203"/>
        <v>4.9242023076923082E-2</v>
      </c>
      <c r="T639">
        <f t="shared" si="204"/>
        <v>3.9615384615384617</v>
      </c>
      <c r="U639">
        <f t="shared" si="205"/>
        <v>5.131913012574324E-2</v>
      </c>
      <c r="V639">
        <f t="shared" si="206"/>
        <v>3.5400024783615272E-2</v>
      </c>
      <c r="W639">
        <f t="shared" si="207"/>
        <v>0.68980173079468343</v>
      </c>
      <c r="X639">
        <f t="shared" si="208"/>
        <v>60113014</v>
      </c>
      <c r="Y639">
        <f t="shared" si="209"/>
        <v>166721905</v>
      </c>
      <c r="Z639">
        <f t="shared" si="210"/>
        <v>6258104.4924681634</v>
      </c>
      <c r="AA639">
        <f t="shared" si="211"/>
        <v>892702010</v>
      </c>
      <c r="AB639">
        <f t="shared" si="212"/>
        <v>965822617</v>
      </c>
      <c r="AC639">
        <f t="shared" si="213"/>
        <v>34491364.980835587</v>
      </c>
      <c r="AD639">
        <f t="shared" si="214"/>
        <v>4.3251865561091317E-5</v>
      </c>
      <c r="AE639">
        <f t="shared" si="215"/>
        <v>2.045815312832943E-5</v>
      </c>
      <c r="AF639">
        <f t="shared" si="216"/>
        <v>6.177952441222406E-5</v>
      </c>
      <c r="AG639">
        <f t="shared" si="217"/>
        <v>0.15826972317447791</v>
      </c>
      <c r="AH639">
        <f t="shared" si="218"/>
        <v>0.14500986216112433</v>
      </c>
      <c r="AI639">
        <f t="shared" si="219"/>
        <v>0.10090931635327401</v>
      </c>
    </row>
    <row r="640" spans="1:35" x14ac:dyDescent="0.25">
      <c r="A640" s="13" t="s">
        <v>79</v>
      </c>
      <c r="B640" s="8" t="str">
        <f>VLOOKUP(A640,Sheet5!$A$1:$B$67,2,FALSE)</f>
        <v>Small Finance Banks</v>
      </c>
      <c r="C640" s="9" t="s">
        <v>52</v>
      </c>
      <c r="D640" s="19">
        <v>0</v>
      </c>
      <c r="E640" s="20">
        <v>0</v>
      </c>
      <c r="F640" s="20">
        <v>0</v>
      </c>
      <c r="G640" s="20">
        <v>0</v>
      </c>
      <c r="H640" s="20">
        <v>0</v>
      </c>
      <c r="I640" s="20">
        <v>142282</v>
      </c>
      <c r="J640" s="20">
        <v>99726</v>
      </c>
      <c r="K640" s="20">
        <v>71140</v>
      </c>
      <c r="L640" s="20">
        <v>5246.7899299999999</v>
      </c>
      <c r="M640" s="20">
        <v>1414.4930646</v>
      </c>
      <c r="N640" s="12">
        <f t="shared" si="198"/>
        <v>0</v>
      </c>
      <c r="O640" s="12">
        <f t="shared" si="199"/>
        <v>0</v>
      </c>
      <c r="P640" s="12">
        <f t="shared" si="200"/>
        <v>170866</v>
      </c>
      <c r="Q640" s="12">
        <f t="shared" si="201"/>
        <v>6661.2829946000002</v>
      </c>
      <c r="R640">
        <f t="shared" si="202"/>
        <v>0</v>
      </c>
      <c r="S640">
        <f t="shared" si="203"/>
        <v>0</v>
      </c>
      <c r="T640">
        <f t="shared" si="204"/>
        <v>0</v>
      </c>
      <c r="U640">
        <f t="shared" si="205"/>
        <v>3.8985421292708905E-2</v>
      </c>
      <c r="V640">
        <f t="shared" si="206"/>
        <v>4.6817468088725209E-2</v>
      </c>
      <c r="W640">
        <f t="shared" si="207"/>
        <v>1.2008968105593119</v>
      </c>
      <c r="X640">
        <f t="shared" si="208"/>
        <v>60113014</v>
      </c>
      <c r="Y640">
        <f t="shared" si="209"/>
        <v>166721905</v>
      </c>
      <c r="Z640">
        <f t="shared" si="210"/>
        <v>6258104.4924681634</v>
      </c>
      <c r="AA640">
        <f t="shared" si="211"/>
        <v>892702010</v>
      </c>
      <c r="AB640">
        <f t="shared" si="212"/>
        <v>965822617</v>
      </c>
      <c r="AC640">
        <f t="shared" si="213"/>
        <v>34491364.980835587</v>
      </c>
      <c r="AD640">
        <f t="shared" si="214"/>
        <v>0</v>
      </c>
      <c r="AE640">
        <f t="shared" si="215"/>
        <v>0</v>
      </c>
      <c r="AF640">
        <f t="shared" si="216"/>
        <v>0</v>
      </c>
      <c r="AG640">
        <f t="shared" si="217"/>
        <v>1.5938353269754596E-2</v>
      </c>
      <c r="AH640">
        <f t="shared" si="218"/>
        <v>1.9312900484805991E-2</v>
      </c>
      <c r="AI640">
        <f t="shared" si="219"/>
        <v>1.7691240295318121E-2</v>
      </c>
    </row>
    <row r="641" spans="1:35" x14ac:dyDescent="0.25">
      <c r="A641" s="13" t="s">
        <v>96</v>
      </c>
      <c r="B641" s="8" t="str">
        <f>VLOOKUP(A641,Sheet5!$A$1:$B$67,2,FALSE)</f>
        <v>Small Finance Banks</v>
      </c>
      <c r="C641" s="9" t="s">
        <v>52</v>
      </c>
      <c r="D641" s="19">
        <v>0</v>
      </c>
      <c r="E641" s="20">
        <v>0</v>
      </c>
      <c r="F641" s="20">
        <v>0</v>
      </c>
      <c r="G641" s="20">
        <v>0</v>
      </c>
      <c r="H641" s="20">
        <v>0</v>
      </c>
      <c r="I641" s="20">
        <v>2451189</v>
      </c>
      <c r="J641" s="20">
        <v>520444</v>
      </c>
      <c r="K641" s="20">
        <v>62632</v>
      </c>
      <c r="L641" s="20">
        <v>22413.8021596</v>
      </c>
      <c r="M641" s="20">
        <v>684.56971759999988</v>
      </c>
      <c r="N641" s="12">
        <f t="shared" si="198"/>
        <v>0</v>
      </c>
      <c r="O641" s="12">
        <f t="shared" si="199"/>
        <v>0</v>
      </c>
      <c r="P641" s="12">
        <f t="shared" si="200"/>
        <v>583076</v>
      </c>
      <c r="Q641" s="12">
        <f t="shared" si="201"/>
        <v>23098.371877199999</v>
      </c>
      <c r="R641">
        <f t="shared" si="202"/>
        <v>0</v>
      </c>
      <c r="S641">
        <f t="shared" si="203"/>
        <v>0</v>
      </c>
      <c r="T641">
        <f t="shared" si="204"/>
        <v>0</v>
      </c>
      <c r="U641">
        <f t="shared" si="205"/>
        <v>3.9614684667521903E-2</v>
      </c>
      <c r="V641">
        <f t="shared" si="206"/>
        <v>9.4233336871208211E-3</v>
      </c>
      <c r="W641">
        <f t="shared" si="207"/>
        <v>0.23787476200325638</v>
      </c>
      <c r="X641">
        <f t="shared" si="208"/>
        <v>60113014</v>
      </c>
      <c r="Y641">
        <f t="shared" si="209"/>
        <v>166721905</v>
      </c>
      <c r="Z641">
        <f t="shared" si="210"/>
        <v>6258104.4924681634</v>
      </c>
      <c r="AA641">
        <f t="shared" si="211"/>
        <v>892702010</v>
      </c>
      <c r="AB641">
        <f t="shared" si="212"/>
        <v>965822617</v>
      </c>
      <c r="AC641">
        <f t="shared" si="213"/>
        <v>34491364.980835587</v>
      </c>
      <c r="AD641">
        <f t="shared" si="214"/>
        <v>0</v>
      </c>
      <c r="AE641">
        <f t="shared" si="215"/>
        <v>0</v>
      </c>
      <c r="AF641">
        <f t="shared" si="216"/>
        <v>0</v>
      </c>
      <c r="AG641">
        <f t="shared" si="217"/>
        <v>0.27458087609772491</v>
      </c>
      <c r="AH641">
        <f t="shared" si="218"/>
        <v>6.6968564132020084E-2</v>
      </c>
      <c r="AI641">
        <f t="shared" si="219"/>
        <v>6.0370920056845183E-2</v>
      </c>
    </row>
    <row r="642" spans="1:35" x14ac:dyDescent="0.25">
      <c r="A642" s="13" t="s">
        <v>91</v>
      </c>
      <c r="B642" s="8" t="str">
        <f>VLOOKUP(A642,Sheet5!$A$1:$B$67,2,FALSE)</f>
        <v>Small Finance Banks</v>
      </c>
      <c r="C642" s="9" t="s">
        <v>52</v>
      </c>
      <c r="D642" s="19">
        <v>0</v>
      </c>
      <c r="E642" s="20">
        <v>0</v>
      </c>
      <c r="F642" s="20">
        <v>0</v>
      </c>
      <c r="G642" s="20">
        <v>0</v>
      </c>
      <c r="H642" s="20">
        <v>0</v>
      </c>
      <c r="I642" s="29">
        <v>968096</v>
      </c>
      <c r="J642" s="20">
        <v>842240</v>
      </c>
      <c r="K642" s="20">
        <v>209218</v>
      </c>
      <c r="L642" s="20">
        <v>21191.275000000001</v>
      </c>
      <c r="M642" s="20">
        <v>4171.4954386999998</v>
      </c>
      <c r="N642" s="12">
        <f t="shared" si="198"/>
        <v>0</v>
      </c>
      <c r="O642" s="12">
        <f t="shared" si="199"/>
        <v>0</v>
      </c>
      <c r="P642" s="12">
        <f t="shared" si="200"/>
        <v>1051458</v>
      </c>
      <c r="Q642" s="12">
        <f t="shared" si="201"/>
        <v>25362.770438700001</v>
      </c>
      <c r="R642">
        <f t="shared" si="202"/>
        <v>0</v>
      </c>
      <c r="S642">
        <f t="shared" si="203"/>
        <v>0</v>
      </c>
      <c r="T642">
        <f t="shared" si="204"/>
        <v>0</v>
      </c>
      <c r="U642">
        <f t="shared" si="205"/>
        <v>2.4121525004993066E-2</v>
      </c>
      <c r="V642">
        <f t="shared" si="206"/>
        <v>2.6198610921540841E-2</v>
      </c>
      <c r="W642">
        <f t="shared" si="207"/>
        <v>1.0861092288368095</v>
      </c>
      <c r="X642">
        <f t="shared" si="208"/>
        <v>60113014</v>
      </c>
      <c r="Y642">
        <f t="shared" si="209"/>
        <v>166721905</v>
      </c>
      <c r="Z642">
        <f t="shared" si="210"/>
        <v>6258104.4924681634</v>
      </c>
      <c r="AA642">
        <f t="shared" si="211"/>
        <v>892702010</v>
      </c>
      <c r="AB642">
        <f t="shared" si="212"/>
        <v>965822617</v>
      </c>
      <c r="AC642">
        <f t="shared" si="213"/>
        <v>34491364.980835587</v>
      </c>
      <c r="AD642">
        <f t="shared" si="214"/>
        <v>0</v>
      </c>
      <c r="AE642">
        <f t="shared" si="215"/>
        <v>0</v>
      </c>
      <c r="AF642">
        <f t="shared" si="216"/>
        <v>0</v>
      </c>
      <c r="AG642">
        <f t="shared" si="217"/>
        <v>0.1084455942918735</v>
      </c>
      <c r="AH642">
        <f t="shared" si="218"/>
        <v>7.3533681409223145E-2</v>
      </c>
      <c r="AI642">
        <f t="shared" si="219"/>
        <v>0.10886657461656854</v>
      </c>
    </row>
    <row r="643" spans="1:35" x14ac:dyDescent="0.25">
      <c r="A643" s="13" t="s">
        <v>93</v>
      </c>
      <c r="B643" s="8" t="str">
        <f>VLOOKUP(A643,Sheet5!$A$1:$B$67,2,FALSE)</f>
        <v>Small Finance Banks</v>
      </c>
      <c r="C643" s="9" t="s">
        <v>52</v>
      </c>
      <c r="D643" s="19">
        <v>0</v>
      </c>
      <c r="E643" s="20">
        <v>0</v>
      </c>
      <c r="F643" s="20">
        <v>0</v>
      </c>
      <c r="G643" s="20">
        <v>0</v>
      </c>
      <c r="H643" s="20">
        <v>0</v>
      </c>
      <c r="I643" s="20">
        <v>3438300</v>
      </c>
      <c r="J643" s="20">
        <v>778017</v>
      </c>
      <c r="K643" s="20">
        <v>204060</v>
      </c>
      <c r="L643" s="20">
        <v>40798.66648</v>
      </c>
      <c r="M643" s="20">
        <v>1859.364294</v>
      </c>
      <c r="N643" s="12">
        <f t="shared" ref="N643:N706" si="220">E643+F643</f>
        <v>0</v>
      </c>
      <c r="O643" s="12">
        <f t="shared" ref="O643:O706" si="221">G643+H643</f>
        <v>0</v>
      </c>
      <c r="P643" s="12">
        <f t="shared" ref="P643:P706" si="222">J643+K643</f>
        <v>982077</v>
      </c>
      <c r="Q643" s="12">
        <f t="shared" ref="Q643:Q706" si="223">L643+M643</f>
        <v>42658.030773999999</v>
      </c>
      <c r="R643">
        <f t="shared" ref="R643:R706" si="224">IFERROR(O643/N643,0)</f>
        <v>0</v>
      </c>
      <c r="S643">
        <f t="shared" ref="S643:S706" si="225">IFERROR(O643/D643,0)</f>
        <v>0</v>
      </c>
      <c r="T643">
        <f t="shared" ref="T643:T706" si="226">IFERROR(N643/D643,0)</f>
        <v>0</v>
      </c>
      <c r="U643">
        <f t="shared" ref="U643:U706" si="227">IFERROR(Q643/P643,0)</f>
        <v>4.3436543951238041E-2</v>
      </c>
      <c r="V643">
        <f t="shared" ref="V643:V706" si="228">IFERROR(Q643/I643,0)</f>
        <v>1.24067215699619E-2</v>
      </c>
      <c r="W643">
        <f t="shared" ref="W643:W706" si="229">IFERROR(P643/I643,0)</f>
        <v>0.28562865369514007</v>
      </c>
      <c r="X643">
        <f t="shared" ref="X643:X706" si="230">SUMIF($C$2:$C$879,C643,$D$2:$D$879)</f>
        <v>60113014</v>
      </c>
      <c r="Y643">
        <f t="shared" ref="Y643:Y706" si="231">SUMIF($C$2:$C$879,C643,$N$2:$N$879)</f>
        <v>166721905</v>
      </c>
      <c r="Z643">
        <f t="shared" ref="Z643:Z706" si="232">SUMIF($C$2:$C$879,C643,$O$2:$O$879)</f>
        <v>6258104.4924681634</v>
      </c>
      <c r="AA643">
        <f t="shared" ref="AA643:AA706" si="233">SUMIF($C$2:$C$879,C643,$I$2:$I$879)</f>
        <v>892702010</v>
      </c>
      <c r="AB643">
        <f t="shared" ref="AB643:AB706" si="234">SUMIF($C$2:$C$879,C643,$P$2:$P$879)</f>
        <v>965822617</v>
      </c>
      <c r="AC643">
        <f t="shared" ref="AC643:AC706" si="235">SUMIF($C$2:$C$879,C643,$Q$2:$Q$879)</f>
        <v>34491364.980835587</v>
      </c>
      <c r="AD643">
        <f t="shared" ref="AD643:AD706" si="236">D643*100/X643</f>
        <v>0</v>
      </c>
      <c r="AE643">
        <f t="shared" ref="AE643:AE706" si="237">O643*100/Z643</f>
        <v>0</v>
      </c>
      <c r="AF643">
        <f t="shared" ref="AF643:AF706" si="238">N643*100/Y643</f>
        <v>0</v>
      </c>
      <c r="AG643">
        <f t="shared" ref="AG643:AG706" si="239">I643*100/AA643</f>
        <v>0.38515652048324611</v>
      </c>
      <c r="AH643">
        <f t="shared" ref="AH643:AH706" si="240">Q643*100/AC643</f>
        <v>0.12367742128414475</v>
      </c>
      <c r="AI643">
        <f t="shared" ref="AI643:AI706" si="241">P643*100/AB643</f>
        <v>0.10168295737891174</v>
      </c>
    </row>
    <row r="644" spans="1:35" x14ac:dyDescent="0.25">
      <c r="A644" s="13" t="s">
        <v>109</v>
      </c>
      <c r="B644" s="8" t="str">
        <f>VLOOKUP(A644,Sheet5!$A$1:$B$67,2,FALSE)</f>
        <v>Small Finance Banks</v>
      </c>
      <c r="C644" s="9" t="s">
        <v>52</v>
      </c>
      <c r="D644" s="19">
        <v>0</v>
      </c>
      <c r="E644" s="20">
        <v>0</v>
      </c>
      <c r="F644" s="20">
        <v>0</v>
      </c>
      <c r="G644" s="20">
        <v>0</v>
      </c>
      <c r="H644" s="20">
        <v>0</v>
      </c>
      <c r="I644" s="20">
        <v>1624349</v>
      </c>
      <c r="J644" s="20">
        <v>353710</v>
      </c>
      <c r="K644" s="20">
        <v>95486</v>
      </c>
      <c r="L644" s="20">
        <v>16390.7745</v>
      </c>
      <c r="M644" s="20">
        <v>1132.2751628000001</v>
      </c>
      <c r="N644" s="12">
        <f t="shared" si="220"/>
        <v>0</v>
      </c>
      <c r="O644" s="12">
        <f t="shared" si="221"/>
        <v>0</v>
      </c>
      <c r="P644" s="12">
        <f t="shared" si="222"/>
        <v>449196</v>
      </c>
      <c r="Q644" s="12">
        <f t="shared" si="223"/>
        <v>17523.0496628</v>
      </c>
      <c r="R644">
        <f t="shared" si="224"/>
        <v>0</v>
      </c>
      <c r="S644">
        <f t="shared" si="225"/>
        <v>0</v>
      </c>
      <c r="T644">
        <f t="shared" si="226"/>
        <v>0</v>
      </c>
      <c r="U644">
        <f t="shared" si="227"/>
        <v>3.9009807885199331E-2</v>
      </c>
      <c r="V644">
        <f t="shared" si="228"/>
        <v>1.0787736910479214E-2</v>
      </c>
      <c r="W644">
        <f t="shared" si="229"/>
        <v>0.27653909350761441</v>
      </c>
      <c r="X644">
        <f t="shared" si="230"/>
        <v>60113014</v>
      </c>
      <c r="Y644">
        <f t="shared" si="231"/>
        <v>166721905</v>
      </c>
      <c r="Z644">
        <f t="shared" si="232"/>
        <v>6258104.4924681634</v>
      </c>
      <c r="AA644">
        <f t="shared" si="233"/>
        <v>892702010</v>
      </c>
      <c r="AB644">
        <f t="shared" si="234"/>
        <v>965822617</v>
      </c>
      <c r="AC644">
        <f t="shared" si="235"/>
        <v>34491364.980835587</v>
      </c>
      <c r="AD644">
        <f t="shared" si="236"/>
        <v>0</v>
      </c>
      <c r="AE644">
        <f t="shared" si="237"/>
        <v>0</v>
      </c>
      <c r="AF644">
        <f t="shared" si="238"/>
        <v>0</v>
      </c>
      <c r="AG644">
        <f t="shared" si="239"/>
        <v>0.18195870310631429</v>
      </c>
      <c r="AH644">
        <f t="shared" si="240"/>
        <v>5.0804164093060163E-2</v>
      </c>
      <c r="AI644">
        <f t="shared" si="241"/>
        <v>4.6509161422961375E-2</v>
      </c>
    </row>
    <row r="645" spans="1:35" x14ac:dyDescent="0.25">
      <c r="A645" s="13" t="s">
        <v>113</v>
      </c>
      <c r="B645" s="8" t="str">
        <f>VLOOKUP(A645,Sheet5!$A$1:$B$67,2,FALSE)</f>
        <v>Small Finance Banks</v>
      </c>
      <c r="C645" s="9" t="s">
        <v>52</v>
      </c>
      <c r="D645" s="19">
        <v>0</v>
      </c>
      <c r="E645" s="20">
        <v>0</v>
      </c>
      <c r="F645" s="20">
        <v>0</v>
      </c>
      <c r="G645" s="20">
        <v>0</v>
      </c>
      <c r="H645" s="20">
        <v>0</v>
      </c>
      <c r="I645" s="20">
        <v>218520</v>
      </c>
      <c r="J645" s="20">
        <v>28331</v>
      </c>
      <c r="K645" s="20">
        <v>18277</v>
      </c>
      <c r="L645" s="20">
        <v>1061.99811</v>
      </c>
      <c r="M645" s="20">
        <v>200.3331484</v>
      </c>
      <c r="N645" s="12">
        <f t="shared" si="220"/>
        <v>0</v>
      </c>
      <c r="O645" s="12">
        <f t="shared" si="221"/>
        <v>0</v>
      </c>
      <c r="P645" s="12">
        <f t="shared" si="222"/>
        <v>46608</v>
      </c>
      <c r="Q645" s="12">
        <f t="shared" si="223"/>
        <v>1262.3312584</v>
      </c>
      <c r="R645">
        <f t="shared" si="224"/>
        <v>0</v>
      </c>
      <c r="S645">
        <f t="shared" si="225"/>
        <v>0</v>
      </c>
      <c r="T645">
        <f t="shared" si="226"/>
        <v>0</v>
      </c>
      <c r="U645">
        <f t="shared" si="227"/>
        <v>2.7084003999313423E-2</v>
      </c>
      <c r="V645">
        <f t="shared" si="228"/>
        <v>5.7767310012813477E-3</v>
      </c>
      <c r="W645">
        <f t="shared" si="229"/>
        <v>0.21328940142778693</v>
      </c>
      <c r="X645">
        <f t="shared" si="230"/>
        <v>60113014</v>
      </c>
      <c r="Y645">
        <f t="shared" si="231"/>
        <v>166721905</v>
      </c>
      <c r="Z645">
        <f t="shared" si="232"/>
        <v>6258104.4924681634</v>
      </c>
      <c r="AA645">
        <f t="shared" si="233"/>
        <v>892702010</v>
      </c>
      <c r="AB645">
        <f t="shared" si="234"/>
        <v>965822617</v>
      </c>
      <c r="AC645">
        <f t="shared" si="235"/>
        <v>34491364.980835587</v>
      </c>
      <c r="AD645">
        <f t="shared" si="236"/>
        <v>0</v>
      </c>
      <c r="AE645">
        <f t="shared" si="237"/>
        <v>0</v>
      </c>
      <c r="AF645">
        <f t="shared" si="238"/>
        <v>0</v>
      </c>
      <c r="AG645">
        <f t="shared" si="239"/>
        <v>2.4478493108803463E-2</v>
      </c>
      <c r="AH645">
        <f t="shared" si="240"/>
        <v>3.6598472084285105E-3</v>
      </c>
      <c r="AI645">
        <f t="shared" si="241"/>
        <v>4.8257308515689892E-3</v>
      </c>
    </row>
    <row r="646" spans="1:35" x14ac:dyDescent="0.25">
      <c r="A646" s="13" t="s">
        <v>117</v>
      </c>
      <c r="B646" s="8" t="str">
        <f>VLOOKUP(A646,Sheet5!$A$1:$B$67,2,FALSE)</f>
        <v>Small Finance Banks</v>
      </c>
      <c r="C646" s="9" t="s">
        <v>52</v>
      </c>
      <c r="D646" s="19">
        <v>0</v>
      </c>
      <c r="E646" s="20">
        <v>0</v>
      </c>
      <c r="F646" s="20">
        <v>0</v>
      </c>
      <c r="G646" s="20">
        <v>0</v>
      </c>
      <c r="H646" s="20">
        <v>0</v>
      </c>
      <c r="I646" s="20">
        <v>133317</v>
      </c>
      <c r="J646" s="20">
        <v>50371</v>
      </c>
      <c r="K646" s="20">
        <v>34937</v>
      </c>
      <c r="L646" s="20">
        <v>1815.72828</v>
      </c>
      <c r="M646" s="20">
        <v>504.88271140000001</v>
      </c>
      <c r="N646" s="12">
        <f t="shared" si="220"/>
        <v>0</v>
      </c>
      <c r="O646" s="12">
        <f t="shared" si="221"/>
        <v>0</v>
      </c>
      <c r="P646" s="12">
        <f t="shared" si="222"/>
        <v>85308</v>
      </c>
      <c r="Q646" s="12">
        <f t="shared" si="223"/>
        <v>2320.6109913999999</v>
      </c>
      <c r="R646">
        <f t="shared" si="224"/>
        <v>0</v>
      </c>
      <c r="S646">
        <f t="shared" si="225"/>
        <v>0</v>
      </c>
      <c r="T646">
        <f t="shared" si="226"/>
        <v>0</v>
      </c>
      <c r="U646">
        <f t="shared" si="227"/>
        <v>2.7202735867679465E-2</v>
      </c>
      <c r="V646">
        <f t="shared" si="228"/>
        <v>1.740671475805786E-2</v>
      </c>
      <c r="W646">
        <f t="shared" si="229"/>
        <v>0.63988838632732514</v>
      </c>
      <c r="X646">
        <f t="shared" si="230"/>
        <v>60113014</v>
      </c>
      <c r="Y646">
        <f t="shared" si="231"/>
        <v>166721905</v>
      </c>
      <c r="Z646">
        <f t="shared" si="232"/>
        <v>6258104.4924681634</v>
      </c>
      <c r="AA646">
        <f t="shared" si="233"/>
        <v>892702010</v>
      </c>
      <c r="AB646">
        <f t="shared" si="234"/>
        <v>965822617</v>
      </c>
      <c r="AC646">
        <f t="shared" si="235"/>
        <v>34491364.980835587</v>
      </c>
      <c r="AD646">
        <f t="shared" si="236"/>
        <v>0</v>
      </c>
      <c r="AE646">
        <f t="shared" si="237"/>
        <v>0</v>
      </c>
      <c r="AF646">
        <f t="shared" si="238"/>
        <v>0</v>
      </c>
      <c r="AG646">
        <f t="shared" si="239"/>
        <v>1.4934098781742408E-2</v>
      </c>
      <c r="AH646">
        <f t="shared" si="240"/>
        <v>6.7280926477957578E-3</v>
      </c>
      <c r="AI646">
        <f t="shared" si="241"/>
        <v>8.8326778125138901E-3</v>
      </c>
    </row>
    <row r="647" spans="1:35" x14ac:dyDescent="0.25">
      <c r="A647" s="13" t="s">
        <v>118</v>
      </c>
      <c r="B647" s="8" t="str">
        <f>VLOOKUP(A647,Sheet5!$A$1:$B$67,2,FALSE)</f>
        <v>Small Finance Banks</v>
      </c>
      <c r="C647" s="9" t="s">
        <v>52</v>
      </c>
      <c r="D647" s="19">
        <v>0</v>
      </c>
      <c r="E647" s="20">
        <v>0</v>
      </c>
      <c r="F647" s="20">
        <v>0</v>
      </c>
      <c r="G647" s="20">
        <v>0</v>
      </c>
      <c r="H647" s="20">
        <v>0</v>
      </c>
      <c r="I647" s="20">
        <v>5706954</v>
      </c>
      <c r="J647" s="20">
        <v>1679321</v>
      </c>
      <c r="K647" s="20">
        <v>428614</v>
      </c>
      <c r="L647" s="20">
        <v>63740.971437299995</v>
      </c>
      <c r="M647" s="20">
        <v>5865.8010738000003</v>
      </c>
      <c r="N647" s="12">
        <f t="shared" si="220"/>
        <v>0</v>
      </c>
      <c r="O647" s="12">
        <f t="shared" si="221"/>
        <v>0</v>
      </c>
      <c r="P647" s="12">
        <f t="shared" si="222"/>
        <v>2107935</v>
      </c>
      <c r="Q647" s="12">
        <f t="shared" si="223"/>
        <v>69606.772511099989</v>
      </c>
      <c r="R647">
        <f t="shared" si="224"/>
        <v>0</v>
      </c>
      <c r="S647">
        <f t="shared" si="225"/>
        <v>0</v>
      </c>
      <c r="T647">
        <f t="shared" si="226"/>
        <v>0</v>
      </c>
      <c r="U647">
        <f t="shared" si="227"/>
        <v>3.3021308774274345E-2</v>
      </c>
      <c r="V647">
        <f t="shared" si="228"/>
        <v>1.2196834337739534E-2</v>
      </c>
      <c r="W647">
        <f t="shared" si="229"/>
        <v>0.36936253560130328</v>
      </c>
      <c r="X647">
        <f t="shared" si="230"/>
        <v>60113014</v>
      </c>
      <c r="Y647">
        <f t="shared" si="231"/>
        <v>166721905</v>
      </c>
      <c r="Z647">
        <f t="shared" si="232"/>
        <v>6258104.4924681634</v>
      </c>
      <c r="AA647">
        <f t="shared" si="233"/>
        <v>892702010</v>
      </c>
      <c r="AB647">
        <f t="shared" si="234"/>
        <v>965822617</v>
      </c>
      <c r="AC647">
        <f t="shared" si="235"/>
        <v>34491364.980835587</v>
      </c>
      <c r="AD647">
        <f t="shared" si="236"/>
        <v>0</v>
      </c>
      <c r="AE647">
        <f t="shared" si="237"/>
        <v>0</v>
      </c>
      <c r="AF647">
        <f t="shared" si="238"/>
        <v>0</v>
      </c>
      <c r="AG647">
        <f t="shared" si="239"/>
        <v>0.63928992385712224</v>
      </c>
      <c r="AH647">
        <f t="shared" si="240"/>
        <v>0.20180927182724009</v>
      </c>
      <c r="AI647">
        <f t="shared" si="241"/>
        <v>0.21825280987388598</v>
      </c>
    </row>
    <row r="648" spans="1:35" x14ac:dyDescent="0.25">
      <c r="A648" s="13" t="s">
        <v>119</v>
      </c>
      <c r="B648" s="8" t="str">
        <f>VLOOKUP(A648,Sheet5!$A$1:$B$67,2,FALSE)</f>
        <v>Small Finance Banks</v>
      </c>
      <c r="C648" s="9" t="s">
        <v>52</v>
      </c>
      <c r="D648" s="19">
        <v>0</v>
      </c>
      <c r="E648" s="20">
        <v>0</v>
      </c>
      <c r="F648" s="20">
        <v>0</v>
      </c>
      <c r="G648" s="20">
        <v>0</v>
      </c>
      <c r="H648" s="20">
        <v>0</v>
      </c>
      <c r="I648" s="20">
        <v>568347</v>
      </c>
      <c r="J648" s="20">
        <v>134605</v>
      </c>
      <c r="K648" s="20">
        <v>55118</v>
      </c>
      <c r="L648" s="20">
        <v>5119.4016301000001</v>
      </c>
      <c r="M648" s="20">
        <v>723.43272839999827</v>
      </c>
      <c r="N648" s="12">
        <f t="shared" si="220"/>
        <v>0</v>
      </c>
      <c r="O648" s="12">
        <f t="shared" si="221"/>
        <v>0</v>
      </c>
      <c r="P648" s="12">
        <f t="shared" si="222"/>
        <v>189723</v>
      </c>
      <c r="Q648" s="12">
        <f t="shared" si="223"/>
        <v>5842.8343584999984</v>
      </c>
      <c r="R648">
        <f t="shared" si="224"/>
        <v>0</v>
      </c>
      <c r="S648">
        <f t="shared" si="225"/>
        <v>0</v>
      </c>
      <c r="T648">
        <f t="shared" si="226"/>
        <v>0</v>
      </c>
      <c r="U648">
        <f t="shared" si="227"/>
        <v>3.0796658067287562E-2</v>
      </c>
      <c r="V648">
        <f t="shared" si="228"/>
        <v>1.0280399753143763E-2</v>
      </c>
      <c r="W648">
        <f t="shared" si="229"/>
        <v>0.3338154331772667</v>
      </c>
      <c r="X648">
        <f t="shared" si="230"/>
        <v>60113014</v>
      </c>
      <c r="Y648">
        <f t="shared" si="231"/>
        <v>166721905</v>
      </c>
      <c r="Z648">
        <f t="shared" si="232"/>
        <v>6258104.4924681634</v>
      </c>
      <c r="AA648">
        <f t="shared" si="233"/>
        <v>892702010</v>
      </c>
      <c r="AB648">
        <f t="shared" si="234"/>
        <v>965822617</v>
      </c>
      <c r="AC648">
        <f t="shared" si="235"/>
        <v>34491364.980835587</v>
      </c>
      <c r="AD648">
        <f t="shared" si="236"/>
        <v>0</v>
      </c>
      <c r="AE648">
        <f t="shared" si="237"/>
        <v>0</v>
      </c>
      <c r="AF648">
        <f t="shared" si="238"/>
        <v>0</v>
      </c>
      <c r="AG648">
        <f t="shared" si="239"/>
        <v>6.3665925878222229E-2</v>
      </c>
      <c r="AH648">
        <f t="shared" si="240"/>
        <v>1.693999168124094E-2</v>
      </c>
      <c r="AI648">
        <f t="shared" si="241"/>
        <v>1.9643669205978015E-2</v>
      </c>
    </row>
    <row r="649" spans="1:35" x14ac:dyDescent="0.25">
      <c r="A649" s="13" t="s">
        <v>56</v>
      </c>
      <c r="B649" s="8" t="str">
        <f>VLOOKUP(A649,Sheet5!$A$1:$B$67,2,FALSE)</f>
        <v>Public Sector Banks</v>
      </c>
      <c r="C649" s="9" t="s">
        <v>43</v>
      </c>
      <c r="D649" s="19">
        <v>543093</v>
      </c>
      <c r="E649" s="20">
        <v>8704</v>
      </c>
      <c r="F649" s="20">
        <v>1211970</v>
      </c>
      <c r="G649" s="20">
        <v>389.53500000000003</v>
      </c>
      <c r="H649" s="20">
        <v>33741.882804500005</v>
      </c>
      <c r="I649" s="20">
        <v>63291645</v>
      </c>
      <c r="J649" s="20">
        <v>27643906</v>
      </c>
      <c r="K649" s="20">
        <v>16392607</v>
      </c>
      <c r="L649" s="20">
        <v>1248189.2551899999</v>
      </c>
      <c r="M649" s="20">
        <v>252453.14628310001</v>
      </c>
      <c r="N649" s="12">
        <f t="shared" si="220"/>
        <v>1220674</v>
      </c>
      <c r="O649" s="12">
        <f t="shared" si="221"/>
        <v>34131.417804500008</v>
      </c>
      <c r="P649" s="12">
        <f t="shared" si="222"/>
        <v>44036513</v>
      </c>
      <c r="Q649" s="12">
        <f t="shared" si="223"/>
        <v>1500642.4014730998</v>
      </c>
      <c r="R649">
        <f t="shared" si="224"/>
        <v>2.7961124595510357E-2</v>
      </c>
      <c r="S649">
        <f t="shared" si="225"/>
        <v>6.2846359287451706E-2</v>
      </c>
      <c r="T649">
        <f t="shared" si="226"/>
        <v>2.2476334624088325</v>
      </c>
      <c r="U649">
        <f t="shared" si="227"/>
        <v>3.4077230444497272E-2</v>
      </c>
      <c r="V649">
        <f t="shared" si="228"/>
        <v>2.3709960476980804E-2</v>
      </c>
      <c r="W649">
        <f t="shared" si="229"/>
        <v>0.69577134549117814</v>
      </c>
      <c r="X649">
        <f t="shared" si="230"/>
        <v>60397171</v>
      </c>
      <c r="Y649">
        <f t="shared" si="231"/>
        <v>174709995</v>
      </c>
      <c r="Z649">
        <f t="shared" si="232"/>
        <v>6384725.4254167015</v>
      </c>
      <c r="AA649">
        <f t="shared" si="233"/>
        <v>885659754</v>
      </c>
      <c r="AB649">
        <f t="shared" si="234"/>
        <v>962717081</v>
      </c>
      <c r="AC649">
        <f t="shared" si="235"/>
        <v>33559847.800299786</v>
      </c>
      <c r="AD649">
        <f t="shared" si="236"/>
        <v>0.89920271265685603</v>
      </c>
      <c r="AE649">
        <f t="shared" si="237"/>
        <v>0.5345792579995311</v>
      </c>
      <c r="AF649">
        <f t="shared" si="238"/>
        <v>0.69868584221526653</v>
      </c>
      <c r="AG649">
        <f t="shared" si="239"/>
        <v>7.1462708691626968</v>
      </c>
      <c r="AH649">
        <f t="shared" si="240"/>
        <v>4.4715411416725637</v>
      </c>
      <c r="AI649">
        <f t="shared" si="241"/>
        <v>4.5741904728913809</v>
      </c>
    </row>
    <row r="650" spans="1:35" x14ac:dyDescent="0.25">
      <c r="A650" s="13" t="s">
        <v>58</v>
      </c>
      <c r="B650" s="8" t="str">
        <f>VLOOKUP(A650,Sheet5!$A$1:$B$67,2,FALSE)</f>
        <v>Public Sector Banks</v>
      </c>
      <c r="C650" s="9" t="s">
        <v>43</v>
      </c>
      <c r="D650" s="19">
        <v>168609</v>
      </c>
      <c r="E650" s="20">
        <v>11939</v>
      </c>
      <c r="F650" s="20">
        <v>403847</v>
      </c>
      <c r="G650" s="20">
        <v>692.61428219999993</v>
      </c>
      <c r="H650" s="20">
        <v>9743.7841740000003</v>
      </c>
      <c r="I650" s="20">
        <v>40492994</v>
      </c>
      <c r="J650" s="20">
        <v>19264181</v>
      </c>
      <c r="K650" s="20">
        <v>10233198</v>
      </c>
      <c r="L650" s="20">
        <v>727818.02408399992</v>
      </c>
      <c r="M650" s="20">
        <v>135830.21264529999</v>
      </c>
      <c r="N650" s="12">
        <f t="shared" si="220"/>
        <v>415786</v>
      </c>
      <c r="O650" s="12">
        <f t="shared" si="221"/>
        <v>10436.398456200001</v>
      </c>
      <c r="P650" s="12">
        <f t="shared" si="222"/>
        <v>29497379</v>
      </c>
      <c r="Q650" s="12">
        <f t="shared" si="223"/>
        <v>863648.23672929988</v>
      </c>
      <c r="R650">
        <f t="shared" si="224"/>
        <v>2.5100408518324333E-2</v>
      </c>
      <c r="S650">
        <f t="shared" si="225"/>
        <v>6.1897042602708043E-2</v>
      </c>
      <c r="T650">
        <f t="shared" si="226"/>
        <v>2.4659774982355627</v>
      </c>
      <c r="U650">
        <f t="shared" si="227"/>
        <v>2.927881276262884E-2</v>
      </c>
      <c r="V650">
        <f t="shared" si="228"/>
        <v>2.1328337359526932E-2</v>
      </c>
      <c r="W650">
        <f t="shared" si="229"/>
        <v>0.72845635963594102</v>
      </c>
      <c r="X650">
        <f t="shared" si="230"/>
        <v>60397171</v>
      </c>
      <c r="Y650">
        <f t="shared" si="231"/>
        <v>174709995</v>
      </c>
      <c r="Z650">
        <f t="shared" si="232"/>
        <v>6384725.4254167015</v>
      </c>
      <c r="AA650">
        <f t="shared" si="233"/>
        <v>885659754</v>
      </c>
      <c r="AB650">
        <f t="shared" si="234"/>
        <v>962717081</v>
      </c>
      <c r="AC650">
        <f t="shared" si="235"/>
        <v>33559847.800299786</v>
      </c>
      <c r="AD650">
        <f t="shared" si="236"/>
        <v>0.27916704906592399</v>
      </c>
      <c r="AE650">
        <f t="shared" si="237"/>
        <v>0.16345884530373309</v>
      </c>
      <c r="AF650">
        <f t="shared" si="238"/>
        <v>0.23798638423634549</v>
      </c>
      <c r="AG650">
        <f t="shared" si="239"/>
        <v>4.5720711387321318</v>
      </c>
      <c r="AH650">
        <f t="shared" si="240"/>
        <v>2.5734569532868532</v>
      </c>
      <c r="AI650">
        <f t="shared" si="241"/>
        <v>3.0639717090466787</v>
      </c>
    </row>
    <row r="651" spans="1:35" x14ac:dyDescent="0.25">
      <c r="A651" s="13" t="s">
        <v>60</v>
      </c>
      <c r="B651" s="8" t="str">
        <f>VLOOKUP(A651,Sheet5!$A$1:$B$67,2,FALSE)</f>
        <v>Public Sector Banks</v>
      </c>
      <c r="C651" s="9" t="s">
        <v>43</v>
      </c>
      <c r="D651" s="19">
        <v>9671</v>
      </c>
      <c r="E651" s="20">
        <v>89</v>
      </c>
      <c r="F651" s="20">
        <v>5197</v>
      </c>
      <c r="G651" s="20">
        <v>4.4539999999999997</v>
      </c>
      <c r="H651" s="20">
        <v>159.56528</v>
      </c>
      <c r="I651" s="20">
        <v>9027748</v>
      </c>
      <c r="J651" s="20">
        <v>7213453</v>
      </c>
      <c r="K651" s="20">
        <v>4760388</v>
      </c>
      <c r="L651" s="20">
        <v>295135.61590019998</v>
      </c>
      <c r="M651" s="20">
        <v>62440.323969999998</v>
      </c>
      <c r="N651" s="12">
        <f t="shared" si="220"/>
        <v>5286</v>
      </c>
      <c r="O651" s="12">
        <f t="shared" si="221"/>
        <v>164.01928000000001</v>
      </c>
      <c r="P651" s="12">
        <f t="shared" si="222"/>
        <v>11973841</v>
      </c>
      <c r="Q651" s="12">
        <f t="shared" si="223"/>
        <v>357575.9398702</v>
      </c>
      <c r="R651">
        <f t="shared" si="224"/>
        <v>3.1028997351494517E-2</v>
      </c>
      <c r="S651">
        <f t="shared" si="225"/>
        <v>1.6959909006307519E-2</v>
      </c>
      <c r="T651">
        <f t="shared" si="226"/>
        <v>0.54658256643573566</v>
      </c>
      <c r="U651">
        <f t="shared" si="227"/>
        <v>2.9863094045611598E-2</v>
      </c>
      <c r="V651">
        <f t="shared" si="228"/>
        <v>3.9608542448260627E-2</v>
      </c>
      <c r="W651">
        <f t="shared" si="229"/>
        <v>1.3263375317964126</v>
      </c>
      <c r="X651">
        <f t="shared" si="230"/>
        <v>60397171</v>
      </c>
      <c r="Y651">
        <f t="shared" si="231"/>
        <v>174709995</v>
      </c>
      <c r="Z651">
        <f t="shared" si="232"/>
        <v>6384725.4254167015</v>
      </c>
      <c r="AA651">
        <f t="shared" si="233"/>
        <v>885659754</v>
      </c>
      <c r="AB651">
        <f t="shared" si="234"/>
        <v>962717081</v>
      </c>
      <c r="AC651">
        <f t="shared" si="235"/>
        <v>33559847.800299786</v>
      </c>
      <c r="AD651">
        <f t="shared" si="236"/>
        <v>1.6012339385896072E-2</v>
      </c>
      <c r="AE651">
        <f t="shared" si="237"/>
        <v>2.5689323983622242E-3</v>
      </c>
      <c r="AF651">
        <f t="shared" si="238"/>
        <v>3.0255853421551526E-3</v>
      </c>
      <c r="AG651">
        <f t="shared" si="239"/>
        <v>1.0193246288122515</v>
      </c>
      <c r="AH651">
        <f t="shared" si="240"/>
        <v>1.0654873704969718</v>
      </c>
      <c r="AI651">
        <f t="shared" si="241"/>
        <v>1.243754913703458</v>
      </c>
    </row>
    <row r="652" spans="1:35" x14ac:dyDescent="0.25">
      <c r="A652" s="13" t="s">
        <v>61</v>
      </c>
      <c r="B652" s="8" t="str">
        <f>VLOOKUP(A652,Sheet5!$A$1:$B$67,2,FALSE)</f>
        <v>Public Sector Banks</v>
      </c>
      <c r="C652" s="9" t="s">
        <v>43</v>
      </c>
      <c r="D652" s="19">
        <v>735570</v>
      </c>
      <c r="E652" s="20">
        <v>51820</v>
      </c>
      <c r="F652" s="20">
        <v>968642</v>
      </c>
      <c r="G652" s="20">
        <v>2369.6408927000002</v>
      </c>
      <c r="H652" s="20">
        <v>24125.068804099999</v>
      </c>
      <c r="I652" s="20">
        <v>38814447</v>
      </c>
      <c r="J652" s="20">
        <v>30943747</v>
      </c>
      <c r="K652" s="20">
        <v>14715844</v>
      </c>
      <c r="L652" s="20">
        <v>1340434.3322922001</v>
      </c>
      <c r="M652" s="20">
        <v>230150.28244939999</v>
      </c>
      <c r="N652" s="12">
        <f t="shared" si="220"/>
        <v>1020462</v>
      </c>
      <c r="O652" s="12">
        <f t="shared" si="221"/>
        <v>26494.709696800001</v>
      </c>
      <c r="P652" s="12">
        <f t="shared" si="222"/>
        <v>45659591</v>
      </c>
      <c r="Q652" s="12">
        <f t="shared" si="223"/>
        <v>1570584.6147416001</v>
      </c>
      <c r="R652">
        <f t="shared" si="224"/>
        <v>2.5963445671470374E-2</v>
      </c>
      <c r="S652">
        <f t="shared" si="225"/>
        <v>3.6019290749758688E-2</v>
      </c>
      <c r="T652">
        <f t="shared" si="226"/>
        <v>1.3873078021126473</v>
      </c>
      <c r="U652">
        <f t="shared" si="227"/>
        <v>3.439769346032031E-2</v>
      </c>
      <c r="V652">
        <f t="shared" si="228"/>
        <v>4.0463918363737091E-2</v>
      </c>
      <c r="W652">
        <f t="shared" si="229"/>
        <v>1.1763555719343368</v>
      </c>
      <c r="X652">
        <f t="shared" si="230"/>
        <v>60397171</v>
      </c>
      <c r="Y652">
        <f t="shared" si="231"/>
        <v>174709995</v>
      </c>
      <c r="Z652">
        <f t="shared" si="232"/>
        <v>6384725.4254167015</v>
      </c>
      <c r="AA652">
        <f t="shared" si="233"/>
        <v>885659754</v>
      </c>
      <c r="AB652">
        <f t="shared" si="234"/>
        <v>962717081</v>
      </c>
      <c r="AC652">
        <f t="shared" si="235"/>
        <v>33559847.800299786</v>
      </c>
      <c r="AD652">
        <f t="shared" si="236"/>
        <v>1.2178881689673842</v>
      </c>
      <c r="AE652">
        <f t="shared" si="237"/>
        <v>0.41497022865428568</v>
      </c>
      <c r="AF652">
        <f t="shared" si="238"/>
        <v>0.58408907858992265</v>
      </c>
      <c r="AG652">
        <f t="shared" si="239"/>
        <v>4.3825460990745215</v>
      </c>
      <c r="AH652">
        <f t="shared" si="240"/>
        <v>4.6799515423534501</v>
      </c>
      <c r="AI652">
        <f t="shared" si="241"/>
        <v>4.7427839290617095</v>
      </c>
    </row>
    <row r="653" spans="1:35" x14ac:dyDescent="0.25">
      <c r="A653" s="13" t="s">
        <v>63</v>
      </c>
      <c r="B653" s="8" t="str">
        <f>VLOOKUP(A653,Sheet5!$A$1:$B$67,2,FALSE)</f>
        <v>Public Sector Banks</v>
      </c>
      <c r="C653" s="9" t="s">
        <v>43</v>
      </c>
      <c r="D653" s="19">
        <v>0</v>
      </c>
      <c r="E653" s="20">
        <v>0</v>
      </c>
      <c r="F653" s="20">
        <v>0</v>
      </c>
      <c r="G653" s="20">
        <v>0</v>
      </c>
      <c r="H653" s="20">
        <v>0</v>
      </c>
      <c r="I653" s="20">
        <v>25937789</v>
      </c>
      <c r="J653" s="20">
        <v>10991472</v>
      </c>
      <c r="K653" s="20">
        <v>5957292</v>
      </c>
      <c r="L653" s="20">
        <v>490838.67025000002</v>
      </c>
      <c r="M653" s="20">
        <v>93521.522230000002</v>
      </c>
      <c r="N653" s="12">
        <f t="shared" si="220"/>
        <v>0</v>
      </c>
      <c r="O653" s="12">
        <f t="shared" si="221"/>
        <v>0</v>
      </c>
      <c r="P653" s="12">
        <f t="shared" si="222"/>
        <v>16948764</v>
      </c>
      <c r="Q653" s="12">
        <f t="shared" si="223"/>
        <v>584360.19247999997</v>
      </c>
      <c r="R653">
        <f t="shared" si="224"/>
        <v>0</v>
      </c>
      <c r="S653">
        <f t="shared" si="225"/>
        <v>0</v>
      </c>
      <c r="T653">
        <f t="shared" si="226"/>
        <v>0</v>
      </c>
      <c r="U653">
        <f t="shared" si="227"/>
        <v>3.4478041730948636E-2</v>
      </c>
      <c r="V653">
        <f t="shared" si="228"/>
        <v>2.2529298564345632E-2</v>
      </c>
      <c r="W653">
        <f t="shared" si="229"/>
        <v>0.65343904216353987</v>
      </c>
      <c r="X653">
        <f t="shared" si="230"/>
        <v>60397171</v>
      </c>
      <c r="Y653">
        <f t="shared" si="231"/>
        <v>174709995</v>
      </c>
      <c r="Z653">
        <f t="shared" si="232"/>
        <v>6384725.4254167015</v>
      </c>
      <c r="AA653">
        <f t="shared" si="233"/>
        <v>885659754</v>
      </c>
      <c r="AB653">
        <f t="shared" si="234"/>
        <v>962717081</v>
      </c>
      <c r="AC653">
        <f t="shared" si="235"/>
        <v>33559847.800299786</v>
      </c>
      <c r="AD653">
        <f t="shared" si="236"/>
        <v>0</v>
      </c>
      <c r="AE653">
        <f t="shared" si="237"/>
        <v>0</v>
      </c>
      <c r="AF653">
        <f t="shared" si="238"/>
        <v>0</v>
      </c>
      <c r="AG653">
        <f t="shared" si="239"/>
        <v>2.9286403591056707</v>
      </c>
      <c r="AH653">
        <f t="shared" si="240"/>
        <v>1.7412480412821776</v>
      </c>
      <c r="AI653">
        <f t="shared" si="241"/>
        <v>1.7605134815303023</v>
      </c>
    </row>
    <row r="654" spans="1:35" x14ac:dyDescent="0.25">
      <c r="A654" s="13" t="s">
        <v>66</v>
      </c>
      <c r="B654" s="8" t="str">
        <f>VLOOKUP(A654,Sheet5!$A$1:$B$67,2,FALSE)</f>
        <v>Public Sector Banks</v>
      </c>
      <c r="C654" s="9" t="s">
        <v>43</v>
      </c>
      <c r="D654" s="19">
        <v>105257</v>
      </c>
      <c r="E654" s="20">
        <v>3172</v>
      </c>
      <c r="F654" s="20">
        <v>174097</v>
      </c>
      <c r="G654" s="20">
        <v>195.82234</v>
      </c>
      <c r="H654" s="20">
        <v>4367.6206099999999</v>
      </c>
      <c r="I654" s="20">
        <v>23447077</v>
      </c>
      <c r="J654" s="20">
        <v>21630662</v>
      </c>
      <c r="K654" s="20">
        <v>11193304</v>
      </c>
      <c r="L654" s="20">
        <v>962577.02437449992</v>
      </c>
      <c r="M654" s="20">
        <v>159854.16784790001</v>
      </c>
      <c r="N654" s="12">
        <f t="shared" si="220"/>
        <v>177269</v>
      </c>
      <c r="O654" s="12">
        <f t="shared" si="221"/>
        <v>4563.4429499999997</v>
      </c>
      <c r="P654" s="12">
        <f t="shared" si="222"/>
        <v>32823966</v>
      </c>
      <c r="Q654" s="12">
        <f t="shared" si="223"/>
        <v>1122431.1922223999</v>
      </c>
      <c r="R654">
        <f t="shared" si="224"/>
        <v>2.574303995622472E-2</v>
      </c>
      <c r="S654">
        <f t="shared" si="225"/>
        <v>4.3355244306791947E-2</v>
      </c>
      <c r="T654">
        <f t="shared" si="226"/>
        <v>1.684154023010346</v>
      </c>
      <c r="U654">
        <f t="shared" si="227"/>
        <v>3.4195477542914826E-2</v>
      </c>
      <c r="V654">
        <f t="shared" si="228"/>
        <v>4.7870836617391575E-2</v>
      </c>
      <c r="W654">
        <f t="shared" si="229"/>
        <v>1.39991718370695</v>
      </c>
      <c r="X654">
        <f t="shared" si="230"/>
        <v>60397171</v>
      </c>
      <c r="Y654">
        <f t="shared" si="231"/>
        <v>174709995</v>
      </c>
      <c r="Z654">
        <f t="shared" si="232"/>
        <v>6384725.4254167015</v>
      </c>
      <c r="AA654">
        <f t="shared" si="233"/>
        <v>885659754</v>
      </c>
      <c r="AB654">
        <f t="shared" si="234"/>
        <v>962717081</v>
      </c>
      <c r="AC654">
        <f t="shared" si="235"/>
        <v>33559847.800299786</v>
      </c>
      <c r="AD654">
        <f t="shared" si="236"/>
        <v>0.17427471892681862</v>
      </c>
      <c r="AE654">
        <f t="shared" si="237"/>
        <v>7.1474380587042474E-2</v>
      </c>
      <c r="AF654">
        <f t="shared" si="238"/>
        <v>0.10146471585669727</v>
      </c>
      <c r="AG654">
        <f t="shared" si="239"/>
        <v>2.6474136251651332</v>
      </c>
      <c r="AH654">
        <f t="shared" si="240"/>
        <v>3.3445658004812922</v>
      </c>
      <c r="AI654">
        <f t="shared" si="241"/>
        <v>3.409513204637947</v>
      </c>
    </row>
    <row r="655" spans="1:35" x14ac:dyDescent="0.25">
      <c r="A655" s="13" t="s">
        <v>68</v>
      </c>
      <c r="B655" s="8" t="str">
        <f>VLOOKUP(A655,Sheet5!$A$1:$B$67,2,FALSE)</f>
        <v>Public Sector Banks</v>
      </c>
      <c r="C655" s="9" t="s">
        <v>43</v>
      </c>
      <c r="D655" s="19">
        <v>60740</v>
      </c>
      <c r="E655" s="20">
        <v>576</v>
      </c>
      <c r="F655" s="20">
        <v>78058</v>
      </c>
      <c r="G655" s="20">
        <v>25.006</v>
      </c>
      <c r="H655" s="20">
        <v>1543.9880700000001</v>
      </c>
      <c r="I655" s="20">
        <v>18835561</v>
      </c>
      <c r="J655" s="20">
        <v>13589417</v>
      </c>
      <c r="K655" s="20">
        <v>5457424</v>
      </c>
      <c r="L655" s="20">
        <v>564984.23899999994</v>
      </c>
      <c r="M655" s="20">
        <v>82701.76728</v>
      </c>
      <c r="N655" s="12">
        <f t="shared" si="220"/>
        <v>78634</v>
      </c>
      <c r="O655" s="12">
        <f t="shared" si="221"/>
        <v>1568.9940700000002</v>
      </c>
      <c r="P655" s="12">
        <f t="shared" si="222"/>
        <v>19046841</v>
      </c>
      <c r="Q655" s="12">
        <f t="shared" si="223"/>
        <v>647686.00627999997</v>
      </c>
      <c r="R655">
        <f t="shared" si="224"/>
        <v>1.9953125492789381E-2</v>
      </c>
      <c r="S655">
        <f t="shared" si="225"/>
        <v>2.5831314948962795E-2</v>
      </c>
      <c r="T655">
        <f t="shared" si="226"/>
        <v>1.2945999341455383</v>
      </c>
      <c r="U655">
        <f t="shared" si="227"/>
        <v>3.4004904345030229E-2</v>
      </c>
      <c r="V655">
        <f t="shared" si="228"/>
        <v>3.4386340087242423E-2</v>
      </c>
      <c r="W655">
        <f t="shared" si="229"/>
        <v>1.0112170802876537</v>
      </c>
      <c r="X655">
        <f t="shared" si="230"/>
        <v>60397171</v>
      </c>
      <c r="Y655">
        <f t="shared" si="231"/>
        <v>174709995</v>
      </c>
      <c r="Z655">
        <f t="shared" si="232"/>
        <v>6384725.4254167015</v>
      </c>
      <c r="AA655">
        <f t="shared" si="233"/>
        <v>885659754</v>
      </c>
      <c r="AB655">
        <f t="shared" si="234"/>
        <v>962717081</v>
      </c>
      <c r="AC655">
        <f t="shared" si="235"/>
        <v>33559847.800299786</v>
      </c>
      <c r="AD655">
        <f t="shared" si="236"/>
        <v>0.10056762426836184</v>
      </c>
      <c r="AE655">
        <f t="shared" si="237"/>
        <v>2.4574182372104108E-2</v>
      </c>
      <c r="AF655">
        <f t="shared" si="238"/>
        <v>4.5008300755775305E-2</v>
      </c>
      <c r="AG655">
        <f t="shared" si="239"/>
        <v>2.1267265352107216</v>
      </c>
      <c r="AH655">
        <f t="shared" si="240"/>
        <v>1.9299432170673143</v>
      </c>
      <c r="AI655">
        <f t="shared" si="241"/>
        <v>1.9784463552070288</v>
      </c>
    </row>
    <row r="656" spans="1:35" x14ac:dyDescent="0.25">
      <c r="A656" s="13" t="s">
        <v>72</v>
      </c>
      <c r="B656" s="8" t="str">
        <f>VLOOKUP(A656,Sheet5!$A$1:$B$67,2,FALSE)</f>
        <v>Public Sector Banks</v>
      </c>
      <c r="C656" s="9" t="s">
        <v>43</v>
      </c>
      <c r="D656" s="19">
        <v>0</v>
      </c>
      <c r="E656" s="20">
        <v>0</v>
      </c>
      <c r="F656" s="20">
        <v>0</v>
      </c>
      <c r="G656" s="20">
        <v>0</v>
      </c>
      <c r="H656" s="20">
        <v>0</v>
      </c>
      <c r="I656" s="20">
        <v>3081119</v>
      </c>
      <c r="J656" s="20">
        <v>1900827</v>
      </c>
      <c r="K656" s="20">
        <v>953759</v>
      </c>
      <c r="L656" s="20">
        <v>81541.123999999996</v>
      </c>
      <c r="M656" s="20">
        <v>15984.3507887</v>
      </c>
      <c r="N656" s="12">
        <f t="shared" si="220"/>
        <v>0</v>
      </c>
      <c r="O656" s="12">
        <f t="shared" si="221"/>
        <v>0</v>
      </c>
      <c r="P656" s="12">
        <f t="shared" si="222"/>
        <v>2854586</v>
      </c>
      <c r="Q656" s="12">
        <f t="shared" si="223"/>
        <v>97525.474788699998</v>
      </c>
      <c r="R656">
        <f t="shared" si="224"/>
        <v>0</v>
      </c>
      <c r="S656">
        <f t="shared" si="225"/>
        <v>0</v>
      </c>
      <c r="T656">
        <f t="shared" si="226"/>
        <v>0</v>
      </c>
      <c r="U656">
        <f t="shared" si="227"/>
        <v>3.4164489978126426E-2</v>
      </c>
      <c r="V656">
        <f t="shared" si="228"/>
        <v>3.165261542598647E-2</v>
      </c>
      <c r="W656">
        <f t="shared" si="229"/>
        <v>0.92647703642734991</v>
      </c>
      <c r="X656">
        <f t="shared" si="230"/>
        <v>60397171</v>
      </c>
      <c r="Y656">
        <f t="shared" si="231"/>
        <v>174709995</v>
      </c>
      <c r="Z656">
        <f t="shared" si="232"/>
        <v>6384725.4254167015</v>
      </c>
      <c r="AA656">
        <f t="shared" si="233"/>
        <v>885659754</v>
      </c>
      <c r="AB656">
        <f t="shared" si="234"/>
        <v>962717081</v>
      </c>
      <c r="AC656">
        <f t="shared" si="235"/>
        <v>33559847.800299786</v>
      </c>
      <c r="AD656">
        <f t="shared" si="236"/>
        <v>0</v>
      </c>
      <c r="AE656">
        <f t="shared" si="237"/>
        <v>0</v>
      </c>
      <c r="AF656">
        <f t="shared" si="238"/>
        <v>0</v>
      </c>
      <c r="AG656">
        <f t="shared" si="239"/>
        <v>0.34788969308861695</v>
      </c>
      <c r="AH656">
        <f t="shared" si="240"/>
        <v>0.29060165996291804</v>
      </c>
      <c r="AI656">
        <f t="shared" si="241"/>
        <v>0.29651348836927927</v>
      </c>
    </row>
    <row r="657" spans="1:35" x14ac:dyDescent="0.25">
      <c r="A657" s="30" t="s">
        <v>73</v>
      </c>
      <c r="B657" s="8" t="str">
        <f>VLOOKUP(A657,Sheet5!$A$1:$B$67,2,FALSE)</f>
        <v>Public Sector Banks</v>
      </c>
      <c r="C657" s="9" t="s">
        <v>43</v>
      </c>
      <c r="D657" s="31">
        <v>363873</v>
      </c>
      <c r="E657" s="32">
        <v>3871</v>
      </c>
      <c r="F657" s="32">
        <v>579244</v>
      </c>
      <c r="G657" s="32">
        <v>116.9171865</v>
      </c>
      <c r="H657" s="32">
        <v>13755.438972399999</v>
      </c>
      <c r="I657" s="32">
        <v>43402879</v>
      </c>
      <c r="J657" s="32">
        <v>38699163</v>
      </c>
      <c r="K657" s="32">
        <v>15429855</v>
      </c>
      <c r="L657" s="32">
        <v>1603458.5140201</v>
      </c>
      <c r="M657" s="32">
        <v>268946.53835619998</v>
      </c>
      <c r="N657" s="12">
        <f t="shared" si="220"/>
        <v>583115</v>
      </c>
      <c r="O657" s="12">
        <f t="shared" si="221"/>
        <v>13872.3561589</v>
      </c>
      <c r="P657" s="12">
        <f t="shared" si="222"/>
        <v>54129018</v>
      </c>
      <c r="Q657" s="12">
        <f t="shared" si="223"/>
        <v>1872405.0523763001</v>
      </c>
      <c r="R657">
        <f t="shared" si="224"/>
        <v>2.379008627612049E-2</v>
      </c>
      <c r="S657">
        <f t="shared" si="225"/>
        <v>3.8124170133260783E-2</v>
      </c>
      <c r="T657">
        <f t="shared" si="226"/>
        <v>1.6025234078923141</v>
      </c>
      <c r="U657">
        <f t="shared" si="227"/>
        <v>3.4591520806387069E-2</v>
      </c>
      <c r="V657">
        <f t="shared" si="228"/>
        <v>4.3140111797106827E-2</v>
      </c>
      <c r="W657">
        <f t="shared" si="229"/>
        <v>1.2471296662140776</v>
      </c>
      <c r="X657">
        <f t="shared" si="230"/>
        <v>60397171</v>
      </c>
      <c r="Y657">
        <f t="shared" si="231"/>
        <v>174709995</v>
      </c>
      <c r="Z657">
        <f t="shared" si="232"/>
        <v>6384725.4254167015</v>
      </c>
      <c r="AA657">
        <f t="shared" si="233"/>
        <v>885659754</v>
      </c>
      <c r="AB657">
        <f t="shared" si="234"/>
        <v>962717081</v>
      </c>
      <c r="AC657">
        <f t="shared" si="235"/>
        <v>33559847.800299786</v>
      </c>
      <c r="AD657">
        <f t="shared" si="236"/>
        <v>0.60246695991770871</v>
      </c>
      <c r="AE657">
        <f t="shared" si="237"/>
        <v>0.2172741227629944</v>
      </c>
      <c r="AF657">
        <f t="shared" si="238"/>
        <v>0.33376167173492277</v>
      </c>
      <c r="AG657">
        <f t="shared" si="239"/>
        <v>4.9006267704922717</v>
      </c>
      <c r="AH657">
        <f t="shared" si="240"/>
        <v>5.5793013827660269</v>
      </c>
      <c r="AI657">
        <f t="shared" si="241"/>
        <v>5.6225259807143697</v>
      </c>
    </row>
    <row r="658" spans="1:35" x14ac:dyDescent="0.25">
      <c r="A658" s="13" t="s">
        <v>75</v>
      </c>
      <c r="B658" s="8" t="str">
        <f>VLOOKUP(A658,Sheet5!$A$1:$B$67,2,FALSE)</f>
        <v>Public Sector Banks</v>
      </c>
      <c r="C658" s="9" t="s">
        <v>43</v>
      </c>
      <c r="D658" s="19">
        <v>0</v>
      </c>
      <c r="E658" s="20">
        <v>0</v>
      </c>
      <c r="F658" s="20">
        <v>0</v>
      </c>
      <c r="G658" s="20">
        <v>0</v>
      </c>
      <c r="H658" s="20">
        <v>0</v>
      </c>
      <c r="I658" s="20">
        <v>9715947</v>
      </c>
      <c r="J658" s="20">
        <v>6364617</v>
      </c>
      <c r="K658" s="20">
        <v>3562048</v>
      </c>
      <c r="L658" s="20">
        <v>271308.94733</v>
      </c>
      <c r="M658" s="20">
        <v>54775.976269999999</v>
      </c>
      <c r="N658" s="12">
        <f t="shared" si="220"/>
        <v>0</v>
      </c>
      <c r="O658" s="12">
        <f t="shared" si="221"/>
        <v>0</v>
      </c>
      <c r="P658" s="12">
        <f t="shared" si="222"/>
        <v>9926665</v>
      </c>
      <c r="Q658" s="12">
        <f t="shared" si="223"/>
        <v>326084.92359999998</v>
      </c>
      <c r="R658">
        <f t="shared" si="224"/>
        <v>0</v>
      </c>
      <c r="S658">
        <f t="shared" si="225"/>
        <v>0</v>
      </c>
      <c r="T658">
        <f t="shared" si="226"/>
        <v>0</v>
      </c>
      <c r="U658">
        <f t="shared" si="227"/>
        <v>3.2849393386399153E-2</v>
      </c>
      <c r="V658">
        <f t="shared" si="228"/>
        <v>3.3561826098886707E-2</v>
      </c>
      <c r="W658">
        <f t="shared" si="229"/>
        <v>1.0216878498822606</v>
      </c>
      <c r="X658">
        <f t="shared" si="230"/>
        <v>60397171</v>
      </c>
      <c r="Y658">
        <f t="shared" si="231"/>
        <v>174709995</v>
      </c>
      <c r="Z658">
        <f t="shared" si="232"/>
        <v>6384725.4254167015</v>
      </c>
      <c r="AA658">
        <f t="shared" si="233"/>
        <v>885659754</v>
      </c>
      <c r="AB658">
        <f t="shared" si="234"/>
        <v>962717081</v>
      </c>
      <c r="AC658">
        <f t="shared" si="235"/>
        <v>33559847.800299786</v>
      </c>
      <c r="AD658">
        <f t="shared" si="236"/>
        <v>0</v>
      </c>
      <c r="AE658">
        <f t="shared" si="237"/>
        <v>0</v>
      </c>
      <c r="AF658">
        <f t="shared" si="238"/>
        <v>0</v>
      </c>
      <c r="AG658">
        <f t="shared" si="239"/>
        <v>1.0970293000352367</v>
      </c>
      <c r="AH658">
        <f t="shared" si="240"/>
        <v>0.97165197393144054</v>
      </c>
      <c r="AI658">
        <f t="shared" si="241"/>
        <v>1.031109263137713</v>
      </c>
    </row>
    <row r="659" spans="1:35" x14ac:dyDescent="0.25">
      <c r="A659" s="13" t="s">
        <v>77</v>
      </c>
      <c r="B659" s="8" t="str">
        <f>VLOOKUP(A659,Sheet5!$A$1:$B$67,2,FALSE)</f>
        <v>Public Sector Banks</v>
      </c>
      <c r="C659" s="9" t="s">
        <v>43</v>
      </c>
      <c r="D659" s="19">
        <v>460728</v>
      </c>
      <c r="E659" s="20">
        <v>11612</v>
      </c>
      <c r="F659" s="20">
        <v>847582</v>
      </c>
      <c r="G659" s="20">
        <v>569.60374939999997</v>
      </c>
      <c r="H659" s="20">
        <v>22442.291647499998</v>
      </c>
      <c r="I659" s="20">
        <v>43607630</v>
      </c>
      <c r="J659" s="20">
        <v>46613412</v>
      </c>
      <c r="K659" s="20">
        <v>26248201</v>
      </c>
      <c r="L659" s="20">
        <v>1430874.4685022</v>
      </c>
      <c r="M659" s="20">
        <v>412142.14533690002</v>
      </c>
      <c r="N659" s="12">
        <f t="shared" si="220"/>
        <v>859194</v>
      </c>
      <c r="O659" s="12">
        <f t="shared" si="221"/>
        <v>23011.895396899999</v>
      </c>
      <c r="P659" s="12">
        <f t="shared" si="222"/>
        <v>72861613</v>
      </c>
      <c r="Q659" s="12">
        <f t="shared" si="223"/>
        <v>1843016.6138391001</v>
      </c>
      <c r="R659">
        <f t="shared" si="224"/>
        <v>2.6783119291917772E-2</v>
      </c>
      <c r="S659">
        <f t="shared" si="225"/>
        <v>4.9946813297433626E-2</v>
      </c>
      <c r="T659">
        <f t="shared" si="226"/>
        <v>1.8648616971401781</v>
      </c>
      <c r="U659">
        <f t="shared" si="227"/>
        <v>2.5294754507275322E-2</v>
      </c>
      <c r="V659">
        <f t="shared" si="228"/>
        <v>4.2263627118444641E-2</v>
      </c>
      <c r="W659">
        <f t="shared" si="229"/>
        <v>1.670845514878933</v>
      </c>
      <c r="X659">
        <f t="shared" si="230"/>
        <v>60397171</v>
      </c>
      <c r="Y659">
        <f t="shared" si="231"/>
        <v>174709995</v>
      </c>
      <c r="Z659">
        <f t="shared" si="232"/>
        <v>6384725.4254167015</v>
      </c>
      <c r="AA659">
        <f t="shared" si="233"/>
        <v>885659754</v>
      </c>
      <c r="AB659">
        <f t="shared" si="234"/>
        <v>962717081</v>
      </c>
      <c r="AC659">
        <f t="shared" si="235"/>
        <v>33559847.800299786</v>
      </c>
      <c r="AD659">
        <f t="shared" si="236"/>
        <v>0.76283043124652317</v>
      </c>
      <c r="AE659">
        <f t="shared" si="237"/>
        <v>0.36042106533341051</v>
      </c>
      <c r="AF659">
        <f t="shared" si="238"/>
        <v>0.4917829686847624</v>
      </c>
      <c r="AG659">
        <f t="shared" si="239"/>
        <v>4.9237452422389287</v>
      </c>
      <c r="AH659">
        <f t="shared" si="240"/>
        <v>5.4917311449268151</v>
      </c>
      <c r="AI659">
        <f t="shared" si="241"/>
        <v>7.5683307627944743</v>
      </c>
    </row>
    <row r="660" spans="1:35" x14ac:dyDescent="0.25">
      <c r="A660" s="13" t="s">
        <v>82</v>
      </c>
      <c r="B660" s="8" t="str">
        <f>VLOOKUP(A660,Sheet5!$A$1:$B$67,2,FALSE)</f>
        <v>Public Sector Banks</v>
      </c>
      <c r="C660" s="9" t="s">
        <v>43</v>
      </c>
      <c r="D660" s="19">
        <v>11490041</v>
      </c>
      <c r="E660" s="20">
        <v>92486</v>
      </c>
      <c r="F660" s="20">
        <v>33745890</v>
      </c>
      <c r="G660" s="20">
        <v>3569.4504999999999</v>
      </c>
      <c r="H660" s="20">
        <v>1213406.6534899999</v>
      </c>
      <c r="I660" s="20">
        <v>294528525</v>
      </c>
      <c r="J660" s="20">
        <v>192388076</v>
      </c>
      <c r="K660" s="20">
        <v>112916097</v>
      </c>
      <c r="L660" s="20">
        <v>9625769.0744770989</v>
      </c>
      <c r="M660" s="20">
        <v>1840951.1345599999</v>
      </c>
      <c r="N660" s="12">
        <f t="shared" si="220"/>
        <v>33838376</v>
      </c>
      <c r="O660" s="12">
        <f t="shared" si="221"/>
        <v>1216976.10399</v>
      </c>
      <c r="P660" s="12">
        <f t="shared" si="222"/>
        <v>305304173</v>
      </c>
      <c r="Q660" s="12">
        <f t="shared" si="223"/>
        <v>11466720.209037099</v>
      </c>
      <c r="R660">
        <f t="shared" si="224"/>
        <v>3.5964376777124295E-2</v>
      </c>
      <c r="S660">
        <f t="shared" si="225"/>
        <v>0.10591573206657835</v>
      </c>
      <c r="T660">
        <f t="shared" si="226"/>
        <v>2.9450178637308606</v>
      </c>
      <c r="U660">
        <f t="shared" si="227"/>
        <v>3.7558347455136483E-2</v>
      </c>
      <c r="V660">
        <f t="shared" si="228"/>
        <v>3.8932460647188923E-2</v>
      </c>
      <c r="W660">
        <f t="shared" si="229"/>
        <v>1.0365860929769026</v>
      </c>
      <c r="X660">
        <f t="shared" si="230"/>
        <v>60397171</v>
      </c>
      <c r="Y660">
        <f t="shared" si="231"/>
        <v>174709995</v>
      </c>
      <c r="Z660">
        <f t="shared" si="232"/>
        <v>6384725.4254167015</v>
      </c>
      <c r="AA660">
        <f t="shared" si="233"/>
        <v>885659754</v>
      </c>
      <c r="AB660">
        <f t="shared" si="234"/>
        <v>962717081</v>
      </c>
      <c r="AC660">
        <f t="shared" si="235"/>
        <v>33559847.800299786</v>
      </c>
      <c r="AD660">
        <f t="shared" si="236"/>
        <v>19.024137736517492</v>
      </c>
      <c r="AE660">
        <f t="shared" si="237"/>
        <v>19.060742990534688</v>
      </c>
      <c r="AF660">
        <f t="shared" si="238"/>
        <v>19.368311469529836</v>
      </c>
      <c r="AG660">
        <f t="shared" si="239"/>
        <v>33.255268027003517</v>
      </c>
      <c r="AH660">
        <f t="shared" si="240"/>
        <v>34.167974411775099</v>
      </c>
      <c r="AI660">
        <f t="shared" si="241"/>
        <v>31.712761622851065</v>
      </c>
    </row>
    <row r="661" spans="1:35" x14ac:dyDescent="0.25">
      <c r="A661" s="13" t="s">
        <v>67</v>
      </c>
      <c r="B661" s="8" t="str">
        <f>VLOOKUP(A661,Sheet5!$A$1:$B$67,2,FALSE)</f>
        <v>Private Sector Banks</v>
      </c>
      <c r="C661" s="9" t="s">
        <v>43</v>
      </c>
      <c r="D661" s="19">
        <v>6872099</v>
      </c>
      <c r="E661" s="20">
        <v>34435</v>
      </c>
      <c r="F661" s="20">
        <v>14795615</v>
      </c>
      <c r="G661" s="20">
        <v>1722.2100662</v>
      </c>
      <c r="H661" s="20">
        <v>519772.87807999999</v>
      </c>
      <c r="I661" s="20">
        <v>23143406</v>
      </c>
      <c r="J661" s="20">
        <v>22912024</v>
      </c>
      <c r="K661" s="20">
        <v>22237195</v>
      </c>
      <c r="L661" s="20">
        <v>1319532.0453013999</v>
      </c>
      <c r="M661" s="20">
        <v>445692.13147779985</v>
      </c>
      <c r="N661" s="12">
        <f t="shared" si="220"/>
        <v>14830050</v>
      </c>
      <c r="O661" s="12">
        <f t="shared" si="221"/>
        <v>521495.0881462</v>
      </c>
      <c r="P661" s="12">
        <f t="shared" si="222"/>
        <v>45149219</v>
      </c>
      <c r="Q661" s="12">
        <f t="shared" si="223"/>
        <v>1765224.1767791999</v>
      </c>
      <c r="R661">
        <f t="shared" si="224"/>
        <v>3.5164755894025984E-2</v>
      </c>
      <c r="S661">
        <f t="shared" si="225"/>
        <v>7.5885852073172985E-2</v>
      </c>
      <c r="T661">
        <f t="shared" si="226"/>
        <v>2.1580087830515828</v>
      </c>
      <c r="U661">
        <f t="shared" si="227"/>
        <v>3.9097557297263545E-2</v>
      </c>
      <c r="V661">
        <f t="shared" si="228"/>
        <v>7.6273309848135573E-2</v>
      </c>
      <c r="W661">
        <f t="shared" si="229"/>
        <v>1.9508459126543432</v>
      </c>
      <c r="X661">
        <f t="shared" si="230"/>
        <v>60397171</v>
      </c>
      <c r="Y661">
        <f t="shared" si="231"/>
        <v>174709995</v>
      </c>
      <c r="Z661">
        <f t="shared" si="232"/>
        <v>6384725.4254167015</v>
      </c>
      <c r="AA661">
        <f t="shared" si="233"/>
        <v>885659754</v>
      </c>
      <c r="AB661">
        <f t="shared" si="234"/>
        <v>962717081</v>
      </c>
      <c r="AC661">
        <f t="shared" si="235"/>
        <v>33559847.800299786</v>
      </c>
      <c r="AD661">
        <f t="shared" si="236"/>
        <v>11.378180279337919</v>
      </c>
      <c r="AE661">
        <f t="shared" si="237"/>
        <v>8.1678545810317988</v>
      </c>
      <c r="AF661">
        <f t="shared" si="238"/>
        <v>8.4883809881626977</v>
      </c>
      <c r="AG661">
        <f t="shared" si="239"/>
        <v>2.6131260786633872</v>
      </c>
      <c r="AH661">
        <f t="shared" si="240"/>
        <v>5.2599290297241197</v>
      </c>
      <c r="AI661">
        <f t="shared" si="241"/>
        <v>4.6897702233663807</v>
      </c>
    </row>
    <row r="662" spans="1:35" x14ac:dyDescent="0.25">
      <c r="A662" s="13" t="s">
        <v>69</v>
      </c>
      <c r="B662" s="8" t="str">
        <f>VLOOKUP(A662,Sheet5!$A$1:$B$67,2,FALSE)</f>
        <v>Private Sector Banks</v>
      </c>
      <c r="C662" s="9" t="s">
        <v>43</v>
      </c>
      <c r="D662" s="19">
        <v>0</v>
      </c>
      <c r="E662" s="20">
        <v>0</v>
      </c>
      <c r="F662" s="20">
        <v>0</v>
      </c>
      <c r="G662" s="20">
        <v>0</v>
      </c>
      <c r="H662" s="20">
        <v>0</v>
      </c>
      <c r="I662" s="20">
        <v>4325881</v>
      </c>
      <c r="J662" s="20">
        <v>2582941</v>
      </c>
      <c r="K662" s="20">
        <v>1138751</v>
      </c>
      <c r="L662" s="20">
        <v>108066.75537</v>
      </c>
      <c r="M662" s="20">
        <v>21734.138987099999</v>
      </c>
      <c r="N662" s="12">
        <f t="shared" si="220"/>
        <v>0</v>
      </c>
      <c r="O662" s="12">
        <f t="shared" si="221"/>
        <v>0</v>
      </c>
      <c r="P662" s="12">
        <f t="shared" si="222"/>
        <v>3721692</v>
      </c>
      <c r="Q662" s="12">
        <f t="shared" si="223"/>
        <v>129800.8943571</v>
      </c>
      <c r="R662">
        <f t="shared" si="224"/>
        <v>0</v>
      </c>
      <c r="S662">
        <f t="shared" si="225"/>
        <v>0</v>
      </c>
      <c r="T662">
        <f t="shared" si="226"/>
        <v>0</v>
      </c>
      <c r="U662">
        <f t="shared" si="227"/>
        <v>3.4876850195314391E-2</v>
      </c>
      <c r="V662">
        <f t="shared" si="228"/>
        <v>3.0005655346760578E-2</v>
      </c>
      <c r="W662">
        <f t="shared" si="229"/>
        <v>0.86033157176538144</v>
      </c>
      <c r="X662">
        <f t="shared" si="230"/>
        <v>60397171</v>
      </c>
      <c r="Y662">
        <f t="shared" si="231"/>
        <v>174709995</v>
      </c>
      <c r="Z662">
        <f t="shared" si="232"/>
        <v>6384725.4254167015</v>
      </c>
      <c r="AA662">
        <f t="shared" si="233"/>
        <v>885659754</v>
      </c>
      <c r="AB662">
        <f t="shared" si="234"/>
        <v>962717081</v>
      </c>
      <c r="AC662">
        <f t="shared" si="235"/>
        <v>33559847.800299786</v>
      </c>
      <c r="AD662">
        <f t="shared" si="236"/>
        <v>0</v>
      </c>
      <c r="AE662">
        <f t="shared" si="237"/>
        <v>0</v>
      </c>
      <c r="AF662">
        <f t="shared" si="238"/>
        <v>0</v>
      </c>
      <c r="AG662">
        <f t="shared" si="239"/>
        <v>0.48843599141347005</v>
      </c>
      <c r="AH662">
        <f t="shared" si="240"/>
        <v>0.38677438327339642</v>
      </c>
      <c r="AI662">
        <f t="shared" si="241"/>
        <v>0.38658210947438254</v>
      </c>
    </row>
    <row r="663" spans="1:35" x14ac:dyDescent="0.25">
      <c r="A663" s="13" t="s">
        <v>81</v>
      </c>
      <c r="B663" s="8" t="str">
        <f>VLOOKUP(A663,Sheet5!$A$1:$B$67,2,FALSE)</f>
        <v>Private Sector Banks</v>
      </c>
      <c r="C663" s="9" t="s">
        <v>43</v>
      </c>
      <c r="D663" s="19">
        <v>0</v>
      </c>
      <c r="E663" s="20">
        <v>0</v>
      </c>
      <c r="F663" s="20">
        <v>0</v>
      </c>
      <c r="G663" s="20">
        <v>0</v>
      </c>
      <c r="H663" s="20">
        <v>0</v>
      </c>
      <c r="I663" s="20">
        <v>771240</v>
      </c>
      <c r="J663" s="20">
        <v>493978</v>
      </c>
      <c r="K663" s="20">
        <v>310622</v>
      </c>
      <c r="L663" s="20">
        <v>21415.2495313</v>
      </c>
      <c r="M663" s="20">
        <v>4786.0878700000003</v>
      </c>
      <c r="N663" s="12">
        <f t="shared" si="220"/>
        <v>0</v>
      </c>
      <c r="O663" s="12">
        <f t="shared" si="221"/>
        <v>0</v>
      </c>
      <c r="P663" s="12">
        <f t="shared" si="222"/>
        <v>804600</v>
      </c>
      <c r="Q663" s="12">
        <f t="shared" si="223"/>
        <v>26201.337401299999</v>
      </c>
      <c r="R663">
        <f t="shared" si="224"/>
        <v>0</v>
      </c>
      <c r="S663">
        <f t="shared" si="225"/>
        <v>0</v>
      </c>
      <c r="T663">
        <f t="shared" si="226"/>
        <v>0</v>
      </c>
      <c r="U663">
        <f t="shared" si="227"/>
        <v>3.2564426300397714E-2</v>
      </c>
      <c r="V663">
        <f t="shared" si="228"/>
        <v>3.3973001142705253E-2</v>
      </c>
      <c r="W663">
        <f t="shared" si="229"/>
        <v>1.0432550178932627</v>
      </c>
      <c r="X663">
        <f t="shared" si="230"/>
        <v>60397171</v>
      </c>
      <c r="Y663">
        <f t="shared" si="231"/>
        <v>174709995</v>
      </c>
      <c r="Z663">
        <f t="shared" si="232"/>
        <v>6384725.4254167015</v>
      </c>
      <c r="AA663">
        <f t="shared" si="233"/>
        <v>885659754</v>
      </c>
      <c r="AB663">
        <f t="shared" si="234"/>
        <v>962717081</v>
      </c>
      <c r="AC663">
        <f t="shared" si="235"/>
        <v>33559847.800299786</v>
      </c>
      <c r="AD663">
        <f t="shared" si="236"/>
        <v>0</v>
      </c>
      <c r="AE663">
        <f t="shared" si="237"/>
        <v>0</v>
      </c>
      <c r="AF663">
        <f t="shared" si="238"/>
        <v>0</v>
      </c>
      <c r="AG663">
        <f t="shared" si="239"/>
        <v>8.7080845270067445E-2</v>
      </c>
      <c r="AH663">
        <f t="shared" si="240"/>
        <v>7.8073469096799492E-2</v>
      </c>
      <c r="AI663">
        <f t="shared" si="241"/>
        <v>8.3575955582323364E-2</v>
      </c>
    </row>
    <row r="664" spans="1:35" x14ac:dyDescent="0.25">
      <c r="A664" s="13" t="s">
        <v>84</v>
      </c>
      <c r="B664" s="8" t="str">
        <f>VLOOKUP(A664,Sheet5!$A$1:$B$67,2,FALSE)</f>
        <v>Private Sector Banks</v>
      </c>
      <c r="C664" s="9" t="s">
        <v>43</v>
      </c>
      <c r="D664" s="19">
        <v>4409</v>
      </c>
      <c r="E664" s="20">
        <v>24</v>
      </c>
      <c r="F664" s="20">
        <v>3532</v>
      </c>
      <c r="G664" s="20">
        <v>0.8</v>
      </c>
      <c r="H664" s="20">
        <v>71.8025801</v>
      </c>
      <c r="I664" s="20">
        <v>2244067</v>
      </c>
      <c r="J664" s="20">
        <v>2439964</v>
      </c>
      <c r="K664" s="20">
        <v>1247506</v>
      </c>
      <c r="L664" s="20">
        <v>114830.79473569999</v>
      </c>
      <c r="M664" s="20">
        <v>19065.936591199999</v>
      </c>
      <c r="N664" s="12">
        <f t="shared" si="220"/>
        <v>3556</v>
      </c>
      <c r="O664" s="12">
        <f t="shared" si="221"/>
        <v>72.602580099999997</v>
      </c>
      <c r="P664" s="12">
        <f t="shared" si="222"/>
        <v>3687470</v>
      </c>
      <c r="Q664" s="12">
        <f t="shared" si="223"/>
        <v>133896.73132689999</v>
      </c>
      <c r="R664">
        <f t="shared" si="224"/>
        <v>2.0416923537682787E-2</v>
      </c>
      <c r="S664">
        <f t="shared" si="225"/>
        <v>1.6466904082558402E-2</v>
      </c>
      <c r="T664">
        <f t="shared" si="226"/>
        <v>0.8065320934452257</v>
      </c>
      <c r="U664">
        <f t="shared" si="227"/>
        <v>3.6311273400705626E-2</v>
      </c>
      <c r="V664">
        <f t="shared" si="228"/>
        <v>5.9666993599968264E-2</v>
      </c>
      <c r="W664">
        <f t="shared" si="229"/>
        <v>1.6432085138277956</v>
      </c>
      <c r="X664">
        <f t="shared" si="230"/>
        <v>60397171</v>
      </c>
      <c r="Y664">
        <f t="shared" si="231"/>
        <v>174709995</v>
      </c>
      <c r="Z664">
        <f t="shared" si="232"/>
        <v>6384725.4254167015</v>
      </c>
      <c r="AA664">
        <f t="shared" si="233"/>
        <v>885659754</v>
      </c>
      <c r="AB664">
        <f t="shared" si="234"/>
        <v>962717081</v>
      </c>
      <c r="AC664">
        <f t="shared" si="235"/>
        <v>33559847.800299786</v>
      </c>
      <c r="AD664">
        <f t="shared" si="236"/>
        <v>7.3000107902404902E-3</v>
      </c>
      <c r="AE664">
        <f t="shared" si="237"/>
        <v>1.1371292461689777E-3</v>
      </c>
      <c r="AF664">
        <f t="shared" si="238"/>
        <v>2.0353729619189791E-3</v>
      </c>
      <c r="AG664">
        <f t="shared" si="239"/>
        <v>0.25337800321905563</v>
      </c>
      <c r="AH664">
        <f t="shared" si="240"/>
        <v>0.39897895879523004</v>
      </c>
      <c r="AI664">
        <f t="shared" si="241"/>
        <v>0.38302737873620424</v>
      </c>
    </row>
    <row r="665" spans="1:35" x14ac:dyDescent="0.25">
      <c r="A665" s="13" t="s">
        <v>86</v>
      </c>
      <c r="B665" s="8" t="str">
        <f>VLOOKUP(A665,Sheet5!$A$1:$B$67,2,FALSE)</f>
        <v>Private Sector Banks</v>
      </c>
      <c r="C665" s="9" t="s">
        <v>43</v>
      </c>
      <c r="D665" s="19">
        <v>5806</v>
      </c>
      <c r="E665" s="20">
        <v>353</v>
      </c>
      <c r="F665" s="20">
        <v>16397</v>
      </c>
      <c r="G665" s="20">
        <v>21.502980000000001</v>
      </c>
      <c r="H665" s="20">
        <v>418.83539999999999</v>
      </c>
      <c r="I665" s="20">
        <v>785309</v>
      </c>
      <c r="J665" s="20">
        <v>399173</v>
      </c>
      <c r="K665" s="20">
        <v>447486</v>
      </c>
      <c r="L665" s="20">
        <v>22785.79277</v>
      </c>
      <c r="M665" s="20">
        <v>10717.00763</v>
      </c>
      <c r="N665" s="12">
        <f t="shared" si="220"/>
        <v>16750</v>
      </c>
      <c r="O665" s="12">
        <f t="shared" si="221"/>
        <v>440.33837999999997</v>
      </c>
      <c r="P665" s="12">
        <f t="shared" si="222"/>
        <v>846659</v>
      </c>
      <c r="Q665" s="12">
        <f t="shared" si="223"/>
        <v>33502.8004</v>
      </c>
      <c r="R665">
        <f t="shared" si="224"/>
        <v>2.6288858507462685E-2</v>
      </c>
      <c r="S665">
        <f t="shared" si="225"/>
        <v>7.5841953151911806E-2</v>
      </c>
      <c r="T665">
        <f t="shared" si="226"/>
        <v>2.8849466069583189</v>
      </c>
      <c r="U665">
        <f t="shared" si="227"/>
        <v>3.9570595009324888E-2</v>
      </c>
      <c r="V665">
        <f t="shared" si="228"/>
        <v>4.2661933582831726E-2</v>
      </c>
      <c r="W665">
        <f t="shared" si="229"/>
        <v>1.0781221149891316</v>
      </c>
      <c r="X665">
        <f t="shared" si="230"/>
        <v>60397171</v>
      </c>
      <c r="Y665">
        <f t="shared" si="231"/>
        <v>174709995</v>
      </c>
      <c r="Z665">
        <f t="shared" si="232"/>
        <v>6384725.4254167015</v>
      </c>
      <c r="AA665">
        <f t="shared" si="233"/>
        <v>885659754</v>
      </c>
      <c r="AB665">
        <f t="shared" si="234"/>
        <v>962717081</v>
      </c>
      <c r="AC665">
        <f t="shared" si="235"/>
        <v>33559847.800299786</v>
      </c>
      <c r="AD665">
        <f t="shared" si="236"/>
        <v>9.6130330342790397E-3</v>
      </c>
      <c r="AE665">
        <f t="shared" si="237"/>
        <v>6.8967473252189403E-3</v>
      </c>
      <c r="AF665">
        <f t="shared" si="238"/>
        <v>9.5873163982404096E-3</v>
      </c>
      <c r="AG665">
        <f t="shared" si="239"/>
        <v>8.8669378556858303E-2</v>
      </c>
      <c r="AH665">
        <f t="shared" si="240"/>
        <v>9.983001293498335E-2</v>
      </c>
      <c r="AI665">
        <f t="shared" si="241"/>
        <v>8.7944736486918113E-2</v>
      </c>
    </row>
    <row r="666" spans="1:35" x14ac:dyDescent="0.25">
      <c r="A666" s="13" t="s">
        <v>87</v>
      </c>
      <c r="B666" s="8" t="str">
        <f>VLOOKUP(A666,Sheet5!$A$1:$B$67,2,FALSE)</f>
        <v>Private Sector Banks</v>
      </c>
      <c r="C666" s="9" t="s">
        <v>43</v>
      </c>
      <c r="D666" s="19">
        <v>5972</v>
      </c>
      <c r="E666" s="20">
        <v>627</v>
      </c>
      <c r="F666" s="20">
        <v>20032</v>
      </c>
      <c r="G666" s="20">
        <v>9.5489997999999989</v>
      </c>
      <c r="H666" s="20">
        <v>411.36320420000004</v>
      </c>
      <c r="I666" s="20">
        <v>523498</v>
      </c>
      <c r="J666" s="20">
        <v>531509</v>
      </c>
      <c r="K666" s="20">
        <v>293030</v>
      </c>
      <c r="L666" s="20">
        <v>18272.071053199998</v>
      </c>
      <c r="M666" s="20">
        <v>4461.0834935000003</v>
      </c>
      <c r="N666" s="12">
        <f t="shared" si="220"/>
        <v>20659</v>
      </c>
      <c r="O666" s="12">
        <f t="shared" si="221"/>
        <v>420.91220400000003</v>
      </c>
      <c r="P666" s="12">
        <f t="shared" si="222"/>
        <v>824539</v>
      </c>
      <c r="Q666" s="12">
        <f t="shared" si="223"/>
        <v>22733.154546699996</v>
      </c>
      <c r="R666">
        <f t="shared" si="224"/>
        <v>2.0374277748196914E-2</v>
      </c>
      <c r="S666">
        <f t="shared" si="225"/>
        <v>7.0480945077026125E-2</v>
      </c>
      <c r="T666">
        <f t="shared" si="226"/>
        <v>3.459310113864702</v>
      </c>
      <c r="U666">
        <f t="shared" si="227"/>
        <v>2.7570745042623811E-2</v>
      </c>
      <c r="V666">
        <f t="shared" si="228"/>
        <v>4.3425485000324733E-2</v>
      </c>
      <c r="W666">
        <f t="shared" si="229"/>
        <v>1.5750566382297544</v>
      </c>
      <c r="X666">
        <f t="shared" si="230"/>
        <v>60397171</v>
      </c>
      <c r="Y666">
        <f t="shared" si="231"/>
        <v>174709995</v>
      </c>
      <c r="Z666">
        <f t="shared" si="232"/>
        <v>6384725.4254167015</v>
      </c>
      <c r="AA666">
        <f t="shared" si="233"/>
        <v>885659754</v>
      </c>
      <c r="AB666">
        <f t="shared" si="234"/>
        <v>962717081</v>
      </c>
      <c r="AC666">
        <f t="shared" si="235"/>
        <v>33559847.800299786</v>
      </c>
      <c r="AD666">
        <f t="shared" si="236"/>
        <v>9.8878803445942853E-3</v>
      </c>
      <c r="AE666">
        <f t="shared" si="237"/>
        <v>6.5924871620071128E-3</v>
      </c>
      <c r="AF666">
        <f t="shared" si="238"/>
        <v>1.1824738475895441E-2</v>
      </c>
      <c r="AG666">
        <f t="shared" si="239"/>
        <v>5.9108252083903544E-2</v>
      </c>
      <c r="AH666">
        <f t="shared" si="240"/>
        <v>6.7739146738612213E-2</v>
      </c>
      <c r="AI666">
        <f t="shared" si="241"/>
        <v>8.5647072880802033E-2</v>
      </c>
    </row>
    <row r="667" spans="1:35" x14ac:dyDescent="0.25">
      <c r="A667" s="13" t="s">
        <v>89</v>
      </c>
      <c r="B667" s="8" t="str">
        <f>VLOOKUP(A667,Sheet5!$A$1:$B$67,2,FALSE)</f>
        <v>Private Sector Banks</v>
      </c>
      <c r="C667" s="9" t="s">
        <v>43</v>
      </c>
      <c r="D667" s="19">
        <v>0</v>
      </c>
      <c r="E667" s="20">
        <v>0</v>
      </c>
      <c r="F667" s="20">
        <v>0</v>
      </c>
      <c r="G667" s="20">
        <v>0</v>
      </c>
      <c r="H667" s="20">
        <v>0</v>
      </c>
      <c r="I667" s="20">
        <v>8343549</v>
      </c>
      <c r="J667" s="20">
        <v>8253718</v>
      </c>
      <c r="K667" s="20">
        <v>6298922</v>
      </c>
      <c r="L667" s="20">
        <v>396124.76114999998</v>
      </c>
      <c r="M667" s="20">
        <v>105693.76274999999</v>
      </c>
      <c r="N667" s="12">
        <f t="shared" si="220"/>
        <v>0</v>
      </c>
      <c r="O667" s="12">
        <f t="shared" si="221"/>
        <v>0</v>
      </c>
      <c r="P667" s="12">
        <f t="shared" si="222"/>
        <v>14552640</v>
      </c>
      <c r="Q667" s="12">
        <f t="shared" si="223"/>
        <v>501818.52389999997</v>
      </c>
      <c r="R667">
        <f t="shared" si="224"/>
        <v>0</v>
      </c>
      <c r="S667">
        <f t="shared" si="225"/>
        <v>0</v>
      </c>
      <c r="T667">
        <f t="shared" si="226"/>
        <v>0</v>
      </c>
      <c r="U667">
        <f t="shared" si="227"/>
        <v>3.4482988921597728E-2</v>
      </c>
      <c r="V667">
        <f t="shared" si="228"/>
        <v>6.0144492936998389E-2</v>
      </c>
      <c r="W667">
        <f t="shared" si="229"/>
        <v>1.7441786462810969</v>
      </c>
      <c r="X667">
        <f t="shared" si="230"/>
        <v>60397171</v>
      </c>
      <c r="Y667">
        <f t="shared" si="231"/>
        <v>174709995</v>
      </c>
      <c r="Z667">
        <f t="shared" si="232"/>
        <v>6384725.4254167015</v>
      </c>
      <c r="AA667">
        <f t="shared" si="233"/>
        <v>885659754</v>
      </c>
      <c r="AB667">
        <f t="shared" si="234"/>
        <v>962717081</v>
      </c>
      <c r="AC667">
        <f t="shared" si="235"/>
        <v>33559847.800299786</v>
      </c>
      <c r="AD667">
        <f t="shared" si="236"/>
        <v>0</v>
      </c>
      <c r="AE667">
        <f t="shared" si="237"/>
        <v>0</v>
      </c>
      <c r="AF667">
        <f t="shared" si="238"/>
        <v>0</v>
      </c>
      <c r="AG667">
        <f t="shared" si="239"/>
        <v>0.94207159829913645</v>
      </c>
      <c r="AH667">
        <f t="shared" si="240"/>
        <v>1.4952943972991359</v>
      </c>
      <c r="AI667">
        <f t="shared" si="241"/>
        <v>1.5116216682146932</v>
      </c>
    </row>
    <row r="668" spans="1:35" x14ac:dyDescent="0.25">
      <c r="A668" s="13" t="s">
        <v>90</v>
      </c>
      <c r="B668" s="8" t="str">
        <f>VLOOKUP(A668,Sheet5!$A$1:$B$67,2,FALSE)</f>
        <v>Private Sector Banks</v>
      </c>
      <c r="C668" s="9" t="s">
        <v>43</v>
      </c>
      <c r="D668" s="19">
        <v>15308843</v>
      </c>
      <c r="E668" s="20">
        <v>131014</v>
      </c>
      <c r="F668" s="20">
        <v>50262404</v>
      </c>
      <c r="G668" s="20">
        <v>8165.16554</v>
      </c>
      <c r="H668" s="20">
        <v>1964923.5907699999</v>
      </c>
      <c r="I668" s="20">
        <v>35499961</v>
      </c>
      <c r="J668" s="20">
        <v>37009305</v>
      </c>
      <c r="K668" s="20">
        <v>44887441</v>
      </c>
      <c r="L668" s="20">
        <v>2082163.26972</v>
      </c>
      <c r="M668" s="20">
        <v>898608.28382000001</v>
      </c>
      <c r="N668" s="12">
        <f t="shared" si="220"/>
        <v>50393418</v>
      </c>
      <c r="O668" s="12">
        <f t="shared" si="221"/>
        <v>1973088.7563099999</v>
      </c>
      <c r="P668" s="12">
        <f t="shared" si="222"/>
        <v>81896746</v>
      </c>
      <c r="Q668" s="12">
        <f t="shared" si="223"/>
        <v>2980771.5535399998</v>
      </c>
      <c r="R668">
        <f t="shared" si="224"/>
        <v>3.9153699721459656E-2</v>
      </c>
      <c r="S668">
        <f t="shared" si="225"/>
        <v>0.12888555694966627</v>
      </c>
      <c r="T668">
        <f t="shared" si="226"/>
        <v>3.29178488537638</v>
      </c>
      <c r="U668">
        <f t="shared" si="227"/>
        <v>3.639670315521449E-2</v>
      </c>
      <c r="V668">
        <f t="shared" si="228"/>
        <v>8.3965488118141876E-2</v>
      </c>
      <c r="W668">
        <f t="shared" si="229"/>
        <v>2.3069531259485045</v>
      </c>
      <c r="X668">
        <f t="shared" si="230"/>
        <v>60397171</v>
      </c>
      <c r="Y668">
        <f t="shared" si="231"/>
        <v>174709995</v>
      </c>
      <c r="Z668">
        <f t="shared" si="232"/>
        <v>6384725.4254167015</v>
      </c>
      <c r="AA668">
        <f t="shared" si="233"/>
        <v>885659754</v>
      </c>
      <c r="AB668">
        <f t="shared" si="234"/>
        <v>962717081</v>
      </c>
      <c r="AC668">
        <f t="shared" si="235"/>
        <v>33559847.800299786</v>
      </c>
      <c r="AD668">
        <f t="shared" si="236"/>
        <v>25.346953750532453</v>
      </c>
      <c r="AE668">
        <f t="shared" si="237"/>
        <v>30.903267170353303</v>
      </c>
      <c r="AF668">
        <f t="shared" si="238"/>
        <v>28.844038373419906</v>
      </c>
      <c r="AG668">
        <f t="shared" si="239"/>
        <v>4.0083068966008364</v>
      </c>
      <c r="AH668">
        <f t="shared" si="240"/>
        <v>8.8819579018274712</v>
      </c>
      <c r="AI668">
        <f t="shared" si="241"/>
        <v>8.5068342108287567</v>
      </c>
    </row>
    <row r="669" spans="1:35" x14ac:dyDescent="0.25">
      <c r="A669" s="13" t="s">
        <v>92</v>
      </c>
      <c r="B669" s="8" t="str">
        <f>VLOOKUP(A669,Sheet5!$A$1:$B$67,2,FALSE)</f>
        <v>Private Sector Banks</v>
      </c>
      <c r="C669" s="9" t="s">
        <v>43</v>
      </c>
      <c r="D669" s="19">
        <v>9911510</v>
      </c>
      <c r="E669" s="20">
        <v>33107</v>
      </c>
      <c r="F669" s="20">
        <v>28790677</v>
      </c>
      <c r="G669" s="20">
        <v>1448.68418</v>
      </c>
      <c r="H669" s="20">
        <v>930995.88606000005</v>
      </c>
      <c r="I669" s="20">
        <v>45379093</v>
      </c>
      <c r="J669" s="20">
        <v>26621824</v>
      </c>
      <c r="K669" s="20">
        <v>30817484</v>
      </c>
      <c r="L669" s="20">
        <v>1545417.4204500001</v>
      </c>
      <c r="M669" s="20">
        <v>649477.91000999999</v>
      </c>
      <c r="N669" s="12">
        <f t="shared" si="220"/>
        <v>28823784</v>
      </c>
      <c r="O669" s="12">
        <f t="shared" si="221"/>
        <v>932444.57024000003</v>
      </c>
      <c r="P669" s="12">
        <f t="shared" si="222"/>
        <v>57439308</v>
      </c>
      <c r="Q669" s="12">
        <f t="shared" si="223"/>
        <v>2194895.3304599999</v>
      </c>
      <c r="R669">
        <f t="shared" si="224"/>
        <v>3.234983200817769E-2</v>
      </c>
      <c r="S669">
        <f t="shared" si="225"/>
        <v>9.4076943900576207E-2</v>
      </c>
      <c r="T669">
        <f t="shared" si="226"/>
        <v>2.9081122856154109</v>
      </c>
      <c r="U669">
        <f t="shared" si="227"/>
        <v>3.8212426418159494E-2</v>
      </c>
      <c r="V669">
        <f t="shared" si="228"/>
        <v>4.8367985901789617E-2</v>
      </c>
      <c r="W669">
        <f t="shared" si="229"/>
        <v>1.2657658891507593</v>
      </c>
      <c r="X669">
        <f t="shared" si="230"/>
        <v>60397171</v>
      </c>
      <c r="Y669">
        <f t="shared" si="231"/>
        <v>174709995</v>
      </c>
      <c r="Z669">
        <f t="shared" si="232"/>
        <v>6384725.4254167015</v>
      </c>
      <c r="AA669">
        <f t="shared" si="233"/>
        <v>885659754</v>
      </c>
      <c r="AB669">
        <f t="shared" si="234"/>
        <v>962717081</v>
      </c>
      <c r="AC669">
        <f t="shared" si="235"/>
        <v>33559847.800299786</v>
      </c>
      <c r="AD669">
        <f t="shared" si="236"/>
        <v>16.410553401582337</v>
      </c>
      <c r="AE669">
        <f t="shared" si="237"/>
        <v>14.604301800169326</v>
      </c>
      <c r="AF669">
        <f t="shared" si="238"/>
        <v>16.498073850897885</v>
      </c>
      <c r="AG669">
        <f t="shared" si="239"/>
        <v>5.1237614439461137</v>
      </c>
      <c r="AH669">
        <f t="shared" si="240"/>
        <v>6.5402422070590944</v>
      </c>
      <c r="AI669">
        <f t="shared" si="241"/>
        <v>5.9663746632952908</v>
      </c>
    </row>
    <row r="670" spans="1:35" x14ac:dyDescent="0.25">
      <c r="A670" s="13" t="s">
        <v>80</v>
      </c>
      <c r="B670" s="8" t="str">
        <f>VLOOKUP(A670,Sheet5!$A$1:$B$67,2,FALSE)</f>
        <v>Public Sector Banks</v>
      </c>
      <c r="C670" s="9" t="s">
        <v>43</v>
      </c>
      <c r="D670" s="19">
        <v>36870</v>
      </c>
      <c r="E670" s="20">
        <v>402</v>
      </c>
      <c r="F670" s="20">
        <v>112143</v>
      </c>
      <c r="G670" s="20">
        <v>20.884247999999999</v>
      </c>
      <c r="H670" s="20">
        <v>3014.7770973001175</v>
      </c>
      <c r="I670" s="20">
        <v>13063436</v>
      </c>
      <c r="J670" s="20">
        <v>7553083</v>
      </c>
      <c r="K670" s="20">
        <v>4924778</v>
      </c>
      <c r="L670" s="20">
        <v>364522.92762259999</v>
      </c>
      <c r="M670" s="20">
        <v>81608.153944200021</v>
      </c>
      <c r="N670" s="12">
        <f t="shared" si="220"/>
        <v>112545</v>
      </c>
      <c r="O670" s="12">
        <f t="shared" si="221"/>
        <v>3035.6613453001173</v>
      </c>
      <c r="P670" s="12">
        <f t="shared" si="222"/>
        <v>12477861</v>
      </c>
      <c r="Q670" s="12">
        <f t="shared" si="223"/>
        <v>446131.08156680001</v>
      </c>
      <c r="R670">
        <f t="shared" si="224"/>
        <v>2.6972867255765403E-2</v>
      </c>
      <c r="S670">
        <f t="shared" si="225"/>
        <v>8.2334183490645987E-2</v>
      </c>
      <c r="T670">
        <f t="shared" si="226"/>
        <v>3.0524816924328722</v>
      </c>
      <c r="U670">
        <f t="shared" si="227"/>
        <v>3.5753810814754226E-2</v>
      </c>
      <c r="V670">
        <f t="shared" si="228"/>
        <v>3.4151128506068391E-2</v>
      </c>
      <c r="W670">
        <f t="shared" si="229"/>
        <v>0.95517450385947467</v>
      </c>
      <c r="X670">
        <f t="shared" si="230"/>
        <v>60397171</v>
      </c>
      <c r="Y670">
        <f t="shared" si="231"/>
        <v>174709995</v>
      </c>
      <c r="Z670">
        <f t="shared" si="232"/>
        <v>6384725.4254167015</v>
      </c>
      <c r="AA670">
        <f t="shared" si="233"/>
        <v>885659754</v>
      </c>
      <c r="AB670">
        <f t="shared" si="234"/>
        <v>962717081</v>
      </c>
      <c r="AC670">
        <f t="shared" si="235"/>
        <v>33559847.800299786</v>
      </c>
      <c r="AD670">
        <f t="shared" si="236"/>
        <v>6.1045905610380327E-2</v>
      </c>
      <c r="AE670">
        <f t="shared" si="237"/>
        <v>4.7545683534260891E-2</v>
      </c>
      <c r="AF670">
        <f t="shared" si="238"/>
        <v>6.4418180539699513E-2</v>
      </c>
      <c r="AG670">
        <f t="shared" si="239"/>
        <v>1.474994877095883</v>
      </c>
      <c r="AH670">
        <f t="shared" si="240"/>
        <v>1.3293596687968734</v>
      </c>
      <c r="AI670">
        <f t="shared" si="241"/>
        <v>1.2961088201571029</v>
      </c>
    </row>
    <row r="671" spans="1:35" x14ac:dyDescent="0.25">
      <c r="A671" s="13" t="s">
        <v>94</v>
      </c>
      <c r="B671" s="8" t="str">
        <f>VLOOKUP(A671,Sheet5!$A$1:$B$67,2,FALSE)</f>
        <v>Private Sector Banks</v>
      </c>
      <c r="C671" s="9" t="s">
        <v>43</v>
      </c>
      <c r="D671" s="19">
        <v>56799</v>
      </c>
      <c r="E671" s="20">
        <v>206</v>
      </c>
      <c r="F671" s="20">
        <v>277701</v>
      </c>
      <c r="G671" s="20">
        <v>3.7480000000000002</v>
      </c>
      <c r="H671" s="20">
        <v>8088.4869562000003</v>
      </c>
      <c r="I671" s="20">
        <v>2666051</v>
      </c>
      <c r="J671" s="20">
        <v>2557183</v>
      </c>
      <c r="K671" s="20">
        <v>1856743</v>
      </c>
      <c r="L671" s="20">
        <v>100959.91772</v>
      </c>
      <c r="M671" s="20">
        <v>27096.769895900001</v>
      </c>
      <c r="N671" s="12">
        <f t="shared" si="220"/>
        <v>277907</v>
      </c>
      <c r="O671" s="12">
        <f t="shared" si="221"/>
        <v>8092.2349561999999</v>
      </c>
      <c r="P671" s="12">
        <f t="shared" si="222"/>
        <v>4413926</v>
      </c>
      <c r="Q671" s="12">
        <f t="shared" si="223"/>
        <v>128056.68761589999</v>
      </c>
      <c r="R671">
        <f t="shared" si="224"/>
        <v>2.9118499916159002E-2</v>
      </c>
      <c r="S671">
        <f t="shared" si="225"/>
        <v>0.14247143358509834</v>
      </c>
      <c r="T671">
        <f t="shared" si="226"/>
        <v>4.8928150143488445</v>
      </c>
      <c r="U671">
        <f t="shared" si="227"/>
        <v>2.901196975570048E-2</v>
      </c>
      <c r="V671">
        <f t="shared" si="228"/>
        <v>4.8032347324150959E-2</v>
      </c>
      <c r="W671">
        <f t="shared" si="229"/>
        <v>1.6556044876860945</v>
      </c>
      <c r="X671">
        <f t="shared" si="230"/>
        <v>60397171</v>
      </c>
      <c r="Y671">
        <f t="shared" si="231"/>
        <v>174709995</v>
      </c>
      <c r="Z671">
        <f t="shared" si="232"/>
        <v>6384725.4254167015</v>
      </c>
      <c r="AA671">
        <f t="shared" si="233"/>
        <v>885659754</v>
      </c>
      <c r="AB671">
        <f t="shared" si="234"/>
        <v>962717081</v>
      </c>
      <c r="AC671">
        <f t="shared" si="235"/>
        <v>33559847.800299786</v>
      </c>
      <c r="AD671">
        <f t="shared" si="236"/>
        <v>9.4042484208407703E-2</v>
      </c>
      <c r="AE671">
        <f t="shared" si="237"/>
        <v>0.12674366424570022</v>
      </c>
      <c r="AF671">
        <f t="shared" si="238"/>
        <v>0.15906760228571926</v>
      </c>
      <c r="AG671">
        <f t="shared" si="239"/>
        <v>0.30102429154751903</v>
      </c>
      <c r="AH671">
        <f t="shared" si="240"/>
        <v>0.38157708097459275</v>
      </c>
      <c r="AI671">
        <f t="shared" si="241"/>
        <v>0.45848630787927197</v>
      </c>
    </row>
    <row r="672" spans="1:35" x14ac:dyDescent="0.25">
      <c r="A672" s="13" t="s">
        <v>95</v>
      </c>
      <c r="B672" s="8" t="str">
        <f>VLOOKUP(A672,Sheet5!$A$1:$B$67,2,FALSE)</f>
        <v>Private Sector Banks</v>
      </c>
      <c r="C672" s="9" t="s">
        <v>43</v>
      </c>
      <c r="D672" s="19">
        <v>1504599</v>
      </c>
      <c r="E672" s="20">
        <v>15963</v>
      </c>
      <c r="F672" s="20">
        <v>3931094</v>
      </c>
      <c r="G672" s="20">
        <v>833.55525999999998</v>
      </c>
      <c r="H672" s="20">
        <v>315680.95593</v>
      </c>
      <c r="I672" s="20">
        <v>6370753</v>
      </c>
      <c r="J672" s="20">
        <v>4165695</v>
      </c>
      <c r="K672" s="20">
        <v>2879589</v>
      </c>
      <c r="L672" s="20">
        <v>187410.30382840001</v>
      </c>
      <c r="M672" s="20">
        <v>56988.067230000001</v>
      </c>
      <c r="N672" s="12">
        <f t="shared" si="220"/>
        <v>3947057</v>
      </c>
      <c r="O672" s="12">
        <f t="shared" si="221"/>
        <v>316514.51118999999</v>
      </c>
      <c r="P672" s="12">
        <f t="shared" si="222"/>
        <v>7045284</v>
      </c>
      <c r="Q672" s="12">
        <f t="shared" si="223"/>
        <v>244398.37105840002</v>
      </c>
      <c r="R672">
        <f t="shared" si="224"/>
        <v>8.0190002624740409E-2</v>
      </c>
      <c r="S672">
        <f t="shared" si="225"/>
        <v>0.21036469596882623</v>
      </c>
      <c r="T672">
        <f t="shared" si="226"/>
        <v>2.623328209044403</v>
      </c>
      <c r="U672">
        <f t="shared" si="227"/>
        <v>3.468964076656101E-2</v>
      </c>
      <c r="V672">
        <f t="shared" si="228"/>
        <v>3.8362556366319654E-2</v>
      </c>
      <c r="W672">
        <f t="shared" si="229"/>
        <v>1.1058793207019642</v>
      </c>
      <c r="X672">
        <f t="shared" si="230"/>
        <v>60397171</v>
      </c>
      <c r="Y672">
        <f t="shared" si="231"/>
        <v>174709995</v>
      </c>
      <c r="Z672">
        <f t="shared" si="232"/>
        <v>6384725.4254167015</v>
      </c>
      <c r="AA672">
        <f t="shared" si="233"/>
        <v>885659754</v>
      </c>
      <c r="AB672">
        <f t="shared" si="234"/>
        <v>962717081</v>
      </c>
      <c r="AC672">
        <f t="shared" si="235"/>
        <v>33559847.800299786</v>
      </c>
      <c r="AD672">
        <f t="shared" si="236"/>
        <v>2.4911746280301772</v>
      </c>
      <c r="AE672">
        <f t="shared" si="237"/>
        <v>4.9573707575583414</v>
      </c>
      <c r="AF672">
        <f t="shared" si="238"/>
        <v>2.2592050328889313</v>
      </c>
      <c r="AG672">
        <f t="shared" si="239"/>
        <v>0.7193228518318785</v>
      </c>
      <c r="AH672">
        <f t="shared" si="240"/>
        <v>0.72824636307265023</v>
      </c>
      <c r="AI672">
        <f t="shared" si="241"/>
        <v>0.73181250639927098</v>
      </c>
    </row>
    <row r="673" spans="1:35" x14ac:dyDescent="0.25">
      <c r="A673" s="13" t="s">
        <v>97</v>
      </c>
      <c r="B673" s="8" t="str">
        <f>VLOOKUP(A673,Sheet5!$A$1:$B$67,2,FALSE)</f>
        <v>Private Sector Banks</v>
      </c>
      <c r="C673" s="9" t="s">
        <v>43</v>
      </c>
      <c r="D673" s="19">
        <v>82291</v>
      </c>
      <c r="E673" s="20">
        <v>6175</v>
      </c>
      <c r="F673" s="20">
        <v>307633</v>
      </c>
      <c r="G673" s="20">
        <v>248.45099999999999</v>
      </c>
      <c r="H673" s="20">
        <v>11298.722589999999</v>
      </c>
      <c r="I673" s="20">
        <v>3715610</v>
      </c>
      <c r="J673" s="20">
        <v>5993058</v>
      </c>
      <c r="K673" s="20">
        <v>3797960</v>
      </c>
      <c r="L673" s="20">
        <v>312296.14237000002</v>
      </c>
      <c r="M673" s="20">
        <v>35876.865412300001</v>
      </c>
      <c r="N673" s="12">
        <f t="shared" si="220"/>
        <v>313808</v>
      </c>
      <c r="O673" s="12">
        <f t="shared" si="221"/>
        <v>11547.173589999999</v>
      </c>
      <c r="P673" s="12">
        <f t="shared" si="222"/>
        <v>9791018</v>
      </c>
      <c r="Q673" s="12">
        <f t="shared" si="223"/>
        <v>348173.0077823</v>
      </c>
      <c r="R673">
        <f t="shared" si="224"/>
        <v>3.6796938223372246E-2</v>
      </c>
      <c r="S673">
        <f t="shared" si="225"/>
        <v>0.14032122091115673</v>
      </c>
      <c r="T673">
        <f t="shared" si="226"/>
        <v>3.813393931292608</v>
      </c>
      <c r="U673">
        <f t="shared" si="227"/>
        <v>3.5560450178142869E-2</v>
      </c>
      <c r="V673">
        <f t="shared" si="228"/>
        <v>9.3705477103974852E-2</v>
      </c>
      <c r="W673">
        <f t="shared" si="229"/>
        <v>2.6351037918403706</v>
      </c>
      <c r="X673">
        <f t="shared" si="230"/>
        <v>60397171</v>
      </c>
      <c r="Y673">
        <f t="shared" si="231"/>
        <v>174709995</v>
      </c>
      <c r="Z673">
        <f t="shared" si="232"/>
        <v>6384725.4254167015</v>
      </c>
      <c r="AA673">
        <f t="shared" si="233"/>
        <v>885659754</v>
      </c>
      <c r="AB673">
        <f t="shared" si="234"/>
        <v>962717081</v>
      </c>
      <c r="AC673">
        <f t="shared" si="235"/>
        <v>33559847.800299786</v>
      </c>
      <c r="AD673">
        <f t="shared" si="236"/>
        <v>0.13624975911537313</v>
      </c>
      <c r="AE673">
        <f t="shared" si="237"/>
        <v>0.18085622827306422</v>
      </c>
      <c r="AF673">
        <f t="shared" si="238"/>
        <v>0.17961651249546426</v>
      </c>
      <c r="AG673">
        <f t="shared" si="239"/>
        <v>0.41953018450017543</v>
      </c>
      <c r="AH673">
        <f t="shared" si="240"/>
        <v>1.0374689714152689</v>
      </c>
      <c r="AI673">
        <f t="shared" si="241"/>
        <v>1.017019246176645</v>
      </c>
    </row>
    <row r="674" spans="1:35" x14ac:dyDescent="0.25">
      <c r="A674" s="13" t="s">
        <v>99</v>
      </c>
      <c r="B674" s="8" t="str">
        <f>VLOOKUP(A674,Sheet5!$A$1:$B$67,2,FALSE)</f>
        <v>Private Sector Banks</v>
      </c>
      <c r="C674" s="9" t="s">
        <v>43</v>
      </c>
      <c r="D674" s="19">
        <v>0</v>
      </c>
      <c r="E674" s="20">
        <v>0</v>
      </c>
      <c r="F674" s="20">
        <v>0</v>
      </c>
      <c r="G674" s="20">
        <v>0</v>
      </c>
      <c r="H674" s="20">
        <v>0</v>
      </c>
      <c r="I674" s="20">
        <v>5096479</v>
      </c>
      <c r="J674" s="20">
        <v>4407695</v>
      </c>
      <c r="K674" s="20">
        <v>3157372</v>
      </c>
      <c r="L674" s="20">
        <v>182748.10404000001</v>
      </c>
      <c r="M674" s="20">
        <v>39866.05128</v>
      </c>
      <c r="N674" s="12">
        <f t="shared" si="220"/>
        <v>0</v>
      </c>
      <c r="O674" s="12">
        <f t="shared" si="221"/>
        <v>0</v>
      </c>
      <c r="P674" s="12">
        <f t="shared" si="222"/>
        <v>7565067</v>
      </c>
      <c r="Q674" s="12">
        <f t="shared" si="223"/>
        <v>222614.15532000002</v>
      </c>
      <c r="R674">
        <f t="shared" si="224"/>
        <v>0</v>
      </c>
      <c r="S674">
        <f t="shared" si="225"/>
        <v>0</v>
      </c>
      <c r="T674">
        <f t="shared" si="226"/>
        <v>0</v>
      </c>
      <c r="U674">
        <f t="shared" si="227"/>
        <v>2.942659401694658E-2</v>
      </c>
      <c r="V674">
        <f t="shared" si="228"/>
        <v>4.3679990699461338E-2</v>
      </c>
      <c r="W674">
        <f t="shared" si="229"/>
        <v>1.4843712688701356</v>
      </c>
      <c r="X674">
        <f t="shared" si="230"/>
        <v>60397171</v>
      </c>
      <c r="Y674">
        <f t="shared" si="231"/>
        <v>174709995</v>
      </c>
      <c r="Z674">
        <f t="shared" si="232"/>
        <v>6384725.4254167015</v>
      </c>
      <c r="AA674">
        <f t="shared" si="233"/>
        <v>885659754</v>
      </c>
      <c r="AB674">
        <f t="shared" si="234"/>
        <v>962717081</v>
      </c>
      <c r="AC674">
        <f t="shared" si="235"/>
        <v>33559847.800299786</v>
      </c>
      <c r="AD674">
        <f t="shared" si="236"/>
        <v>0</v>
      </c>
      <c r="AE674">
        <f t="shared" si="237"/>
        <v>0</v>
      </c>
      <c r="AF674">
        <f t="shared" si="238"/>
        <v>0</v>
      </c>
      <c r="AG674">
        <f t="shared" si="239"/>
        <v>0.57544434834960334</v>
      </c>
      <c r="AH674">
        <f t="shared" si="240"/>
        <v>0.66333481797855898</v>
      </c>
      <c r="AI674">
        <f t="shared" si="241"/>
        <v>0.78580375785396495</v>
      </c>
    </row>
    <row r="675" spans="1:35" x14ac:dyDescent="0.25">
      <c r="A675" s="13" t="s">
        <v>100</v>
      </c>
      <c r="B675" s="8" t="str">
        <f>VLOOKUP(A675,Sheet5!$A$1:$B$67,2,FALSE)</f>
        <v>Private Sector Banks</v>
      </c>
      <c r="C675" s="9" t="s">
        <v>43</v>
      </c>
      <c r="D675" s="19">
        <v>2641</v>
      </c>
      <c r="E675" s="20">
        <v>160</v>
      </c>
      <c r="F675" s="20">
        <v>7541</v>
      </c>
      <c r="G675" s="20">
        <v>6.4162189999999999</v>
      </c>
      <c r="H675" s="20">
        <v>665.14005680000002</v>
      </c>
      <c r="I675" s="20">
        <v>4273012</v>
      </c>
      <c r="J675" s="20">
        <v>5250136</v>
      </c>
      <c r="K675" s="20">
        <v>2731718</v>
      </c>
      <c r="L675" s="20">
        <v>247898.17926</v>
      </c>
      <c r="M675" s="20">
        <v>48476.232940000002</v>
      </c>
      <c r="N675" s="12">
        <f t="shared" si="220"/>
        <v>7701</v>
      </c>
      <c r="O675" s="12">
        <f t="shared" si="221"/>
        <v>671.55627579999998</v>
      </c>
      <c r="P675" s="12">
        <f t="shared" si="222"/>
        <v>7981854</v>
      </c>
      <c r="Q675" s="12">
        <f t="shared" si="223"/>
        <v>296374.41220000002</v>
      </c>
      <c r="R675">
        <f t="shared" si="224"/>
        <v>8.7203775587586019E-2</v>
      </c>
      <c r="S675">
        <f t="shared" si="225"/>
        <v>0.25428105861416128</v>
      </c>
      <c r="T675">
        <f t="shared" si="226"/>
        <v>2.9159409314653542</v>
      </c>
      <c r="U675">
        <f t="shared" si="227"/>
        <v>3.7131023970120226E-2</v>
      </c>
      <c r="V675">
        <f t="shared" si="228"/>
        <v>6.9359602126088118E-2</v>
      </c>
      <c r="W675">
        <f t="shared" si="229"/>
        <v>1.867969011086325</v>
      </c>
      <c r="X675">
        <f t="shared" si="230"/>
        <v>60397171</v>
      </c>
      <c r="Y675">
        <f t="shared" si="231"/>
        <v>174709995</v>
      </c>
      <c r="Z675">
        <f t="shared" si="232"/>
        <v>6384725.4254167015</v>
      </c>
      <c r="AA675">
        <f t="shared" si="233"/>
        <v>885659754</v>
      </c>
      <c r="AB675">
        <f t="shared" si="234"/>
        <v>962717081</v>
      </c>
      <c r="AC675">
        <f t="shared" si="235"/>
        <v>33559847.800299786</v>
      </c>
      <c r="AD675">
        <f t="shared" si="236"/>
        <v>4.3727213647142514E-3</v>
      </c>
      <c r="AE675">
        <f t="shared" si="237"/>
        <v>1.0518170023829499E-2</v>
      </c>
      <c r="AF675">
        <f t="shared" si="238"/>
        <v>4.4078760347969785E-3</v>
      </c>
      <c r="AG675">
        <f t="shared" si="239"/>
        <v>0.48246654324093857</v>
      </c>
      <c r="AH675">
        <f t="shared" si="240"/>
        <v>0.88312203906166864</v>
      </c>
      <c r="AI675">
        <f t="shared" si="241"/>
        <v>0.82909653911085013</v>
      </c>
    </row>
    <row r="676" spans="1:35" x14ac:dyDescent="0.25">
      <c r="A676" s="13" t="s">
        <v>102</v>
      </c>
      <c r="B676" s="8" t="str">
        <f>VLOOKUP(A676,Sheet5!$A$1:$B$67,2,FALSE)</f>
        <v>Private Sector Banks</v>
      </c>
      <c r="C676" s="9" t="s">
        <v>43</v>
      </c>
      <c r="D676" s="19">
        <v>2343088</v>
      </c>
      <c r="E676" s="20">
        <v>15454</v>
      </c>
      <c r="F676" s="20">
        <v>4706903</v>
      </c>
      <c r="G676" s="20">
        <v>738.42965789999994</v>
      </c>
      <c r="H676" s="20">
        <v>153657.13066970001</v>
      </c>
      <c r="I676" s="20">
        <v>16785762</v>
      </c>
      <c r="J676" s="20">
        <v>8141963</v>
      </c>
      <c r="K676" s="20">
        <v>9994549</v>
      </c>
      <c r="L676" s="20">
        <v>360023.78736009996</v>
      </c>
      <c r="M676" s="20">
        <v>170629.77355529976</v>
      </c>
      <c r="N676" s="12">
        <f t="shared" si="220"/>
        <v>4722357</v>
      </c>
      <c r="O676" s="12">
        <f t="shared" si="221"/>
        <v>154395.56032760002</v>
      </c>
      <c r="P676" s="12">
        <f t="shared" si="222"/>
        <v>18136512</v>
      </c>
      <c r="Q676" s="12">
        <f t="shared" si="223"/>
        <v>530653.56091539969</v>
      </c>
      <c r="R676">
        <f t="shared" si="224"/>
        <v>3.2694597280044695E-2</v>
      </c>
      <c r="S676">
        <f t="shared" si="225"/>
        <v>6.5894051067480183E-2</v>
      </c>
      <c r="T676">
        <f t="shared" si="226"/>
        <v>2.0154415881947241</v>
      </c>
      <c r="U676">
        <f t="shared" si="227"/>
        <v>2.9258854233680638E-2</v>
      </c>
      <c r="V676">
        <f t="shared" si="228"/>
        <v>3.1613313766476595E-2</v>
      </c>
      <c r="W676">
        <f t="shared" si="229"/>
        <v>1.0804699840257475</v>
      </c>
      <c r="X676">
        <f t="shared" si="230"/>
        <v>60397171</v>
      </c>
      <c r="Y676">
        <f t="shared" si="231"/>
        <v>174709995</v>
      </c>
      <c r="Z676">
        <f t="shared" si="232"/>
        <v>6384725.4254167015</v>
      </c>
      <c r="AA676">
        <f t="shared" si="233"/>
        <v>885659754</v>
      </c>
      <c r="AB676">
        <f t="shared" si="234"/>
        <v>962717081</v>
      </c>
      <c r="AC676">
        <f t="shared" si="235"/>
        <v>33559847.800299786</v>
      </c>
      <c r="AD676">
        <f t="shared" si="236"/>
        <v>3.8794664736863256</v>
      </c>
      <c r="AE676">
        <f t="shared" si="237"/>
        <v>2.4182020375218145</v>
      </c>
      <c r="AF676">
        <f t="shared" si="238"/>
        <v>2.7029689972803217</v>
      </c>
      <c r="AG676">
        <f t="shared" si="239"/>
        <v>1.8952833663479305</v>
      </c>
      <c r="AH676">
        <f t="shared" si="240"/>
        <v>1.5812156362361676</v>
      </c>
      <c r="AI676">
        <f t="shared" si="241"/>
        <v>1.883888045401783</v>
      </c>
    </row>
    <row r="677" spans="1:35" x14ac:dyDescent="0.25">
      <c r="A677" s="13" t="s">
        <v>103</v>
      </c>
      <c r="B677" s="8" t="str">
        <f>VLOOKUP(A677,Sheet5!$A$1:$B$67,2,FALSE)</f>
        <v>Private Sector Banks</v>
      </c>
      <c r="C677" s="9" t="s">
        <v>43</v>
      </c>
      <c r="D677" s="19">
        <v>2821749</v>
      </c>
      <c r="E677" s="20">
        <v>44336</v>
      </c>
      <c r="F677" s="20">
        <v>8018104</v>
      </c>
      <c r="G677" s="20">
        <v>1595.7987587999999</v>
      </c>
      <c r="H677" s="20">
        <v>294196.85248400003</v>
      </c>
      <c r="I677" s="20">
        <v>1177055</v>
      </c>
      <c r="J677" s="20">
        <v>627893</v>
      </c>
      <c r="K677" s="20">
        <v>551071</v>
      </c>
      <c r="L677" s="20">
        <v>28021.558953000003</v>
      </c>
      <c r="M677" s="20">
        <v>9021.4645400000009</v>
      </c>
      <c r="N677" s="12">
        <f t="shared" si="220"/>
        <v>8062440</v>
      </c>
      <c r="O677" s="12">
        <f t="shared" si="221"/>
        <v>295792.65124280006</v>
      </c>
      <c r="P677" s="12">
        <f t="shared" si="222"/>
        <v>1178964</v>
      </c>
      <c r="Q677" s="12">
        <f t="shared" si="223"/>
        <v>37043.023493000001</v>
      </c>
      <c r="R677">
        <f t="shared" si="224"/>
        <v>3.6687733644256586E-2</v>
      </c>
      <c r="S677">
        <f t="shared" si="225"/>
        <v>0.10482599665767581</v>
      </c>
      <c r="T677">
        <f t="shared" si="226"/>
        <v>2.8572491741823955</v>
      </c>
      <c r="U677">
        <f t="shared" si="227"/>
        <v>3.1419978466687704E-2</v>
      </c>
      <c r="V677">
        <f t="shared" si="228"/>
        <v>3.147093678120394E-2</v>
      </c>
      <c r="W677">
        <f t="shared" si="229"/>
        <v>1.0016218443488196</v>
      </c>
      <c r="X677">
        <f t="shared" si="230"/>
        <v>60397171</v>
      </c>
      <c r="Y677">
        <f t="shared" si="231"/>
        <v>174709995</v>
      </c>
      <c r="Z677">
        <f t="shared" si="232"/>
        <v>6384725.4254167015</v>
      </c>
      <c r="AA677">
        <f t="shared" si="233"/>
        <v>885659754</v>
      </c>
      <c r="AB677">
        <f t="shared" si="234"/>
        <v>962717081</v>
      </c>
      <c r="AC677">
        <f t="shared" si="235"/>
        <v>33559847.800299786</v>
      </c>
      <c r="AD677">
        <f t="shared" si="236"/>
        <v>4.6719886929803387</v>
      </c>
      <c r="AE677">
        <f t="shared" si="237"/>
        <v>4.6328170991549733</v>
      </c>
      <c r="AF677">
        <f t="shared" si="238"/>
        <v>4.6147560132435466</v>
      </c>
      <c r="AG677">
        <f t="shared" si="239"/>
        <v>0.1329014889390582</v>
      </c>
      <c r="AH677">
        <f t="shared" si="240"/>
        <v>0.11037899728695759</v>
      </c>
      <c r="AI677">
        <f t="shared" si="241"/>
        <v>0.12246214628033592</v>
      </c>
    </row>
    <row r="678" spans="1:35" x14ac:dyDescent="0.25">
      <c r="A678" s="13" t="s">
        <v>104</v>
      </c>
      <c r="B678" s="8" t="str">
        <f>VLOOKUP(A678,Sheet5!$A$1:$B$67,2,FALSE)</f>
        <v>Private Sector Banks</v>
      </c>
      <c r="C678" s="9" t="s">
        <v>43</v>
      </c>
      <c r="D678" s="19">
        <v>0</v>
      </c>
      <c r="E678" s="20">
        <v>0</v>
      </c>
      <c r="F678" s="20">
        <v>0</v>
      </c>
      <c r="G678" s="20">
        <v>0</v>
      </c>
      <c r="H678" s="20">
        <v>0</v>
      </c>
      <c r="I678" s="20">
        <v>3409863</v>
      </c>
      <c r="J678" s="20">
        <v>3146179</v>
      </c>
      <c r="K678" s="20">
        <v>2438635</v>
      </c>
      <c r="L678" s="20">
        <v>135181.92945209998</v>
      </c>
      <c r="M678" s="20">
        <v>40138.714610000003</v>
      </c>
      <c r="N678" s="12">
        <f t="shared" si="220"/>
        <v>0</v>
      </c>
      <c r="O678" s="12">
        <f t="shared" si="221"/>
        <v>0</v>
      </c>
      <c r="P678" s="12">
        <f t="shared" si="222"/>
        <v>5584814</v>
      </c>
      <c r="Q678" s="12">
        <f t="shared" si="223"/>
        <v>175320.64406209998</v>
      </c>
      <c r="R678">
        <f t="shared" si="224"/>
        <v>0</v>
      </c>
      <c r="S678">
        <f t="shared" si="225"/>
        <v>0</v>
      </c>
      <c r="T678">
        <f t="shared" si="226"/>
        <v>0</v>
      </c>
      <c r="U678">
        <f t="shared" si="227"/>
        <v>3.1392387295637772E-2</v>
      </c>
      <c r="V678">
        <f t="shared" si="228"/>
        <v>5.1415744287116517E-2</v>
      </c>
      <c r="W678">
        <f t="shared" si="229"/>
        <v>1.6378411683988476</v>
      </c>
      <c r="X678">
        <f t="shared" si="230"/>
        <v>60397171</v>
      </c>
      <c r="Y678">
        <f t="shared" si="231"/>
        <v>174709995</v>
      </c>
      <c r="Z678">
        <f t="shared" si="232"/>
        <v>6384725.4254167015</v>
      </c>
      <c r="AA678">
        <f t="shared" si="233"/>
        <v>885659754</v>
      </c>
      <c r="AB678">
        <f t="shared" si="234"/>
        <v>962717081</v>
      </c>
      <c r="AC678">
        <f t="shared" si="235"/>
        <v>33559847.800299786</v>
      </c>
      <c r="AD678">
        <f t="shared" si="236"/>
        <v>0</v>
      </c>
      <c r="AE678">
        <f t="shared" si="237"/>
        <v>0</v>
      </c>
      <c r="AF678">
        <f t="shared" si="238"/>
        <v>0</v>
      </c>
      <c r="AG678">
        <f t="shared" si="239"/>
        <v>0.38500823647000676</v>
      </c>
      <c r="AH678">
        <f t="shared" si="240"/>
        <v>0.52241191648233243</v>
      </c>
      <c r="AI678">
        <f t="shared" si="241"/>
        <v>0.58010957842348698</v>
      </c>
    </row>
    <row r="679" spans="1:35" x14ac:dyDescent="0.25">
      <c r="A679" s="13" t="s">
        <v>105</v>
      </c>
      <c r="B679" s="8" t="str">
        <f>VLOOKUP(A679,Sheet5!$A$1:$B$67,2,FALSE)</f>
        <v>Private Sector Banks</v>
      </c>
      <c r="C679" s="9" t="s">
        <v>43</v>
      </c>
      <c r="D679" s="19">
        <v>33011</v>
      </c>
      <c r="E679" s="20">
        <v>2073</v>
      </c>
      <c r="F679" s="20">
        <v>65661</v>
      </c>
      <c r="G679" s="20">
        <v>91.626999999999995</v>
      </c>
      <c r="H679" s="20">
        <v>2457.4535140000003</v>
      </c>
      <c r="I679" s="20">
        <v>1880046</v>
      </c>
      <c r="J679" s="20">
        <v>5505104</v>
      </c>
      <c r="K679" s="20">
        <v>776017</v>
      </c>
      <c r="L679" s="20">
        <v>230129.13509</v>
      </c>
      <c r="M679" s="20">
        <v>13540.5549178</v>
      </c>
      <c r="N679" s="12">
        <f t="shared" si="220"/>
        <v>67734</v>
      </c>
      <c r="O679" s="12">
        <f t="shared" si="221"/>
        <v>2549.0805140000002</v>
      </c>
      <c r="P679" s="12">
        <f t="shared" si="222"/>
        <v>6281121</v>
      </c>
      <c r="Q679" s="12">
        <f t="shared" si="223"/>
        <v>243669.6900078</v>
      </c>
      <c r="R679">
        <f t="shared" si="224"/>
        <v>3.7633692296335668E-2</v>
      </c>
      <c r="S679">
        <f t="shared" si="225"/>
        <v>7.7219124352488566E-2</v>
      </c>
      <c r="T679">
        <f t="shared" si="226"/>
        <v>2.0518615007118841</v>
      </c>
      <c r="U679">
        <f t="shared" si="227"/>
        <v>3.8793981203005007E-2</v>
      </c>
      <c r="V679">
        <f t="shared" si="228"/>
        <v>0.12960836596966244</v>
      </c>
      <c r="W679">
        <f t="shared" si="229"/>
        <v>3.3409400621048633</v>
      </c>
      <c r="X679">
        <f t="shared" si="230"/>
        <v>60397171</v>
      </c>
      <c r="Y679">
        <f t="shared" si="231"/>
        <v>174709995</v>
      </c>
      <c r="Z679">
        <f t="shared" si="232"/>
        <v>6384725.4254167015</v>
      </c>
      <c r="AA679">
        <f t="shared" si="233"/>
        <v>885659754</v>
      </c>
      <c r="AB679">
        <f t="shared" si="234"/>
        <v>962717081</v>
      </c>
      <c r="AC679">
        <f t="shared" si="235"/>
        <v>33559847.800299786</v>
      </c>
      <c r="AD679">
        <f t="shared" si="236"/>
        <v>5.4656533498895168E-2</v>
      </c>
      <c r="AE679">
        <f t="shared" si="237"/>
        <v>3.9924669334290654E-2</v>
      </c>
      <c r="AF679">
        <f t="shared" si="238"/>
        <v>3.8769390383189009E-2</v>
      </c>
      <c r="AG679">
        <f t="shared" si="239"/>
        <v>0.21227632750714334</v>
      </c>
      <c r="AH679">
        <f t="shared" si="240"/>
        <v>0.7260750747672442</v>
      </c>
      <c r="AI679">
        <f t="shared" si="241"/>
        <v>0.65243685024011744</v>
      </c>
    </row>
    <row r="680" spans="1:35" x14ac:dyDescent="0.25">
      <c r="A680" s="13" t="s">
        <v>107</v>
      </c>
      <c r="B680" s="8" t="str">
        <f>VLOOKUP(A680,Sheet5!$A$1:$B$67,2,FALSE)</f>
        <v>Private Sector Banks</v>
      </c>
      <c r="C680" s="9" t="s">
        <v>43</v>
      </c>
      <c r="D680" s="19">
        <v>0</v>
      </c>
      <c r="E680" s="20">
        <v>0</v>
      </c>
      <c r="F680" s="20">
        <v>0</v>
      </c>
      <c r="G680" s="20">
        <v>0</v>
      </c>
      <c r="H680" s="20">
        <v>0</v>
      </c>
      <c r="I680" s="20">
        <v>1495425</v>
      </c>
      <c r="J680" s="20">
        <v>688646</v>
      </c>
      <c r="K680" s="20">
        <v>274472</v>
      </c>
      <c r="L680" s="20">
        <v>31840.266504700001</v>
      </c>
      <c r="M680" s="20">
        <v>4289.6216262999997</v>
      </c>
      <c r="N680" s="12">
        <f t="shared" si="220"/>
        <v>0</v>
      </c>
      <c r="O680" s="12">
        <f t="shared" si="221"/>
        <v>0</v>
      </c>
      <c r="P680" s="12">
        <f t="shared" si="222"/>
        <v>963118</v>
      </c>
      <c r="Q680" s="12">
        <f t="shared" si="223"/>
        <v>36129.888131</v>
      </c>
      <c r="R680">
        <f t="shared" si="224"/>
        <v>0</v>
      </c>
      <c r="S680">
        <f t="shared" si="225"/>
        <v>0</v>
      </c>
      <c r="T680">
        <f t="shared" si="226"/>
        <v>0</v>
      </c>
      <c r="U680">
        <f t="shared" si="227"/>
        <v>3.7513459545974639E-2</v>
      </c>
      <c r="V680">
        <f t="shared" si="228"/>
        <v>2.4160280944213183E-2</v>
      </c>
      <c r="W680">
        <f t="shared" si="229"/>
        <v>0.64404299780998708</v>
      </c>
      <c r="X680">
        <f t="shared" si="230"/>
        <v>60397171</v>
      </c>
      <c r="Y680">
        <f t="shared" si="231"/>
        <v>174709995</v>
      </c>
      <c r="Z680">
        <f t="shared" si="232"/>
        <v>6384725.4254167015</v>
      </c>
      <c r="AA680">
        <f t="shared" si="233"/>
        <v>885659754</v>
      </c>
      <c r="AB680">
        <f t="shared" si="234"/>
        <v>962717081</v>
      </c>
      <c r="AC680">
        <f t="shared" si="235"/>
        <v>33559847.800299786</v>
      </c>
      <c r="AD680">
        <f t="shared" si="236"/>
        <v>0</v>
      </c>
      <c r="AE680">
        <f t="shared" si="237"/>
        <v>0</v>
      </c>
      <c r="AF680">
        <f t="shared" si="238"/>
        <v>0</v>
      </c>
      <c r="AG680">
        <f t="shared" si="239"/>
        <v>0.16884870213939968</v>
      </c>
      <c r="AH680">
        <f t="shared" si="240"/>
        <v>0.10765808100797541</v>
      </c>
      <c r="AI680">
        <f t="shared" si="241"/>
        <v>0.10004164452962479</v>
      </c>
    </row>
    <row r="681" spans="1:35" x14ac:dyDescent="0.25">
      <c r="A681" s="13" t="s">
        <v>108</v>
      </c>
      <c r="B681" s="8" t="str">
        <f>VLOOKUP(A681,Sheet5!$A$1:$B$67,2,FALSE)</f>
        <v>Private Sector Banks</v>
      </c>
      <c r="C681" s="9" t="s">
        <v>43</v>
      </c>
      <c r="D681" s="19">
        <v>855620</v>
      </c>
      <c r="E681" s="20">
        <v>9674</v>
      </c>
      <c r="F681" s="20">
        <v>1868740</v>
      </c>
      <c r="G681" s="20">
        <v>405.27962000000002</v>
      </c>
      <c r="H681" s="20">
        <v>69906.553169999999</v>
      </c>
      <c r="I681" s="20">
        <v>3213796</v>
      </c>
      <c r="J681" s="20">
        <v>1987445</v>
      </c>
      <c r="K681" s="20">
        <v>2134449</v>
      </c>
      <c r="L681" s="20">
        <v>91187.179759999999</v>
      </c>
      <c r="M681" s="20">
        <v>39550.172310000002</v>
      </c>
      <c r="N681" s="12">
        <f t="shared" si="220"/>
        <v>1878414</v>
      </c>
      <c r="O681" s="12">
        <f t="shared" si="221"/>
        <v>70311.83279</v>
      </c>
      <c r="P681" s="12">
        <f t="shared" si="222"/>
        <v>4121894</v>
      </c>
      <c r="Q681" s="12">
        <f t="shared" si="223"/>
        <v>130737.35206999999</v>
      </c>
      <c r="R681">
        <f t="shared" si="224"/>
        <v>3.7431488899678129E-2</v>
      </c>
      <c r="S681">
        <f t="shared" si="225"/>
        <v>8.217647178654075E-2</v>
      </c>
      <c r="T681">
        <f t="shared" si="226"/>
        <v>2.1953834646221453</v>
      </c>
      <c r="U681">
        <f t="shared" si="227"/>
        <v>3.1717786063882279E-2</v>
      </c>
      <c r="V681">
        <f t="shared" si="228"/>
        <v>4.0680040696422545E-2</v>
      </c>
      <c r="W681">
        <f t="shared" si="229"/>
        <v>1.2825624277334342</v>
      </c>
      <c r="X681">
        <f t="shared" si="230"/>
        <v>60397171</v>
      </c>
      <c r="Y681">
        <f t="shared" si="231"/>
        <v>174709995</v>
      </c>
      <c r="Z681">
        <f t="shared" si="232"/>
        <v>6384725.4254167015</v>
      </c>
      <c r="AA681">
        <f t="shared" si="233"/>
        <v>885659754</v>
      </c>
      <c r="AB681">
        <f t="shared" si="234"/>
        <v>962717081</v>
      </c>
      <c r="AC681">
        <f t="shared" si="235"/>
        <v>33559847.800299786</v>
      </c>
      <c r="AD681">
        <f t="shared" si="236"/>
        <v>1.4166557569393441</v>
      </c>
      <c r="AE681">
        <f t="shared" si="237"/>
        <v>1.1012506898119441</v>
      </c>
      <c r="AF681">
        <f t="shared" si="238"/>
        <v>1.0751611549184694</v>
      </c>
      <c r="AG681">
        <f t="shared" si="239"/>
        <v>0.36287027670447808</v>
      </c>
      <c r="AH681">
        <f t="shared" si="240"/>
        <v>0.38956479435771496</v>
      </c>
      <c r="AI681">
        <f t="shared" si="241"/>
        <v>0.4281521623900636</v>
      </c>
    </row>
    <row r="682" spans="1:35" x14ac:dyDescent="0.25">
      <c r="A682" s="13" t="s">
        <v>62</v>
      </c>
      <c r="B682" s="8" t="str">
        <f>VLOOKUP(A682,Sheet5!$A$1:$B$67,2,FALSE)</f>
        <v>Foreign Banks</v>
      </c>
      <c r="C682" s="9" t="s">
        <v>43</v>
      </c>
      <c r="D682" s="19">
        <v>1595234</v>
      </c>
      <c r="E682" s="20">
        <v>1956</v>
      </c>
      <c r="F682" s="20">
        <v>5040004</v>
      </c>
      <c r="G682" s="20">
        <v>151.22300000000001</v>
      </c>
      <c r="H682" s="20">
        <v>251298.62109999999</v>
      </c>
      <c r="I682" s="20">
        <v>0</v>
      </c>
      <c r="J682" s="20">
        <v>0</v>
      </c>
      <c r="K682" s="20">
        <v>0</v>
      </c>
      <c r="L682" s="20">
        <v>0</v>
      </c>
      <c r="M682" s="20">
        <v>0</v>
      </c>
      <c r="N682" s="12">
        <f t="shared" si="220"/>
        <v>5041960</v>
      </c>
      <c r="O682" s="12">
        <f t="shared" si="221"/>
        <v>251449.84409999999</v>
      </c>
      <c r="P682" s="12">
        <f t="shared" si="222"/>
        <v>0</v>
      </c>
      <c r="Q682" s="12">
        <f t="shared" si="223"/>
        <v>0</v>
      </c>
      <c r="R682">
        <f t="shared" si="224"/>
        <v>4.9871447631476648E-2</v>
      </c>
      <c r="S682">
        <f t="shared" si="225"/>
        <v>0.1576256800569697</v>
      </c>
      <c r="T682">
        <f t="shared" si="226"/>
        <v>3.1606397556722086</v>
      </c>
      <c r="U682">
        <f t="shared" si="227"/>
        <v>0</v>
      </c>
      <c r="V682">
        <f t="shared" si="228"/>
        <v>0</v>
      </c>
      <c r="W682">
        <f t="shared" si="229"/>
        <v>0</v>
      </c>
      <c r="X682">
        <f t="shared" si="230"/>
        <v>60397171</v>
      </c>
      <c r="Y682">
        <f t="shared" si="231"/>
        <v>174709995</v>
      </c>
      <c r="Z682">
        <f t="shared" si="232"/>
        <v>6384725.4254167015</v>
      </c>
      <c r="AA682">
        <f t="shared" si="233"/>
        <v>885659754</v>
      </c>
      <c r="AB682">
        <f t="shared" si="234"/>
        <v>962717081</v>
      </c>
      <c r="AC682">
        <f t="shared" si="235"/>
        <v>33559847.800299786</v>
      </c>
      <c r="AD682">
        <f t="shared" si="236"/>
        <v>2.6412396037556132</v>
      </c>
      <c r="AE682">
        <f t="shared" si="237"/>
        <v>3.9383031743074377</v>
      </c>
      <c r="AF682">
        <f t="shared" si="238"/>
        <v>2.8859024350610278</v>
      </c>
      <c r="AG682">
        <f t="shared" si="239"/>
        <v>0</v>
      </c>
      <c r="AH682">
        <f t="shared" si="240"/>
        <v>0</v>
      </c>
      <c r="AI682">
        <f t="shared" si="241"/>
        <v>0</v>
      </c>
    </row>
    <row r="683" spans="1:35" x14ac:dyDescent="0.25">
      <c r="A683" s="13" t="s">
        <v>71</v>
      </c>
      <c r="B683" s="8" t="str">
        <f>VLOOKUP(A683,Sheet5!$A$1:$B$67,2,FALSE)</f>
        <v>Foreign Banks</v>
      </c>
      <c r="C683" s="9" t="s">
        <v>43</v>
      </c>
      <c r="D683" s="19">
        <v>25900</v>
      </c>
      <c r="E683" s="20">
        <v>2</v>
      </c>
      <c r="F683" s="20">
        <v>19725</v>
      </c>
      <c r="G683" s="20">
        <v>0.2</v>
      </c>
      <c r="H683" s="20">
        <v>756.73948940000002</v>
      </c>
      <c r="I683" s="20">
        <v>0</v>
      </c>
      <c r="J683" s="20">
        <v>0</v>
      </c>
      <c r="K683" s="20">
        <v>0</v>
      </c>
      <c r="L683" s="20">
        <v>0</v>
      </c>
      <c r="M683" s="20">
        <v>0</v>
      </c>
      <c r="N683" s="12">
        <f t="shared" si="220"/>
        <v>19727</v>
      </c>
      <c r="O683" s="12">
        <f t="shared" si="221"/>
        <v>756.93948940000007</v>
      </c>
      <c r="P683" s="12">
        <f t="shared" si="222"/>
        <v>0</v>
      </c>
      <c r="Q683" s="12">
        <f t="shared" si="223"/>
        <v>0</v>
      </c>
      <c r="R683">
        <f t="shared" si="224"/>
        <v>3.8370735002788058E-2</v>
      </c>
      <c r="S683">
        <f t="shared" si="225"/>
        <v>2.9225462911196914E-2</v>
      </c>
      <c r="T683">
        <f t="shared" si="226"/>
        <v>0.76166023166023167</v>
      </c>
      <c r="U683">
        <f t="shared" si="227"/>
        <v>0</v>
      </c>
      <c r="V683">
        <f t="shared" si="228"/>
        <v>0</v>
      </c>
      <c r="W683">
        <f t="shared" si="229"/>
        <v>0</v>
      </c>
      <c r="X683">
        <f t="shared" si="230"/>
        <v>60397171</v>
      </c>
      <c r="Y683">
        <f t="shared" si="231"/>
        <v>174709995</v>
      </c>
      <c r="Z683">
        <f t="shared" si="232"/>
        <v>6384725.4254167015</v>
      </c>
      <c r="AA683">
        <f t="shared" si="233"/>
        <v>885659754</v>
      </c>
      <c r="AB683">
        <f t="shared" si="234"/>
        <v>962717081</v>
      </c>
      <c r="AC683">
        <f t="shared" si="235"/>
        <v>33559847.800299786</v>
      </c>
      <c r="AD683">
        <f t="shared" si="236"/>
        <v>4.288280323593302E-2</v>
      </c>
      <c r="AE683">
        <f t="shared" si="237"/>
        <v>1.1855474416906472E-2</v>
      </c>
      <c r="AF683">
        <f t="shared" si="238"/>
        <v>1.1291283020184392E-2</v>
      </c>
      <c r="AG683">
        <f t="shared" si="239"/>
        <v>0</v>
      </c>
      <c r="AH683">
        <f t="shared" si="240"/>
        <v>0</v>
      </c>
      <c r="AI683">
        <f t="shared" si="241"/>
        <v>0</v>
      </c>
    </row>
    <row r="684" spans="1:35" x14ac:dyDescent="0.25">
      <c r="A684" s="13" t="s">
        <v>76</v>
      </c>
      <c r="B684" s="8" t="str">
        <f>VLOOKUP(A684,Sheet5!$A$1:$B$67,2,FALSE)</f>
        <v>Foreign Banks</v>
      </c>
      <c r="C684" s="9" t="s">
        <v>43</v>
      </c>
      <c r="D684" s="19">
        <v>0</v>
      </c>
      <c r="E684" s="20">
        <v>0</v>
      </c>
      <c r="F684" s="20">
        <v>0</v>
      </c>
      <c r="G684" s="20">
        <v>0</v>
      </c>
      <c r="H684" s="20">
        <v>0</v>
      </c>
      <c r="I684" s="20">
        <v>2126</v>
      </c>
      <c r="J684" s="20">
        <v>99</v>
      </c>
      <c r="K684" s="20">
        <v>155</v>
      </c>
      <c r="L684" s="20">
        <v>8.2206430000000008</v>
      </c>
      <c r="M684" s="20">
        <v>8.2495940000000001</v>
      </c>
      <c r="N684" s="12">
        <f t="shared" si="220"/>
        <v>0</v>
      </c>
      <c r="O684" s="12">
        <f t="shared" si="221"/>
        <v>0</v>
      </c>
      <c r="P684" s="12">
        <f t="shared" si="222"/>
        <v>254</v>
      </c>
      <c r="Q684" s="12">
        <f t="shared" si="223"/>
        <v>16.470237000000001</v>
      </c>
      <c r="R684">
        <f t="shared" si="224"/>
        <v>0</v>
      </c>
      <c r="S684">
        <f t="shared" si="225"/>
        <v>0</v>
      </c>
      <c r="T684">
        <f t="shared" si="226"/>
        <v>0</v>
      </c>
      <c r="U684">
        <f t="shared" si="227"/>
        <v>6.4843452755905515E-2</v>
      </c>
      <c r="V684">
        <f t="shared" si="228"/>
        <v>7.7470540921919101E-3</v>
      </c>
      <c r="W684">
        <f t="shared" si="229"/>
        <v>0.11947318908748825</v>
      </c>
      <c r="X684">
        <f t="shared" si="230"/>
        <v>60397171</v>
      </c>
      <c r="Y684">
        <f t="shared" si="231"/>
        <v>174709995</v>
      </c>
      <c r="Z684">
        <f t="shared" si="232"/>
        <v>6384725.4254167015</v>
      </c>
      <c r="AA684">
        <f t="shared" si="233"/>
        <v>885659754</v>
      </c>
      <c r="AB684">
        <f t="shared" si="234"/>
        <v>962717081</v>
      </c>
      <c r="AC684">
        <f t="shared" si="235"/>
        <v>33559847.800299786</v>
      </c>
      <c r="AD684">
        <f t="shared" si="236"/>
        <v>0</v>
      </c>
      <c r="AE684">
        <f t="shared" si="237"/>
        <v>0</v>
      </c>
      <c r="AF684">
        <f t="shared" si="238"/>
        <v>0</v>
      </c>
      <c r="AG684">
        <f t="shared" si="239"/>
        <v>2.4004703729599527E-4</v>
      </c>
      <c r="AH684">
        <f t="shared" si="240"/>
        <v>4.9077210057707337E-5</v>
      </c>
      <c r="AI684">
        <f t="shared" si="241"/>
        <v>2.6383659853231586E-5</v>
      </c>
    </row>
    <row r="685" spans="1:35" x14ac:dyDescent="0.25">
      <c r="A685" s="13" t="s">
        <v>83</v>
      </c>
      <c r="B685" s="8" t="str">
        <f>VLOOKUP(A685,Sheet5!$A$1:$B$67,2,FALSE)</f>
        <v>Foreign Banks</v>
      </c>
      <c r="C685" s="9" t="s">
        <v>43</v>
      </c>
      <c r="D685" s="19">
        <v>2694148</v>
      </c>
      <c r="E685" s="20">
        <v>15636</v>
      </c>
      <c r="F685" s="20">
        <v>12978374</v>
      </c>
      <c r="G685" s="20">
        <v>888.37111000000004</v>
      </c>
      <c r="H685" s="20">
        <v>353957.95484000002</v>
      </c>
      <c r="I685" s="20">
        <v>1664775</v>
      </c>
      <c r="J685" s="20">
        <v>1321041</v>
      </c>
      <c r="K685" s="20">
        <v>2858111</v>
      </c>
      <c r="L685" s="20">
        <v>67098.683050000007</v>
      </c>
      <c r="M685" s="20">
        <v>57119.060729999997</v>
      </c>
      <c r="N685" s="12">
        <f t="shared" si="220"/>
        <v>12994010</v>
      </c>
      <c r="O685" s="12">
        <f t="shared" si="221"/>
        <v>354846.32595000003</v>
      </c>
      <c r="P685" s="12">
        <f t="shared" si="222"/>
        <v>4179152</v>
      </c>
      <c r="Q685" s="12">
        <f t="shared" si="223"/>
        <v>124217.74378</v>
      </c>
      <c r="R685">
        <f t="shared" si="224"/>
        <v>2.730845412232252E-2</v>
      </c>
      <c r="S685">
        <f t="shared" si="225"/>
        <v>0.13171003447100901</v>
      </c>
      <c r="T685">
        <f t="shared" si="226"/>
        <v>4.8230498101811783</v>
      </c>
      <c r="U685">
        <f t="shared" si="227"/>
        <v>2.9723193552184751E-2</v>
      </c>
      <c r="V685">
        <f t="shared" si="228"/>
        <v>7.4615334672853695E-2</v>
      </c>
      <c r="W685">
        <f t="shared" si="229"/>
        <v>2.5103404363953086</v>
      </c>
      <c r="X685">
        <f t="shared" si="230"/>
        <v>60397171</v>
      </c>
      <c r="Y685">
        <f t="shared" si="231"/>
        <v>174709995</v>
      </c>
      <c r="Z685">
        <f t="shared" si="232"/>
        <v>6384725.4254167015</v>
      </c>
      <c r="AA685">
        <f t="shared" si="233"/>
        <v>885659754</v>
      </c>
      <c r="AB685">
        <f t="shared" si="234"/>
        <v>962717081</v>
      </c>
      <c r="AC685">
        <f t="shared" si="235"/>
        <v>33559847.800299786</v>
      </c>
      <c r="AD685">
        <f t="shared" si="236"/>
        <v>4.4607188638024118</v>
      </c>
      <c r="AE685">
        <f t="shared" si="237"/>
        <v>5.5577382315832455</v>
      </c>
      <c r="AF685">
        <f t="shared" si="238"/>
        <v>7.4374737404119324</v>
      </c>
      <c r="AG685">
        <f t="shared" si="239"/>
        <v>0.18797004069352799</v>
      </c>
      <c r="AH685">
        <f t="shared" si="240"/>
        <v>0.37013798310161106</v>
      </c>
      <c r="AI685">
        <f t="shared" si="241"/>
        <v>0.43409970410611215</v>
      </c>
    </row>
    <row r="686" spans="1:35" x14ac:dyDescent="0.25">
      <c r="A686" s="13" t="s">
        <v>85</v>
      </c>
      <c r="B686" s="8" t="str">
        <f>VLOOKUP(A686,Sheet5!$A$1:$B$67,2,FALSE)</f>
        <v>Foreign Banks</v>
      </c>
      <c r="C686" s="9" t="s">
        <v>43</v>
      </c>
      <c r="D686" s="19">
        <v>0</v>
      </c>
      <c r="E686" s="20">
        <v>0</v>
      </c>
      <c r="F686" s="20">
        <v>0</v>
      </c>
      <c r="G686" s="20">
        <v>0</v>
      </c>
      <c r="H686" s="20">
        <v>0</v>
      </c>
      <c r="I686" s="20">
        <v>1035460</v>
      </c>
      <c r="J686" s="20">
        <v>780290</v>
      </c>
      <c r="K686" s="20">
        <v>1126563</v>
      </c>
      <c r="L686" s="20">
        <v>25247.153200000001</v>
      </c>
      <c r="M686" s="20">
        <v>12746.53327</v>
      </c>
      <c r="N686" s="12">
        <f t="shared" si="220"/>
        <v>0</v>
      </c>
      <c r="O686" s="12">
        <f t="shared" si="221"/>
        <v>0</v>
      </c>
      <c r="P686" s="12">
        <f t="shared" si="222"/>
        <v>1906853</v>
      </c>
      <c r="Q686" s="12">
        <f t="shared" si="223"/>
        <v>37993.686470000001</v>
      </c>
      <c r="R686">
        <f t="shared" si="224"/>
        <v>0</v>
      </c>
      <c r="S686">
        <f t="shared" si="225"/>
        <v>0</v>
      </c>
      <c r="T686">
        <f t="shared" si="226"/>
        <v>0</v>
      </c>
      <c r="U686">
        <f t="shared" si="227"/>
        <v>1.9924811440630189E-2</v>
      </c>
      <c r="V686">
        <f t="shared" si="228"/>
        <v>3.6692568008421377E-2</v>
      </c>
      <c r="W686">
        <f t="shared" si="229"/>
        <v>1.8415515809398721</v>
      </c>
      <c r="X686">
        <f t="shared" si="230"/>
        <v>60397171</v>
      </c>
      <c r="Y686">
        <f t="shared" si="231"/>
        <v>174709995</v>
      </c>
      <c r="Z686">
        <f t="shared" si="232"/>
        <v>6384725.4254167015</v>
      </c>
      <c r="AA686">
        <f t="shared" si="233"/>
        <v>885659754</v>
      </c>
      <c r="AB686">
        <f t="shared" si="234"/>
        <v>962717081</v>
      </c>
      <c r="AC686">
        <f t="shared" si="235"/>
        <v>33559847.800299786</v>
      </c>
      <c r="AD686">
        <f t="shared" si="236"/>
        <v>0</v>
      </c>
      <c r="AE686">
        <f t="shared" si="237"/>
        <v>0</v>
      </c>
      <c r="AF686">
        <f t="shared" si="238"/>
        <v>0</v>
      </c>
      <c r="AG686">
        <f t="shared" si="239"/>
        <v>0.11691397236054152</v>
      </c>
      <c r="AH686">
        <f t="shared" si="240"/>
        <v>0.11321173652539808</v>
      </c>
      <c r="AI686">
        <f t="shared" si="241"/>
        <v>0.19806992496895356</v>
      </c>
    </row>
    <row r="687" spans="1:35" x14ac:dyDescent="0.25">
      <c r="A687" s="13" t="s">
        <v>88</v>
      </c>
      <c r="B687" s="8" t="str">
        <f>VLOOKUP(A687,Sheet5!$A$1:$B$67,2,FALSE)</f>
        <v>Foreign Banks</v>
      </c>
      <c r="C687" s="9" t="s">
        <v>43</v>
      </c>
      <c r="D687" s="19">
        <v>0</v>
      </c>
      <c r="E687" s="20">
        <v>0</v>
      </c>
      <c r="F687" s="20">
        <v>0</v>
      </c>
      <c r="G687" s="20">
        <v>0</v>
      </c>
      <c r="H687" s="20">
        <v>0</v>
      </c>
      <c r="I687" s="20">
        <v>123689</v>
      </c>
      <c r="J687" s="20">
        <v>60040</v>
      </c>
      <c r="K687" s="20">
        <v>142625</v>
      </c>
      <c r="L687" s="20">
        <v>3261.1312600000001</v>
      </c>
      <c r="M687" s="20">
        <v>2729.32384</v>
      </c>
      <c r="N687" s="12">
        <f t="shared" si="220"/>
        <v>0</v>
      </c>
      <c r="O687" s="12">
        <f t="shared" si="221"/>
        <v>0</v>
      </c>
      <c r="P687" s="12">
        <f t="shared" si="222"/>
        <v>202665</v>
      </c>
      <c r="Q687" s="12">
        <f t="shared" si="223"/>
        <v>5990.4551000000001</v>
      </c>
      <c r="R687">
        <f t="shared" si="224"/>
        <v>0</v>
      </c>
      <c r="S687">
        <f t="shared" si="225"/>
        <v>0</v>
      </c>
      <c r="T687">
        <f t="shared" si="226"/>
        <v>0</v>
      </c>
      <c r="U687">
        <f t="shared" si="227"/>
        <v>2.9558409690869168E-2</v>
      </c>
      <c r="V687">
        <f t="shared" si="228"/>
        <v>4.843159132986765E-2</v>
      </c>
      <c r="W687">
        <f t="shared" si="229"/>
        <v>1.6385046366289646</v>
      </c>
      <c r="X687">
        <f t="shared" si="230"/>
        <v>60397171</v>
      </c>
      <c r="Y687">
        <f t="shared" si="231"/>
        <v>174709995</v>
      </c>
      <c r="Z687">
        <f t="shared" si="232"/>
        <v>6384725.4254167015</v>
      </c>
      <c r="AA687">
        <f t="shared" si="233"/>
        <v>885659754</v>
      </c>
      <c r="AB687">
        <f t="shared" si="234"/>
        <v>962717081</v>
      </c>
      <c r="AC687">
        <f t="shared" si="235"/>
        <v>33559847.800299786</v>
      </c>
      <c r="AD687">
        <f t="shared" si="236"/>
        <v>0</v>
      </c>
      <c r="AE687">
        <f t="shared" si="237"/>
        <v>0</v>
      </c>
      <c r="AF687">
        <f t="shared" si="238"/>
        <v>0</v>
      </c>
      <c r="AG687">
        <f t="shared" si="239"/>
        <v>1.3965746940782859E-2</v>
      </c>
      <c r="AH687">
        <f t="shared" si="240"/>
        <v>1.7850066352048499E-2</v>
      </c>
      <c r="AI687">
        <f t="shared" si="241"/>
        <v>2.1051356000610942E-2</v>
      </c>
    </row>
    <row r="688" spans="1:35" x14ac:dyDescent="0.25">
      <c r="A688" s="13" t="s">
        <v>101</v>
      </c>
      <c r="B688" s="8" t="str">
        <f>VLOOKUP(A688,Sheet5!$A$1:$B$67,2,FALSE)</f>
        <v>Foreign Banks</v>
      </c>
      <c r="C688" s="9" t="s">
        <v>43</v>
      </c>
      <c r="D688" s="19">
        <v>858034</v>
      </c>
      <c r="E688" s="20">
        <v>2179</v>
      </c>
      <c r="F688" s="20">
        <v>1685767</v>
      </c>
      <c r="G688" s="20">
        <v>160.18877790000002</v>
      </c>
      <c r="H688" s="20">
        <v>61840.573425200164</v>
      </c>
      <c r="I688" s="20">
        <v>478119</v>
      </c>
      <c r="J688" s="20">
        <v>299900</v>
      </c>
      <c r="K688" s="20">
        <v>459265</v>
      </c>
      <c r="L688" s="20">
        <v>16979.593211599997</v>
      </c>
      <c r="M688" s="20">
        <v>10660.545231100014</v>
      </c>
      <c r="N688" s="12">
        <f t="shared" si="220"/>
        <v>1687946</v>
      </c>
      <c r="O688" s="12">
        <f t="shared" si="221"/>
        <v>62000.762203100167</v>
      </c>
      <c r="P688" s="12">
        <f t="shared" si="222"/>
        <v>759165</v>
      </c>
      <c r="Q688" s="12">
        <f t="shared" si="223"/>
        <v>27640.138442700008</v>
      </c>
      <c r="R688">
        <f t="shared" si="224"/>
        <v>3.6731484421361919E-2</v>
      </c>
      <c r="S688">
        <f t="shared" si="225"/>
        <v>7.2259097195565877E-2</v>
      </c>
      <c r="T688">
        <f t="shared" si="226"/>
        <v>1.9672250749970281</v>
      </c>
      <c r="U688">
        <f t="shared" si="227"/>
        <v>3.6408604773270646E-2</v>
      </c>
      <c r="V688">
        <f t="shared" si="228"/>
        <v>5.7810165341055278E-2</v>
      </c>
      <c r="W688">
        <f t="shared" si="229"/>
        <v>1.58781600396554</v>
      </c>
      <c r="X688">
        <f t="shared" si="230"/>
        <v>60397171</v>
      </c>
      <c r="Y688">
        <f t="shared" si="231"/>
        <v>174709995</v>
      </c>
      <c r="Z688">
        <f t="shared" si="232"/>
        <v>6384725.4254167015</v>
      </c>
      <c r="AA688">
        <f t="shared" si="233"/>
        <v>885659754</v>
      </c>
      <c r="AB688">
        <f t="shared" si="234"/>
        <v>962717081</v>
      </c>
      <c r="AC688">
        <f t="shared" si="235"/>
        <v>33559847.800299786</v>
      </c>
      <c r="AD688">
        <f t="shared" si="236"/>
        <v>1.4206526328857356</v>
      </c>
      <c r="AE688">
        <f t="shared" si="237"/>
        <v>0.97107953861702145</v>
      </c>
      <c r="AF688">
        <f t="shared" si="238"/>
        <v>0.96614163373995865</v>
      </c>
      <c r="AG688">
        <f t="shared" si="239"/>
        <v>5.3984501140603935E-2</v>
      </c>
      <c r="AH688">
        <f t="shared" si="240"/>
        <v>8.2360738365604563E-2</v>
      </c>
      <c r="AI688">
        <f t="shared" si="241"/>
        <v>7.8856500521569117E-2</v>
      </c>
    </row>
    <row r="689" spans="1:35" x14ac:dyDescent="0.25">
      <c r="A689" s="13" t="s">
        <v>112</v>
      </c>
      <c r="B689" s="8" t="str">
        <f>VLOOKUP(A689,Sheet5!$A$1:$B$67,2,FALSE)</f>
        <v>Foreign Banks</v>
      </c>
      <c r="C689" s="9" t="s">
        <v>43</v>
      </c>
      <c r="D689" s="19">
        <v>1440923</v>
      </c>
      <c r="E689" s="20">
        <v>4001</v>
      </c>
      <c r="F689" s="20">
        <v>3285235</v>
      </c>
      <c r="G689" s="20">
        <v>223.73506</v>
      </c>
      <c r="H689" s="20">
        <v>93354.138309999995</v>
      </c>
      <c r="I689" s="20">
        <v>1009902</v>
      </c>
      <c r="J689" s="20">
        <v>1152415</v>
      </c>
      <c r="K689" s="20">
        <v>1927865</v>
      </c>
      <c r="L689" s="20">
        <v>49420.227879999999</v>
      </c>
      <c r="M689" s="20">
        <v>34719.357949999998</v>
      </c>
      <c r="N689" s="12">
        <f t="shared" si="220"/>
        <v>3289236</v>
      </c>
      <c r="O689" s="12">
        <f t="shared" si="221"/>
        <v>93577.873370000001</v>
      </c>
      <c r="P689" s="12">
        <f t="shared" si="222"/>
        <v>3080280</v>
      </c>
      <c r="Q689" s="12">
        <f t="shared" si="223"/>
        <v>84139.585829999996</v>
      </c>
      <c r="R689">
        <f t="shared" si="224"/>
        <v>2.8449729168110772E-2</v>
      </c>
      <c r="S689">
        <f t="shared" si="225"/>
        <v>6.494300762080972E-2</v>
      </c>
      <c r="T689">
        <f t="shared" si="226"/>
        <v>2.2827285011065825</v>
      </c>
      <c r="U689">
        <f t="shared" si="227"/>
        <v>2.7315564114301295E-2</v>
      </c>
      <c r="V689">
        <f t="shared" si="228"/>
        <v>8.3314604615101262E-2</v>
      </c>
      <c r="W689">
        <f t="shared" si="229"/>
        <v>3.0500781263924619</v>
      </c>
      <c r="X689">
        <f t="shared" si="230"/>
        <v>60397171</v>
      </c>
      <c r="Y689">
        <f t="shared" si="231"/>
        <v>174709995</v>
      </c>
      <c r="Z689">
        <f t="shared" si="232"/>
        <v>6384725.4254167015</v>
      </c>
      <c r="AA689">
        <f t="shared" si="233"/>
        <v>885659754</v>
      </c>
      <c r="AB689">
        <f t="shared" si="234"/>
        <v>962717081</v>
      </c>
      <c r="AC689">
        <f t="shared" si="235"/>
        <v>33559847.800299786</v>
      </c>
      <c r="AD689">
        <f t="shared" si="236"/>
        <v>2.3857458489239503</v>
      </c>
      <c r="AE689">
        <f t="shared" si="237"/>
        <v>1.4656522737450781</v>
      </c>
      <c r="AF689">
        <f t="shared" si="238"/>
        <v>1.8826833576407578</v>
      </c>
      <c r="AG689">
        <f t="shared" si="239"/>
        <v>0.11402821404482606</v>
      </c>
      <c r="AH689">
        <f t="shared" si="240"/>
        <v>0.25071503998074868</v>
      </c>
      <c r="AI689">
        <f t="shared" si="241"/>
        <v>0.31995692823902439</v>
      </c>
    </row>
    <row r="690" spans="1:35" x14ac:dyDescent="0.25">
      <c r="A690" s="13" t="s">
        <v>59</v>
      </c>
      <c r="B690" s="8" t="str">
        <f>VLOOKUP(A690,Sheet5!$A$1:$B$67,2,FALSE)</f>
        <v>Payment Banks</v>
      </c>
      <c r="C690" s="9" t="s">
        <v>43</v>
      </c>
      <c r="D690" s="19">
        <v>0</v>
      </c>
      <c r="E690" s="20">
        <v>0</v>
      </c>
      <c r="F690" s="20">
        <v>0</v>
      </c>
      <c r="G690" s="20">
        <v>0</v>
      </c>
      <c r="H690" s="20">
        <v>0</v>
      </c>
      <c r="I690" s="20">
        <v>1209451</v>
      </c>
      <c r="J690" s="20">
        <v>0</v>
      </c>
      <c r="K690" s="20">
        <v>377389</v>
      </c>
      <c r="L690" s="20">
        <v>0</v>
      </c>
      <c r="M690" s="20">
        <v>2288.32692</v>
      </c>
      <c r="N690" s="12">
        <f t="shared" si="220"/>
        <v>0</v>
      </c>
      <c r="O690" s="12">
        <f t="shared" si="221"/>
        <v>0</v>
      </c>
      <c r="P690" s="12">
        <f t="shared" si="222"/>
        <v>377389</v>
      </c>
      <c r="Q690" s="12">
        <f t="shared" si="223"/>
        <v>2288.32692</v>
      </c>
      <c r="R690">
        <f t="shared" si="224"/>
        <v>0</v>
      </c>
      <c r="S690">
        <f t="shared" si="225"/>
        <v>0</v>
      </c>
      <c r="T690">
        <f t="shared" si="226"/>
        <v>0</v>
      </c>
      <c r="U690">
        <f t="shared" si="227"/>
        <v>6.0635760978724872E-3</v>
      </c>
      <c r="V690">
        <f t="shared" si="228"/>
        <v>1.8920377262080068E-3</v>
      </c>
      <c r="W690">
        <f t="shared" si="229"/>
        <v>0.31203331098159415</v>
      </c>
      <c r="X690">
        <f t="shared" si="230"/>
        <v>60397171</v>
      </c>
      <c r="Y690">
        <f t="shared" si="231"/>
        <v>174709995</v>
      </c>
      <c r="Z690">
        <f t="shared" si="232"/>
        <v>6384725.4254167015</v>
      </c>
      <c r="AA690">
        <f t="shared" si="233"/>
        <v>885659754</v>
      </c>
      <c r="AB690">
        <f t="shared" si="234"/>
        <v>962717081</v>
      </c>
      <c r="AC690">
        <f t="shared" si="235"/>
        <v>33559847.800299786</v>
      </c>
      <c r="AD690">
        <f t="shared" si="236"/>
        <v>0</v>
      </c>
      <c r="AE690">
        <f t="shared" si="237"/>
        <v>0</v>
      </c>
      <c r="AF690">
        <f t="shared" si="238"/>
        <v>0</v>
      </c>
      <c r="AG690">
        <f t="shared" si="239"/>
        <v>0.13655932704829671</v>
      </c>
      <c r="AH690">
        <f t="shared" si="240"/>
        <v>6.8186451071436584E-3</v>
      </c>
      <c r="AI690">
        <f t="shared" si="241"/>
        <v>3.9200405544689822E-2</v>
      </c>
    </row>
    <row r="691" spans="1:35" x14ac:dyDescent="0.25">
      <c r="A691" s="13" t="s">
        <v>98</v>
      </c>
      <c r="B691" s="8" t="str">
        <f>VLOOKUP(A691,Sheet5!$A$1:$B$67,2,FALSE)</f>
        <v>Payment Banks</v>
      </c>
      <c r="C691" s="9" t="s">
        <v>43</v>
      </c>
      <c r="D691" s="19">
        <v>0</v>
      </c>
      <c r="E691" s="20">
        <v>0</v>
      </c>
      <c r="F691" s="20">
        <v>0</v>
      </c>
      <c r="G691" s="20">
        <v>0</v>
      </c>
      <c r="H691" s="20">
        <v>0</v>
      </c>
      <c r="I691" s="20">
        <v>1911338</v>
      </c>
      <c r="J691" s="20">
        <v>550187</v>
      </c>
      <c r="K691" s="20">
        <v>168372</v>
      </c>
      <c r="L691" s="20">
        <v>16126.052030000001</v>
      </c>
      <c r="M691" s="20">
        <v>2133.5540559999999</v>
      </c>
      <c r="N691" s="12">
        <f t="shared" si="220"/>
        <v>0</v>
      </c>
      <c r="O691" s="12">
        <f t="shared" si="221"/>
        <v>0</v>
      </c>
      <c r="P691" s="12">
        <f t="shared" si="222"/>
        <v>718559</v>
      </c>
      <c r="Q691" s="12">
        <f t="shared" si="223"/>
        <v>18259.606086</v>
      </c>
      <c r="R691">
        <f t="shared" si="224"/>
        <v>0</v>
      </c>
      <c r="S691">
        <f t="shared" si="225"/>
        <v>0</v>
      </c>
      <c r="T691">
        <f t="shared" si="226"/>
        <v>0</v>
      </c>
      <c r="U691">
        <f t="shared" si="227"/>
        <v>2.5411422146267737E-2</v>
      </c>
      <c r="V691">
        <f t="shared" si="228"/>
        <v>9.5533108670470632E-3</v>
      </c>
      <c r="W691">
        <f t="shared" si="229"/>
        <v>0.37594554181416368</v>
      </c>
      <c r="X691">
        <f t="shared" si="230"/>
        <v>60397171</v>
      </c>
      <c r="Y691">
        <f t="shared" si="231"/>
        <v>174709995</v>
      </c>
      <c r="Z691">
        <f t="shared" si="232"/>
        <v>6384725.4254167015</v>
      </c>
      <c r="AA691">
        <f t="shared" si="233"/>
        <v>885659754</v>
      </c>
      <c r="AB691">
        <f t="shared" si="234"/>
        <v>962717081</v>
      </c>
      <c r="AC691">
        <f t="shared" si="235"/>
        <v>33559847.800299786</v>
      </c>
      <c r="AD691">
        <f t="shared" si="236"/>
        <v>0</v>
      </c>
      <c r="AE691">
        <f t="shared" si="237"/>
        <v>0</v>
      </c>
      <c r="AF691">
        <f t="shared" si="238"/>
        <v>0</v>
      </c>
      <c r="AG691">
        <f t="shared" si="239"/>
        <v>0.21580951278045768</v>
      </c>
      <c r="AH691">
        <f t="shared" si="240"/>
        <v>5.4409084911990833E-2</v>
      </c>
      <c r="AI691">
        <f t="shared" si="241"/>
        <v>7.4638646616056042E-2</v>
      </c>
    </row>
    <row r="692" spans="1:35" x14ac:dyDescent="0.25">
      <c r="A692" s="13" t="s">
        <v>106</v>
      </c>
      <c r="B692" s="8" t="str">
        <f>VLOOKUP(A692,Sheet5!$A$1:$B$67,2,FALSE)</f>
        <v>Payment Banks</v>
      </c>
      <c r="C692" s="9" t="s">
        <v>43</v>
      </c>
      <c r="D692" s="19">
        <v>0</v>
      </c>
      <c r="E692" s="20">
        <v>0</v>
      </c>
      <c r="F692" s="20">
        <v>0</v>
      </c>
      <c r="G692" s="20">
        <v>0</v>
      </c>
      <c r="H692" s="20">
        <v>0</v>
      </c>
      <c r="I692" s="20">
        <v>411217</v>
      </c>
      <c r="J692" s="20">
        <v>0</v>
      </c>
      <c r="K692" s="20">
        <v>115675</v>
      </c>
      <c r="L692" s="20">
        <v>0</v>
      </c>
      <c r="M692" s="20">
        <v>463.3356435</v>
      </c>
      <c r="N692" s="12">
        <f t="shared" si="220"/>
        <v>0</v>
      </c>
      <c r="O692" s="12">
        <f t="shared" si="221"/>
        <v>0</v>
      </c>
      <c r="P692" s="12">
        <f t="shared" si="222"/>
        <v>115675</v>
      </c>
      <c r="Q692" s="12">
        <f t="shared" si="223"/>
        <v>463.3356435</v>
      </c>
      <c r="R692">
        <f t="shared" si="224"/>
        <v>0</v>
      </c>
      <c r="S692">
        <f t="shared" si="225"/>
        <v>0</v>
      </c>
      <c r="T692">
        <f t="shared" si="226"/>
        <v>0</v>
      </c>
      <c r="U692">
        <f t="shared" si="227"/>
        <v>4.005495081046034E-3</v>
      </c>
      <c r="V692">
        <f t="shared" si="228"/>
        <v>1.1267424340433397E-3</v>
      </c>
      <c r="W692">
        <f t="shared" si="229"/>
        <v>0.28129916807914068</v>
      </c>
      <c r="X692">
        <f t="shared" si="230"/>
        <v>60397171</v>
      </c>
      <c r="Y692">
        <f t="shared" si="231"/>
        <v>174709995</v>
      </c>
      <c r="Z692">
        <f t="shared" si="232"/>
        <v>6384725.4254167015</v>
      </c>
      <c r="AA692">
        <f t="shared" si="233"/>
        <v>885659754</v>
      </c>
      <c r="AB692">
        <f t="shared" si="234"/>
        <v>962717081</v>
      </c>
      <c r="AC692">
        <f t="shared" si="235"/>
        <v>33559847.800299786</v>
      </c>
      <c r="AD692">
        <f t="shared" si="236"/>
        <v>0</v>
      </c>
      <c r="AE692">
        <f t="shared" si="237"/>
        <v>0</v>
      </c>
      <c r="AF692">
        <f t="shared" si="238"/>
        <v>0</v>
      </c>
      <c r="AG692">
        <f t="shared" si="239"/>
        <v>4.6430584447670412E-2</v>
      </c>
      <c r="AH692">
        <f t="shared" si="240"/>
        <v>1.3806249845264825E-3</v>
      </c>
      <c r="AI692">
        <f t="shared" si="241"/>
        <v>1.2015471864262061E-2</v>
      </c>
    </row>
    <row r="693" spans="1:35" x14ac:dyDescent="0.25">
      <c r="A693" s="13" t="s">
        <v>111</v>
      </c>
      <c r="B693" s="8" t="str">
        <f>VLOOKUP(A693,Sheet5!$A$1:$B$67,2,FALSE)</f>
        <v>Payment Banks</v>
      </c>
      <c r="C693" s="9" t="s">
        <v>43</v>
      </c>
      <c r="D693" s="19">
        <v>0</v>
      </c>
      <c r="E693" s="20">
        <v>0</v>
      </c>
      <c r="F693" s="20">
        <v>0</v>
      </c>
      <c r="G693" s="20">
        <v>0</v>
      </c>
      <c r="H693" s="20">
        <v>0</v>
      </c>
      <c r="I693" s="20">
        <v>0</v>
      </c>
      <c r="J693" s="20">
        <v>0</v>
      </c>
      <c r="K693" s="20">
        <v>0</v>
      </c>
      <c r="L693" s="20">
        <v>0</v>
      </c>
      <c r="M693" s="20">
        <v>0</v>
      </c>
      <c r="N693" s="12">
        <f t="shared" si="220"/>
        <v>0</v>
      </c>
      <c r="O693" s="12">
        <f t="shared" si="221"/>
        <v>0</v>
      </c>
      <c r="P693" s="12">
        <f t="shared" si="222"/>
        <v>0</v>
      </c>
      <c r="Q693" s="12">
        <f t="shared" si="223"/>
        <v>0</v>
      </c>
      <c r="R693">
        <f t="shared" si="224"/>
        <v>0</v>
      </c>
      <c r="S693">
        <f t="shared" si="225"/>
        <v>0</v>
      </c>
      <c r="T693">
        <f t="shared" si="226"/>
        <v>0</v>
      </c>
      <c r="U693">
        <f t="shared" si="227"/>
        <v>0</v>
      </c>
      <c r="V693">
        <f t="shared" si="228"/>
        <v>0</v>
      </c>
      <c r="W693">
        <f t="shared" si="229"/>
        <v>0</v>
      </c>
      <c r="X693">
        <f t="shared" si="230"/>
        <v>60397171</v>
      </c>
      <c r="Y693">
        <f t="shared" si="231"/>
        <v>174709995</v>
      </c>
      <c r="Z693">
        <f t="shared" si="232"/>
        <v>6384725.4254167015</v>
      </c>
      <c r="AA693">
        <f t="shared" si="233"/>
        <v>885659754</v>
      </c>
      <c r="AB693">
        <f t="shared" si="234"/>
        <v>962717081</v>
      </c>
      <c r="AC693">
        <f t="shared" si="235"/>
        <v>33559847.800299786</v>
      </c>
      <c r="AD693">
        <f t="shared" si="236"/>
        <v>0</v>
      </c>
      <c r="AE693">
        <f t="shared" si="237"/>
        <v>0</v>
      </c>
      <c r="AF693">
        <f t="shared" si="238"/>
        <v>0</v>
      </c>
      <c r="AG693">
        <f t="shared" si="239"/>
        <v>0</v>
      </c>
      <c r="AH693">
        <f t="shared" si="240"/>
        <v>0</v>
      </c>
      <c r="AI693">
        <f t="shared" si="241"/>
        <v>0</v>
      </c>
    </row>
    <row r="694" spans="1:35" x14ac:dyDescent="0.25">
      <c r="A694" s="13" t="s">
        <v>114</v>
      </c>
      <c r="B694" s="8" t="str">
        <f>VLOOKUP(A694,Sheet5!$A$1:$B$67,2,FALSE)</f>
        <v>Payment Banks</v>
      </c>
      <c r="C694" s="9" t="s">
        <v>43</v>
      </c>
      <c r="D694" s="19">
        <v>0</v>
      </c>
      <c r="E694" s="20">
        <v>0</v>
      </c>
      <c r="F694" s="20">
        <v>0</v>
      </c>
      <c r="G694" s="20">
        <v>0</v>
      </c>
      <c r="H694" s="20">
        <v>0</v>
      </c>
      <c r="I694" s="20">
        <v>110112</v>
      </c>
      <c r="J694" s="20">
        <v>1523</v>
      </c>
      <c r="K694" s="20">
        <v>20898</v>
      </c>
      <c r="L694" s="20">
        <v>47.439854000000004</v>
      </c>
      <c r="M694" s="20">
        <v>99.698297300000007</v>
      </c>
      <c r="N694" s="12">
        <f t="shared" si="220"/>
        <v>0</v>
      </c>
      <c r="O694" s="12">
        <f t="shared" si="221"/>
        <v>0</v>
      </c>
      <c r="P694" s="12">
        <f t="shared" si="222"/>
        <v>22421</v>
      </c>
      <c r="Q694" s="12">
        <f t="shared" si="223"/>
        <v>147.1381513</v>
      </c>
      <c r="R694">
        <f t="shared" si="224"/>
        <v>0</v>
      </c>
      <c r="S694">
        <f t="shared" si="225"/>
        <v>0</v>
      </c>
      <c r="T694">
        <f t="shared" si="226"/>
        <v>0</v>
      </c>
      <c r="U694">
        <f t="shared" si="227"/>
        <v>6.5625151108335937E-3</v>
      </c>
      <c r="V694">
        <f t="shared" si="228"/>
        <v>1.3362590026518453E-3</v>
      </c>
      <c r="W694">
        <f t="shared" si="229"/>
        <v>0.20361995059575705</v>
      </c>
      <c r="X694">
        <f t="shared" si="230"/>
        <v>60397171</v>
      </c>
      <c r="Y694">
        <f t="shared" si="231"/>
        <v>174709995</v>
      </c>
      <c r="Z694">
        <f t="shared" si="232"/>
        <v>6384725.4254167015</v>
      </c>
      <c r="AA694">
        <f t="shared" si="233"/>
        <v>885659754</v>
      </c>
      <c r="AB694">
        <f t="shared" si="234"/>
        <v>962717081</v>
      </c>
      <c r="AC694">
        <f t="shared" si="235"/>
        <v>33559847.800299786</v>
      </c>
      <c r="AD694">
        <f t="shared" si="236"/>
        <v>0</v>
      </c>
      <c r="AE694">
        <f t="shared" si="237"/>
        <v>0</v>
      </c>
      <c r="AF694">
        <f t="shared" si="238"/>
        <v>0</v>
      </c>
      <c r="AG694">
        <f t="shared" si="239"/>
        <v>1.2432765461306035E-2</v>
      </c>
      <c r="AH694">
        <f t="shared" si="240"/>
        <v>4.3843509713022491E-4</v>
      </c>
      <c r="AI694">
        <f t="shared" si="241"/>
        <v>2.3289292817689189E-3</v>
      </c>
    </row>
    <row r="695" spans="1:35" x14ac:dyDescent="0.25">
      <c r="A695" s="13" t="s">
        <v>115</v>
      </c>
      <c r="B695" s="8" t="str">
        <f>VLOOKUP(A695,Sheet5!$A$1:$B$67,2,FALSE)</f>
        <v>Payment Banks</v>
      </c>
      <c r="C695" s="9" t="s">
        <v>43</v>
      </c>
      <c r="D695" s="19">
        <v>0</v>
      </c>
      <c r="E695" s="20">
        <v>0</v>
      </c>
      <c r="F695" s="20">
        <v>0</v>
      </c>
      <c r="G695" s="20">
        <v>0</v>
      </c>
      <c r="H695" s="20">
        <v>0</v>
      </c>
      <c r="I695" s="20">
        <v>62270786</v>
      </c>
      <c r="J695" s="20">
        <v>1685455</v>
      </c>
      <c r="K695" s="20">
        <v>2444435</v>
      </c>
      <c r="L695" s="20">
        <v>54535.137300000002</v>
      </c>
      <c r="M695" s="20">
        <v>23093.830699999999</v>
      </c>
      <c r="N695" s="12">
        <f t="shared" si="220"/>
        <v>0</v>
      </c>
      <c r="O695" s="12">
        <f t="shared" si="221"/>
        <v>0</v>
      </c>
      <c r="P695" s="12">
        <f t="shared" si="222"/>
        <v>4129890</v>
      </c>
      <c r="Q695" s="12">
        <f t="shared" si="223"/>
        <v>77628.967999999993</v>
      </c>
      <c r="R695">
        <f t="shared" si="224"/>
        <v>0</v>
      </c>
      <c r="S695">
        <f t="shared" si="225"/>
        <v>0</v>
      </c>
      <c r="T695">
        <f t="shared" si="226"/>
        <v>0</v>
      </c>
      <c r="U695">
        <f t="shared" si="227"/>
        <v>1.8796860933342048E-2</v>
      </c>
      <c r="V695">
        <f t="shared" si="228"/>
        <v>1.2466354286904296E-3</v>
      </c>
      <c r="W695">
        <f t="shared" si="229"/>
        <v>6.6321468946931236E-2</v>
      </c>
      <c r="X695">
        <f t="shared" si="230"/>
        <v>60397171</v>
      </c>
      <c r="Y695">
        <f t="shared" si="231"/>
        <v>174709995</v>
      </c>
      <c r="Z695">
        <f t="shared" si="232"/>
        <v>6384725.4254167015</v>
      </c>
      <c r="AA695">
        <f t="shared" si="233"/>
        <v>885659754</v>
      </c>
      <c r="AB695">
        <f t="shared" si="234"/>
        <v>962717081</v>
      </c>
      <c r="AC695">
        <f t="shared" si="235"/>
        <v>33559847.800299786</v>
      </c>
      <c r="AD695">
        <f t="shared" si="236"/>
        <v>0</v>
      </c>
      <c r="AE695">
        <f t="shared" si="237"/>
        <v>0</v>
      </c>
      <c r="AF695">
        <f t="shared" si="238"/>
        <v>0</v>
      </c>
      <c r="AG695">
        <f t="shared" si="239"/>
        <v>7.031005498303359</v>
      </c>
      <c r="AH695">
        <f t="shared" si="240"/>
        <v>0.23131501805948756</v>
      </c>
      <c r="AI695">
        <f t="shared" si="241"/>
        <v>0.42898272831205747</v>
      </c>
    </row>
    <row r="696" spans="1:35" x14ac:dyDescent="0.25">
      <c r="A696" s="13" t="s">
        <v>65</v>
      </c>
      <c r="B696" s="8" t="str">
        <f>VLOOKUP(A696,Sheet5!$A$1:$B$67,2,FALSE)</f>
        <v>Small Finance Banks</v>
      </c>
      <c r="C696" s="9" t="s">
        <v>43</v>
      </c>
      <c r="D696" s="10">
        <v>43</v>
      </c>
      <c r="E696" s="11">
        <v>2</v>
      </c>
      <c r="F696" s="11">
        <v>138</v>
      </c>
      <c r="G696" s="11">
        <v>4.4999999999999998E-2</v>
      </c>
      <c r="H696" s="11">
        <v>1.7674088999999999</v>
      </c>
      <c r="I696" s="11">
        <v>1433240</v>
      </c>
      <c r="J696" s="11">
        <v>614466</v>
      </c>
      <c r="K696" s="11">
        <v>359583</v>
      </c>
      <c r="L696" s="11">
        <v>40867.227184800002</v>
      </c>
      <c r="M696" s="11">
        <v>9005.7461803000024</v>
      </c>
      <c r="N696" s="12">
        <f t="shared" si="220"/>
        <v>140</v>
      </c>
      <c r="O696" s="12">
        <f t="shared" si="221"/>
        <v>1.8124088999999999</v>
      </c>
      <c r="P696" s="12">
        <f t="shared" si="222"/>
        <v>974049</v>
      </c>
      <c r="Q696" s="12">
        <f t="shared" si="223"/>
        <v>49872.973365100006</v>
      </c>
      <c r="R696">
        <f t="shared" si="224"/>
        <v>1.2945777857142857E-2</v>
      </c>
      <c r="S696">
        <f t="shared" si="225"/>
        <v>4.2149044186046508E-2</v>
      </c>
      <c r="T696">
        <f t="shared" si="226"/>
        <v>3.2558139534883721</v>
      </c>
      <c r="U696">
        <f t="shared" si="227"/>
        <v>5.1201708913103966E-2</v>
      </c>
      <c r="V696">
        <f t="shared" si="228"/>
        <v>3.4797363571418612E-2</v>
      </c>
      <c r="W696">
        <f t="shared" si="229"/>
        <v>0.67961332365828475</v>
      </c>
      <c r="X696">
        <f t="shared" si="230"/>
        <v>60397171</v>
      </c>
      <c r="Y696">
        <f t="shared" si="231"/>
        <v>174709995</v>
      </c>
      <c r="Z696">
        <f t="shared" si="232"/>
        <v>6384725.4254167015</v>
      </c>
      <c r="AA696">
        <f t="shared" si="233"/>
        <v>885659754</v>
      </c>
      <c r="AB696">
        <f t="shared" si="234"/>
        <v>962717081</v>
      </c>
      <c r="AC696">
        <f t="shared" si="235"/>
        <v>33559847.800299786</v>
      </c>
      <c r="AD696">
        <f t="shared" si="236"/>
        <v>7.1195387611780697E-5</v>
      </c>
      <c r="AE696">
        <f t="shared" si="237"/>
        <v>2.8386638096997135E-5</v>
      </c>
      <c r="AF696">
        <f t="shared" si="238"/>
        <v>8.0132793776337748E-5</v>
      </c>
      <c r="AG696">
        <f t="shared" si="239"/>
        <v>0.16182738275358055</v>
      </c>
      <c r="AH696">
        <f t="shared" si="240"/>
        <v>0.1486090570549444</v>
      </c>
      <c r="AI696">
        <f t="shared" si="241"/>
        <v>0.10117707675740303</v>
      </c>
    </row>
    <row r="697" spans="1:35" x14ac:dyDescent="0.25">
      <c r="A697" s="13" t="s">
        <v>79</v>
      </c>
      <c r="B697" s="8" t="str">
        <f>VLOOKUP(A697,Sheet5!$A$1:$B$67,2,FALSE)</f>
        <v>Small Finance Banks</v>
      </c>
      <c r="C697" s="9" t="s">
        <v>43</v>
      </c>
      <c r="D697" s="10">
        <v>0</v>
      </c>
      <c r="E697" s="11">
        <v>0</v>
      </c>
      <c r="F697" s="11">
        <v>0</v>
      </c>
      <c r="G697" s="11">
        <v>0</v>
      </c>
      <c r="H697" s="11">
        <v>0</v>
      </c>
      <c r="I697" s="11">
        <v>144997</v>
      </c>
      <c r="J697" s="11">
        <v>98423</v>
      </c>
      <c r="K697" s="11">
        <v>69695</v>
      </c>
      <c r="L697" s="11">
        <v>5055.6486699999996</v>
      </c>
      <c r="M697" s="11">
        <v>1285.4179429999999</v>
      </c>
      <c r="N697" s="12">
        <f t="shared" si="220"/>
        <v>0</v>
      </c>
      <c r="O697" s="12">
        <f t="shared" si="221"/>
        <v>0</v>
      </c>
      <c r="P697" s="12">
        <f t="shared" si="222"/>
        <v>168118</v>
      </c>
      <c r="Q697" s="12">
        <f t="shared" si="223"/>
        <v>6341.0666129999991</v>
      </c>
      <c r="R697">
        <f t="shared" si="224"/>
        <v>0</v>
      </c>
      <c r="S697">
        <f t="shared" si="225"/>
        <v>0</v>
      </c>
      <c r="T697">
        <f t="shared" si="226"/>
        <v>0</v>
      </c>
      <c r="U697">
        <f t="shared" si="227"/>
        <v>3.7717951754125074E-2</v>
      </c>
      <c r="V697">
        <f t="shared" si="228"/>
        <v>4.3732398691007396E-2</v>
      </c>
      <c r="W697">
        <f t="shared" si="229"/>
        <v>1.1594584715545839</v>
      </c>
      <c r="X697">
        <f t="shared" si="230"/>
        <v>60397171</v>
      </c>
      <c r="Y697">
        <f t="shared" si="231"/>
        <v>174709995</v>
      </c>
      <c r="Z697">
        <f t="shared" si="232"/>
        <v>6384725.4254167015</v>
      </c>
      <c r="AA697">
        <f t="shared" si="233"/>
        <v>885659754</v>
      </c>
      <c r="AB697">
        <f t="shared" si="234"/>
        <v>962717081</v>
      </c>
      <c r="AC697">
        <f t="shared" si="235"/>
        <v>33559847.800299786</v>
      </c>
      <c r="AD697">
        <f t="shared" si="236"/>
        <v>0</v>
      </c>
      <c r="AE697">
        <f t="shared" si="237"/>
        <v>0</v>
      </c>
      <c r="AF697">
        <f t="shared" si="238"/>
        <v>0</v>
      </c>
      <c r="AG697">
        <f t="shared" si="239"/>
        <v>1.6371637002261255E-2</v>
      </c>
      <c r="AH697">
        <f t="shared" si="240"/>
        <v>1.8894801462548214E-2</v>
      </c>
      <c r="AI697">
        <f t="shared" si="241"/>
        <v>1.7462866642541684E-2</v>
      </c>
    </row>
    <row r="698" spans="1:35" x14ac:dyDescent="0.25">
      <c r="A698" s="13" t="s">
        <v>96</v>
      </c>
      <c r="B698" s="8" t="str">
        <f>VLOOKUP(A698,Sheet5!$A$1:$B$67,2,FALSE)</f>
        <v>Small Finance Banks</v>
      </c>
      <c r="C698" s="9" t="s">
        <v>43</v>
      </c>
      <c r="D698" s="10">
        <v>0</v>
      </c>
      <c r="E698" s="11">
        <v>0</v>
      </c>
      <c r="F698" s="11">
        <v>0</v>
      </c>
      <c r="G698" s="11">
        <v>0</v>
      </c>
      <c r="H698" s="11">
        <v>0</v>
      </c>
      <c r="I698" s="11">
        <v>2491588</v>
      </c>
      <c r="J698" s="11">
        <v>640441</v>
      </c>
      <c r="K698" s="11">
        <v>60119</v>
      </c>
      <c r="L698" s="11">
        <v>31183.077069999999</v>
      </c>
      <c r="M698" s="11">
        <v>611.44340009999996</v>
      </c>
      <c r="N698" s="12">
        <f t="shared" si="220"/>
        <v>0</v>
      </c>
      <c r="O698" s="12">
        <f t="shared" si="221"/>
        <v>0</v>
      </c>
      <c r="P698" s="12">
        <f t="shared" si="222"/>
        <v>700560</v>
      </c>
      <c r="Q698" s="12">
        <f t="shared" si="223"/>
        <v>31794.5204701</v>
      </c>
      <c r="R698">
        <f t="shared" si="224"/>
        <v>0</v>
      </c>
      <c r="S698">
        <f t="shared" si="225"/>
        <v>0</v>
      </c>
      <c r="T698">
        <f t="shared" si="226"/>
        <v>0</v>
      </c>
      <c r="U698">
        <f t="shared" si="227"/>
        <v>4.5384435979930339E-2</v>
      </c>
      <c r="V698">
        <f t="shared" si="228"/>
        <v>1.2760745544648634E-2</v>
      </c>
      <c r="W698">
        <f t="shared" si="229"/>
        <v>0.28117008108884778</v>
      </c>
      <c r="X698">
        <f t="shared" si="230"/>
        <v>60397171</v>
      </c>
      <c r="Y698">
        <f t="shared" si="231"/>
        <v>174709995</v>
      </c>
      <c r="Z698">
        <f t="shared" si="232"/>
        <v>6384725.4254167015</v>
      </c>
      <c r="AA698">
        <f t="shared" si="233"/>
        <v>885659754</v>
      </c>
      <c r="AB698">
        <f t="shared" si="234"/>
        <v>962717081</v>
      </c>
      <c r="AC698">
        <f t="shared" si="235"/>
        <v>33559847.800299786</v>
      </c>
      <c r="AD698">
        <f t="shared" si="236"/>
        <v>0</v>
      </c>
      <c r="AE698">
        <f t="shared" si="237"/>
        <v>0</v>
      </c>
      <c r="AF698">
        <f t="shared" si="238"/>
        <v>0</v>
      </c>
      <c r="AG698">
        <f t="shared" si="239"/>
        <v>0.28132564325599918</v>
      </c>
      <c r="AH698">
        <f t="shared" si="240"/>
        <v>9.473976359873712E-2</v>
      </c>
      <c r="AI698">
        <f t="shared" si="241"/>
        <v>7.2769042310157156E-2</v>
      </c>
    </row>
    <row r="699" spans="1:35" x14ac:dyDescent="0.25">
      <c r="A699" s="13" t="s">
        <v>91</v>
      </c>
      <c r="B699" s="8" t="str">
        <f>VLOOKUP(A699,Sheet5!$A$1:$B$67,2,FALSE)</f>
        <v>Small Finance Banks</v>
      </c>
      <c r="C699" s="9" t="s">
        <v>43</v>
      </c>
      <c r="D699" s="10">
        <v>0</v>
      </c>
      <c r="E699" s="11">
        <v>0</v>
      </c>
      <c r="F699" s="11">
        <v>0</v>
      </c>
      <c r="G699" s="11">
        <v>0</v>
      </c>
      <c r="H699" s="11">
        <v>0</v>
      </c>
      <c r="I699" s="11">
        <v>1019263</v>
      </c>
      <c r="J699" s="11">
        <v>855994</v>
      </c>
      <c r="K699" s="11">
        <v>204447</v>
      </c>
      <c r="L699" s="11">
        <v>21614.654999999999</v>
      </c>
      <c r="M699" s="11">
        <v>4175.5029889999996</v>
      </c>
      <c r="N699" s="12">
        <f t="shared" si="220"/>
        <v>0</v>
      </c>
      <c r="O699" s="12">
        <f t="shared" si="221"/>
        <v>0</v>
      </c>
      <c r="P699" s="12">
        <f t="shared" si="222"/>
        <v>1060441</v>
      </c>
      <c r="Q699" s="12">
        <f t="shared" si="223"/>
        <v>25790.157988999999</v>
      </c>
      <c r="R699">
        <f t="shared" si="224"/>
        <v>0</v>
      </c>
      <c r="S699">
        <f t="shared" si="225"/>
        <v>0</v>
      </c>
      <c r="T699">
        <f t="shared" si="226"/>
        <v>0</v>
      </c>
      <c r="U699">
        <f t="shared" si="227"/>
        <v>2.432021959637547E-2</v>
      </c>
      <c r="V699">
        <f t="shared" si="228"/>
        <v>2.5302751094663498E-2</v>
      </c>
      <c r="W699">
        <f t="shared" si="229"/>
        <v>1.0403997790560435</v>
      </c>
      <c r="X699">
        <f t="shared" si="230"/>
        <v>60397171</v>
      </c>
      <c r="Y699">
        <f t="shared" si="231"/>
        <v>174709995</v>
      </c>
      <c r="Z699">
        <f t="shared" si="232"/>
        <v>6384725.4254167015</v>
      </c>
      <c r="AA699">
        <f t="shared" si="233"/>
        <v>885659754</v>
      </c>
      <c r="AB699">
        <f t="shared" si="234"/>
        <v>962717081</v>
      </c>
      <c r="AC699">
        <f t="shared" si="235"/>
        <v>33559847.800299786</v>
      </c>
      <c r="AD699">
        <f t="shared" si="236"/>
        <v>0</v>
      </c>
      <c r="AE699">
        <f t="shared" si="237"/>
        <v>0</v>
      </c>
      <c r="AF699">
        <f t="shared" si="238"/>
        <v>0</v>
      </c>
      <c r="AG699">
        <f t="shared" si="239"/>
        <v>0.11508516621609974</v>
      </c>
      <c r="AH699">
        <f t="shared" si="240"/>
        <v>7.6848256709822205E-2</v>
      </c>
      <c r="AI699">
        <f t="shared" si="241"/>
        <v>0.11015084503315258</v>
      </c>
    </row>
    <row r="700" spans="1:35" x14ac:dyDescent="0.25">
      <c r="A700" s="13" t="s">
        <v>93</v>
      </c>
      <c r="B700" s="8" t="str">
        <f>VLOOKUP(A700,Sheet5!$A$1:$B$67,2,FALSE)</f>
        <v>Small Finance Banks</v>
      </c>
      <c r="C700" s="9" t="s">
        <v>43</v>
      </c>
      <c r="D700" s="10">
        <v>0</v>
      </c>
      <c r="E700" s="11">
        <v>0</v>
      </c>
      <c r="F700" s="11">
        <v>0</v>
      </c>
      <c r="G700" s="11">
        <v>0</v>
      </c>
      <c r="H700" s="11">
        <v>0</v>
      </c>
      <c r="I700" s="11">
        <v>3483834</v>
      </c>
      <c r="J700" s="11">
        <v>876852</v>
      </c>
      <c r="K700" s="11">
        <v>220530</v>
      </c>
      <c r="L700" s="11">
        <v>44637.57357</v>
      </c>
      <c r="M700" s="11">
        <v>2091.8438378000005</v>
      </c>
      <c r="N700" s="12">
        <f t="shared" si="220"/>
        <v>0</v>
      </c>
      <c r="O700" s="12">
        <f t="shared" si="221"/>
        <v>0</v>
      </c>
      <c r="P700" s="12">
        <f t="shared" si="222"/>
        <v>1097382</v>
      </c>
      <c r="Q700" s="12">
        <f t="shared" si="223"/>
        <v>46729.4174078</v>
      </c>
      <c r="R700">
        <f t="shared" si="224"/>
        <v>0</v>
      </c>
      <c r="S700">
        <f t="shared" si="225"/>
        <v>0</v>
      </c>
      <c r="T700">
        <f t="shared" si="226"/>
        <v>0</v>
      </c>
      <c r="U700">
        <f t="shared" si="227"/>
        <v>4.2582635224379474E-2</v>
      </c>
      <c r="V700">
        <f t="shared" si="228"/>
        <v>1.3413215844325534E-2</v>
      </c>
      <c r="W700">
        <f t="shared" si="229"/>
        <v>0.31499262019946989</v>
      </c>
      <c r="X700">
        <f t="shared" si="230"/>
        <v>60397171</v>
      </c>
      <c r="Y700">
        <f t="shared" si="231"/>
        <v>174709995</v>
      </c>
      <c r="Z700">
        <f t="shared" si="232"/>
        <v>6384725.4254167015</v>
      </c>
      <c r="AA700">
        <f t="shared" si="233"/>
        <v>885659754</v>
      </c>
      <c r="AB700">
        <f t="shared" si="234"/>
        <v>962717081</v>
      </c>
      <c r="AC700">
        <f t="shared" si="235"/>
        <v>33559847.800299786</v>
      </c>
      <c r="AD700">
        <f t="shared" si="236"/>
        <v>0</v>
      </c>
      <c r="AE700">
        <f t="shared" si="237"/>
        <v>0</v>
      </c>
      <c r="AF700">
        <f t="shared" si="238"/>
        <v>0</v>
      </c>
      <c r="AG700">
        <f t="shared" si="239"/>
        <v>0.39336031520745834</v>
      </c>
      <c r="AH700">
        <f t="shared" si="240"/>
        <v>0.13924204211493046</v>
      </c>
      <c r="AI700">
        <f t="shared" si="241"/>
        <v>0.11398800557897237</v>
      </c>
    </row>
    <row r="701" spans="1:35" x14ac:dyDescent="0.25">
      <c r="A701" s="13" t="s">
        <v>109</v>
      </c>
      <c r="B701" s="8" t="str">
        <f>VLOOKUP(A701,Sheet5!$A$1:$B$67,2,FALSE)</f>
        <v>Small Finance Banks</v>
      </c>
      <c r="C701" s="9" t="s">
        <v>43</v>
      </c>
      <c r="D701" s="10">
        <v>0</v>
      </c>
      <c r="E701" s="11">
        <v>0</v>
      </c>
      <c r="F701" s="11">
        <v>0</v>
      </c>
      <c r="G701" s="11">
        <v>0</v>
      </c>
      <c r="H701" s="11">
        <v>0</v>
      </c>
      <c r="I701" s="11">
        <v>1714329</v>
      </c>
      <c r="J701" s="11">
        <v>430407</v>
      </c>
      <c r="K701" s="11">
        <v>101363</v>
      </c>
      <c r="L701" s="11">
        <v>22155.8315</v>
      </c>
      <c r="M701" s="11">
        <v>1267.8833480000001</v>
      </c>
      <c r="N701" s="12">
        <f t="shared" si="220"/>
        <v>0</v>
      </c>
      <c r="O701" s="12">
        <f t="shared" si="221"/>
        <v>0</v>
      </c>
      <c r="P701" s="12">
        <f t="shared" si="222"/>
        <v>531770</v>
      </c>
      <c r="Q701" s="12">
        <f t="shared" si="223"/>
        <v>23423.714848</v>
      </c>
      <c r="R701">
        <f t="shared" si="224"/>
        <v>0</v>
      </c>
      <c r="S701">
        <f t="shared" si="225"/>
        <v>0</v>
      </c>
      <c r="T701">
        <f t="shared" si="226"/>
        <v>0</v>
      </c>
      <c r="U701">
        <f t="shared" si="227"/>
        <v>4.4048582748180604E-2</v>
      </c>
      <c r="V701">
        <f t="shared" si="228"/>
        <v>1.3663488658244712E-2</v>
      </c>
      <c r="W701">
        <f t="shared" si="229"/>
        <v>0.31019133433547469</v>
      </c>
      <c r="X701">
        <f t="shared" si="230"/>
        <v>60397171</v>
      </c>
      <c r="Y701">
        <f t="shared" si="231"/>
        <v>174709995</v>
      </c>
      <c r="Z701">
        <f t="shared" si="232"/>
        <v>6384725.4254167015</v>
      </c>
      <c r="AA701">
        <f t="shared" si="233"/>
        <v>885659754</v>
      </c>
      <c r="AB701">
        <f t="shared" si="234"/>
        <v>962717081</v>
      </c>
      <c r="AC701">
        <f t="shared" si="235"/>
        <v>33559847.800299786</v>
      </c>
      <c r="AD701">
        <f t="shared" si="236"/>
        <v>0</v>
      </c>
      <c r="AE701">
        <f t="shared" si="237"/>
        <v>0</v>
      </c>
      <c r="AF701">
        <f t="shared" si="238"/>
        <v>0</v>
      </c>
      <c r="AG701">
        <f t="shared" si="239"/>
        <v>0.1935651916277546</v>
      </c>
      <c r="AH701">
        <f t="shared" si="240"/>
        <v>6.9796844691860482E-2</v>
      </c>
      <c r="AI701">
        <f t="shared" si="241"/>
        <v>5.5236373228948664E-2</v>
      </c>
    </row>
    <row r="702" spans="1:35" x14ac:dyDescent="0.25">
      <c r="A702" s="13" t="s">
        <v>113</v>
      </c>
      <c r="B702" s="8" t="str">
        <f>VLOOKUP(A702,Sheet5!$A$1:$B$67,2,FALSE)</f>
        <v>Small Finance Banks</v>
      </c>
      <c r="C702" s="9" t="s">
        <v>43</v>
      </c>
      <c r="D702" s="10">
        <v>0</v>
      </c>
      <c r="E702" s="11">
        <v>0</v>
      </c>
      <c r="F702" s="11">
        <v>0</v>
      </c>
      <c r="G702" s="11">
        <v>0</v>
      </c>
      <c r="H702" s="11">
        <v>0</v>
      </c>
      <c r="I702" s="11">
        <v>226485</v>
      </c>
      <c r="J702" s="11">
        <v>29366</v>
      </c>
      <c r="K702" s="11">
        <v>18843</v>
      </c>
      <c r="L702" s="11">
        <v>1085.78998</v>
      </c>
      <c r="M702" s="11">
        <v>215.00351910000001</v>
      </c>
      <c r="N702" s="12">
        <f t="shared" si="220"/>
        <v>0</v>
      </c>
      <c r="O702" s="12">
        <f t="shared" si="221"/>
        <v>0</v>
      </c>
      <c r="P702" s="12">
        <f t="shared" si="222"/>
        <v>48209</v>
      </c>
      <c r="Q702" s="12">
        <f t="shared" si="223"/>
        <v>1300.7934991</v>
      </c>
      <c r="R702">
        <f t="shared" si="224"/>
        <v>0</v>
      </c>
      <c r="S702">
        <f t="shared" si="225"/>
        <v>0</v>
      </c>
      <c r="T702">
        <f t="shared" si="226"/>
        <v>0</v>
      </c>
      <c r="U702">
        <f t="shared" si="227"/>
        <v>2.6982378790267377E-2</v>
      </c>
      <c r="V702">
        <f t="shared" si="228"/>
        <v>5.7433980135549812E-3</v>
      </c>
      <c r="W702">
        <f t="shared" si="229"/>
        <v>0.21285736362231494</v>
      </c>
      <c r="X702">
        <f t="shared" si="230"/>
        <v>60397171</v>
      </c>
      <c r="Y702">
        <f t="shared" si="231"/>
        <v>174709995</v>
      </c>
      <c r="Z702">
        <f t="shared" si="232"/>
        <v>6384725.4254167015</v>
      </c>
      <c r="AA702">
        <f t="shared" si="233"/>
        <v>885659754</v>
      </c>
      <c r="AB702">
        <f t="shared" si="234"/>
        <v>962717081</v>
      </c>
      <c r="AC702">
        <f t="shared" si="235"/>
        <v>33559847.800299786</v>
      </c>
      <c r="AD702">
        <f t="shared" si="236"/>
        <v>0</v>
      </c>
      <c r="AE702">
        <f t="shared" si="237"/>
        <v>0</v>
      </c>
      <c r="AF702">
        <f t="shared" si="238"/>
        <v>0</v>
      </c>
      <c r="AG702">
        <f t="shared" si="239"/>
        <v>2.5572461543736356E-2</v>
      </c>
      <c r="AH702">
        <f t="shared" si="240"/>
        <v>3.8760411156822353E-3</v>
      </c>
      <c r="AI702">
        <f t="shared" si="241"/>
        <v>5.0075978656080374E-3</v>
      </c>
    </row>
    <row r="703" spans="1:35" x14ac:dyDescent="0.25">
      <c r="A703" s="13" t="s">
        <v>117</v>
      </c>
      <c r="B703" s="8" t="str">
        <f>VLOOKUP(A703,Sheet5!$A$1:$B$67,2,FALSE)</f>
        <v>Small Finance Banks</v>
      </c>
      <c r="C703" s="9" t="s">
        <v>43</v>
      </c>
      <c r="D703" s="10">
        <v>0</v>
      </c>
      <c r="E703" s="11">
        <v>0</v>
      </c>
      <c r="F703" s="11">
        <v>0</v>
      </c>
      <c r="G703" s="11">
        <v>0</v>
      </c>
      <c r="H703" s="11">
        <v>0</v>
      </c>
      <c r="I703" s="11">
        <v>160028</v>
      </c>
      <c r="J703" s="11">
        <v>76371</v>
      </c>
      <c r="K703" s="11">
        <v>33947</v>
      </c>
      <c r="L703" s="11">
        <v>3423.9797600000002</v>
      </c>
      <c r="M703" s="11">
        <v>395.8704606</v>
      </c>
      <c r="N703" s="12">
        <f t="shared" si="220"/>
        <v>0</v>
      </c>
      <c r="O703" s="12">
        <f t="shared" si="221"/>
        <v>0</v>
      </c>
      <c r="P703" s="12">
        <f t="shared" si="222"/>
        <v>110318</v>
      </c>
      <c r="Q703" s="12">
        <f t="shared" si="223"/>
        <v>3819.8502206000003</v>
      </c>
      <c r="R703">
        <f t="shared" si="224"/>
        <v>0</v>
      </c>
      <c r="S703">
        <f t="shared" si="225"/>
        <v>0</v>
      </c>
      <c r="T703">
        <f t="shared" si="226"/>
        <v>0</v>
      </c>
      <c r="U703">
        <f t="shared" si="227"/>
        <v>3.4625811024492831E-2</v>
      </c>
      <c r="V703">
        <f t="shared" si="228"/>
        <v>2.38698866485865E-2</v>
      </c>
      <c r="W703">
        <f t="shared" si="229"/>
        <v>0.68936686079936016</v>
      </c>
      <c r="X703">
        <f t="shared" si="230"/>
        <v>60397171</v>
      </c>
      <c r="Y703">
        <f t="shared" si="231"/>
        <v>174709995</v>
      </c>
      <c r="Z703">
        <f t="shared" si="232"/>
        <v>6384725.4254167015</v>
      </c>
      <c r="AA703">
        <f t="shared" si="233"/>
        <v>885659754</v>
      </c>
      <c r="AB703">
        <f t="shared" si="234"/>
        <v>962717081</v>
      </c>
      <c r="AC703">
        <f t="shared" si="235"/>
        <v>33559847.800299786</v>
      </c>
      <c r="AD703">
        <f t="shared" si="236"/>
        <v>0</v>
      </c>
      <c r="AE703">
        <f t="shared" si="237"/>
        <v>0</v>
      </c>
      <c r="AF703">
        <f t="shared" si="238"/>
        <v>0</v>
      </c>
      <c r="AG703">
        <f t="shared" si="239"/>
        <v>1.8068789879775886E-2</v>
      </c>
      <c r="AH703">
        <f t="shared" si="240"/>
        <v>1.1382203648032867E-2</v>
      </c>
      <c r="AI703">
        <f t="shared" si="241"/>
        <v>1.1459025935782685E-2</v>
      </c>
    </row>
    <row r="704" spans="1:35" x14ac:dyDescent="0.25">
      <c r="A704" s="13" t="s">
        <v>118</v>
      </c>
      <c r="B704" s="8" t="str">
        <f>VLOOKUP(A704,Sheet5!$A$1:$B$67,2,FALSE)</f>
        <v>Small Finance Banks</v>
      </c>
      <c r="C704" s="9" t="s">
        <v>43</v>
      </c>
      <c r="D704" s="10">
        <v>0</v>
      </c>
      <c r="E704" s="11">
        <v>0</v>
      </c>
      <c r="F704" s="11">
        <v>0</v>
      </c>
      <c r="G704" s="11">
        <v>0</v>
      </c>
      <c r="H704" s="11">
        <v>0</v>
      </c>
      <c r="I704" s="11">
        <v>5796732</v>
      </c>
      <c r="J704" s="11">
        <v>2342584</v>
      </c>
      <c r="K704" s="11">
        <v>467584</v>
      </c>
      <c r="L704" s="11">
        <v>99725.527728999994</v>
      </c>
      <c r="M704" s="11">
        <v>6560.6242173000001</v>
      </c>
      <c r="N704" s="12">
        <f t="shared" si="220"/>
        <v>0</v>
      </c>
      <c r="O704" s="12">
        <f t="shared" si="221"/>
        <v>0</v>
      </c>
      <c r="P704" s="12">
        <f t="shared" si="222"/>
        <v>2810168</v>
      </c>
      <c r="Q704" s="12">
        <f t="shared" si="223"/>
        <v>106286.1519463</v>
      </c>
      <c r="R704">
        <f t="shared" si="224"/>
        <v>0</v>
      </c>
      <c r="S704">
        <f t="shared" si="225"/>
        <v>0</v>
      </c>
      <c r="T704">
        <f t="shared" si="226"/>
        <v>0</v>
      </c>
      <c r="U704">
        <f t="shared" si="227"/>
        <v>3.7821992118015721E-2</v>
      </c>
      <c r="V704">
        <f t="shared" si="228"/>
        <v>1.8335529734046702E-2</v>
      </c>
      <c r="W704">
        <f t="shared" si="229"/>
        <v>0.48478487534010545</v>
      </c>
      <c r="X704">
        <f t="shared" si="230"/>
        <v>60397171</v>
      </c>
      <c r="Y704">
        <f t="shared" si="231"/>
        <v>174709995</v>
      </c>
      <c r="Z704">
        <f t="shared" si="232"/>
        <v>6384725.4254167015</v>
      </c>
      <c r="AA704">
        <f t="shared" si="233"/>
        <v>885659754</v>
      </c>
      <c r="AB704">
        <f t="shared" si="234"/>
        <v>962717081</v>
      </c>
      <c r="AC704">
        <f t="shared" si="235"/>
        <v>33559847.800299786</v>
      </c>
      <c r="AD704">
        <f t="shared" si="236"/>
        <v>0</v>
      </c>
      <c r="AE704">
        <f t="shared" si="237"/>
        <v>0</v>
      </c>
      <c r="AF704">
        <f t="shared" si="238"/>
        <v>0</v>
      </c>
      <c r="AG704">
        <f t="shared" si="239"/>
        <v>0.65451003885178238</v>
      </c>
      <c r="AH704">
        <f t="shared" si="240"/>
        <v>0.31670629908324721</v>
      </c>
      <c r="AI704">
        <f t="shared" si="241"/>
        <v>0.29189967182061455</v>
      </c>
    </row>
    <row r="705" spans="1:35" x14ac:dyDescent="0.25">
      <c r="A705" s="13" t="s">
        <v>119</v>
      </c>
      <c r="B705" s="8" t="str">
        <f>VLOOKUP(A705,Sheet5!$A$1:$B$67,2,FALSE)</f>
        <v>Small Finance Banks</v>
      </c>
      <c r="C705" s="9" t="s">
        <v>43</v>
      </c>
      <c r="D705" s="10">
        <v>0</v>
      </c>
      <c r="E705" s="11">
        <v>0</v>
      </c>
      <c r="F705" s="11">
        <v>0</v>
      </c>
      <c r="G705" s="11">
        <v>0</v>
      </c>
      <c r="H705" s="11">
        <v>0</v>
      </c>
      <c r="I705" s="11">
        <v>615630</v>
      </c>
      <c r="J705" s="11">
        <v>142231</v>
      </c>
      <c r="K705" s="11">
        <v>54276</v>
      </c>
      <c r="L705" s="11">
        <v>4350.9475069</v>
      </c>
      <c r="M705" s="11">
        <v>525.5174016999996</v>
      </c>
      <c r="N705" s="12">
        <f t="shared" si="220"/>
        <v>0</v>
      </c>
      <c r="O705" s="12">
        <f t="shared" si="221"/>
        <v>0</v>
      </c>
      <c r="P705" s="12">
        <f t="shared" si="222"/>
        <v>196507</v>
      </c>
      <c r="Q705" s="12">
        <f t="shared" si="223"/>
        <v>4876.4649085999999</v>
      </c>
      <c r="R705">
        <f t="shared" si="224"/>
        <v>0</v>
      </c>
      <c r="S705">
        <f t="shared" si="225"/>
        <v>0</v>
      </c>
      <c r="T705">
        <f t="shared" si="226"/>
        <v>0</v>
      </c>
      <c r="U705">
        <f t="shared" si="227"/>
        <v>2.4815731289979492E-2</v>
      </c>
      <c r="V705">
        <f t="shared" si="228"/>
        <v>7.921096939070546E-3</v>
      </c>
      <c r="W705">
        <f t="shared" si="229"/>
        <v>0.31919659535760114</v>
      </c>
      <c r="X705">
        <f t="shared" si="230"/>
        <v>60397171</v>
      </c>
      <c r="Y705">
        <f t="shared" si="231"/>
        <v>174709995</v>
      </c>
      <c r="Z705">
        <f t="shared" si="232"/>
        <v>6384725.4254167015</v>
      </c>
      <c r="AA705">
        <f t="shared" si="233"/>
        <v>885659754</v>
      </c>
      <c r="AB705">
        <f t="shared" si="234"/>
        <v>962717081</v>
      </c>
      <c r="AC705">
        <f t="shared" si="235"/>
        <v>33559847.800299786</v>
      </c>
      <c r="AD705">
        <f t="shared" si="236"/>
        <v>0</v>
      </c>
      <c r="AE705">
        <f t="shared" si="237"/>
        <v>0</v>
      </c>
      <c r="AF705">
        <f t="shared" si="238"/>
        <v>0</v>
      </c>
      <c r="AG705">
        <f t="shared" si="239"/>
        <v>6.9510892554343159E-2</v>
      </c>
      <c r="AH705">
        <f t="shared" si="240"/>
        <v>1.4530652634713198E-2</v>
      </c>
      <c r="AI705">
        <f t="shared" si="241"/>
        <v>2.0411708058184957E-2</v>
      </c>
    </row>
    <row r="706" spans="1:35" x14ac:dyDescent="0.25">
      <c r="A706" s="13" t="s">
        <v>56</v>
      </c>
      <c r="B706" s="8" t="str">
        <f>VLOOKUP(A706,Sheet5!$A$1:$B$67,2,FALSE)</f>
        <v>Public Sector Banks</v>
      </c>
      <c r="C706" s="9" t="s">
        <v>46</v>
      </c>
      <c r="D706" s="19">
        <v>569299</v>
      </c>
      <c r="E706" s="20">
        <v>9039</v>
      </c>
      <c r="F706" s="20">
        <v>1289314</v>
      </c>
      <c r="G706" s="20">
        <v>380.37799999999999</v>
      </c>
      <c r="H706" s="20">
        <v>36812.3416</v>
      </c>
      <c r="I706" s="20">
        <v>63497037</v>
      </c>
      <c r="J706" s="20">
        <v>28428751</v>
      </c>
      <c r="K706" s="20">
        <v>16681729</v>
      </c>
      <c r="L706" s="20">
        <v>1280791.9778100001</v>
      </c>
      <c r="M706" s="20">
        <v>250183.71001000001</v>
      </c>
      <c r="N706" s="12">
        <f t="shared" si="220"/>
        <v>1298353</v>
      </c>
      <c r="O706" s="12">
        <f t="shared" si="221"/>
        <v>37192.719599999997</v>
      </c>
      <c r="P706" s="12">
        <f t="shared" si="222"/>
        <v>45110480</v>
      </c>
      <c r="Q706" s="12">
        <f t="shared" si="223"/>
        <v>1530975.6878200001</v>
      </c>
      <c r="R706">
        <f t="shared" si="224"/>
        <v>2.8646076683305693E-2</v>
      </c>
      <c r="S706">
        <f t="shared" si="225"/>
        <v>6.5330730600264536E-2</v>
      </c>
      <c r="T706">
        <f t="shared" si="226"/>
        <v>2.2806170395521508</v>
      </c>
      <c r="U706">
        <f t="shared" si="227"/>
        <v>3.3938359508034498E-2</v>
      </c>
      <c r="V706">
        <f t="shared" si="228"/>
        <v>2.4110978403921433E-2</v>
      </c>
      <c r="W706">
        <f t="shared" si="229"/>
        <v>0.71043440971899208</v>
      </c>
      <c r="X706">
        <f t="shared" si="230"/>
        <v>61097889</v>
      </c>
      <c r="Y706">
        <f t="shared" si="231"/>
        <v>175161969</v>
      </c>
      <c r="Z706">
        <f t="shared" si="232"/>
        <v>6507001.6804410042</v>
      </c>
      <c r="AA706">
        <f t="shared" si="233"/>
        <v>888065146</v>
      </c>
      <c r="AB706">
        <f t="shared" si="234"/>
        <v>958146079</v>
      </c>
      <c r="AC706">
        <f t="shared" si="235"/>
        <v>33452896.524208002</v>
      </c>
      <c r="AD706">
        <f t="shared" si="236"/>
        <v>0.93178178381907761</v>
      </c>
      <c r="AE706">
        <f t="shared" si="237"/>
        <v>0.5715799907013287</v>
      </c>
      <c r="AF706">
        <f t="shared" si="238"/>
        <v>0.74122996413679276</v>
      </c>
      <c r="AG706">
        <f t="shared" si="239"/>
        <v>7.1500426839181461</v>
      </c>
      <c r="AH706">
        <f t="shared" si="240"/>
        <v>4.576511593583886</v>
      </c>
      <c r="AI706">
        <f t="shared" si="241"/>
        <v>4.7081004649187737</v>
      </c>
    </row>
    <row r="707" spans="1:35" x14ac:dyDescent="0.25">
      <c r="A707" s="13" t="s">
        <v>58</v>
      </c>
      <c r="B707" s="8" t="str">
        <f>VLOOKUP(A707,Sheet5!$A$1:$B$67,2,FALSE)</f>
        <v>Public Sector Banks</v>
      </c>
      <c r="C707" s="9" t="s">
        <v>46</v>
      </c>
      <c r="D707" s="19">
        <v>168813</v>
      </c>
      <c r="E707" s="20">
        <v>11294</v>
      </c>
      <c r="F707" s="20">
        <v>387210</v>
      </c>
      <c r="G707" s="20">
        <v>652.82973279999999</v>
      </c>
      <c r="H707" s="20">
        <v>9619.1919029000001</v>
      </c>
      <c r="I707" s="20">
        <v>40951205</v>
      </c>
      <c r="J707" s="20">
        <v>19715706</v>
      </c>
      <c r="K707" s="20">
        <v>10134583</v>
      </c>
      <c r="L707" s="20">
        <v>741761.82575109997</v>
      </c>
      <c r="M707" s="20">
        <v>135028.56310209999</v>
      </c>
      <c r="N707" s="12">
        <f t="shared" ref="N707:N770" si="242">E707+F707</f>
        <v>398504</v>
      </c>
      <c r="O707" s="12">
        <f t="shared" ref="O707:O770" si="243">G707+H707</f>
        <v>10272.021635700001</v>
      </c>
      <c r="P707" s="12">
        <f t="shared" ref="P707:P770" si="244">J707+K707</f>
        <v>29850289</v>
      </c>
      <c r="Q707" s="12">
        <f t="shared" ref="Q707:Q770" si="245">L707+M707</f>
        <v>876790.38885320001</v>
      </c>
      <c r="R707">
        <f t="shared" ref="R707:R770" si="246">IFERROR(O707/N707,0)</f>
        <v>2.577645804232831E-2</v>
      </c>
      <c r="S707">
        <f t="shared" ref="S707:S770" si="247">IFERROR(O707/D707,0)</f>
        <v>6.0848522540918062E-2</v>
      </c>
      <c r="T707">
        <f t="shared" ref="T707:T770" si="248">IFERROR(N707/D707,0)</f>
        <v>2.3606238856012274</v>
      </c>
      <c r="U707">
        <f t="shared" ref="U707:U770" si="249">IFERROR(Q707/P707,0)</f>
        <v>2.9372927975779398E-2</v>
      </c>
      <c r="V707">
        <f t="shared" ref="V707:V770" si="250">IFERROR(Q707/I707,0)</f>
        <v>2.1410612675578165E-2</v>
      </c>
      <c r="W707">
        <f t="shared" ref="W707:W770" si="251">IFERROR(P707/I707,0)</f>
        <v>0.72892333693233202</v>
      </c>
      <c r="X707">
        <f t="shared" ref="X707:X770" si="252">SUMIF($C$2:$C$879,C707,$D$2:$D$879)</f>
        <v>61097889</v>
      </c>
      <c r="Y707">
        <f t="shared" ref="Y707:Y770" si="253">SUMIF($C$2:$C$879,C707,$N$2:$N$879)</f>
        <v>175161969</v>
      </c>
      <c r="Z707">
        <f t="shared" ref="Z707:Z770" si="254">SUMIF($C$2:$C$879,C707,$O$2:$O$879)</f>
        <v>6507001.6804410042</v>
      </c>
      <c r="AA707">
        <f t="shared" ref="AA707:AA770" si="255">SUMIF($C$2:$C$879,C707,$I$2:$I$879)</f>
        <v>888065146</v>
      </c>
      <c r="AB707">
        <f t="shared" ref="AB707:AB770" si="256">SUMIF($C$2:$C$879,C707,$P$2:$P$879)</f>
        <v>958146079</v>
      </c>
      <c r="AC707">
        <f t="shared" ref="AC707:AC770" si="257">SUMIF($C$2:$C$879,C707,$Q$2:$Q$879)</f>
        <v>33452896.524208002</v>
      </c>
      <c r="AD707">
        <f t="shared" ref="AD707:AD770" si="258">D707*100/X707</f>
        <v>0.27629923515033394</v>
      </c>
      <c r="AE707">
        <f t="shared" ref="AE707:AE770" si="259">O707*100/Z707</f>
        <v>0.15786105706067416</v>
      </c>
      <c r="AF707">
        <f t="shared" ref="AF707:AF770" si="260">N707*100/Y707</f>
        <v>0.22750600616963834</v>
      </c>
      <c r="AG707">
        <f t="shared" ref="AG707:AG770" si="261">I707*100/AA707</f>
        <v>4.6112838888511005</v>
      </c>
      <c r="AH707">
        <f t="shared" ref="AH707:AH770" si="262">Q707*100/AC707</f>
        <v>2.6209700203948425</v>
      </c>
      <c r="AI707">
        <f t="shared" ref="AI707:AI770" si="263">P707*100/AB707</f>
        <v>3.1154215055760823</v>
      </c>
    </row>
    <row r="708" spans="1:35" x14ac:dyDescent="0.25">
      <c r="A708" s="13" t="s">
        <v>60</v>
      </c>
      <c r="B708" s="8" t="str">
        <f>VLOOKUP(A708,Sheet5!$A$1:$B$67,2,FALSE)</f>
        <v>Public Sector Banks</v>
      </c>
      <c r="C708" s="9" t="s">
        <v>46</v>
      </c>
      <c r="D708" s="19">
        <v>17321</v>
      </c>
      <c r="E708" s="20">
        <v>44</v>
      </c>
      <c r="F708" s="20">
        <v>7762</v>
      </c>
      <c r="G708" s="20">
        <v>2.2130000000000001</v>
      </c>
      <c r="H708" s="20">
        <v>242.99394000000001</v>
      </c>
      <c r="I708" s="20">
        <v>9300936</v>
      </c>
      <c r="J708" s="20">
        <v>7347153</v>
      </c>
      <c r="K708" s="20">
        <v>4696028</v>
      </c>
      <c r="L708" s="20">
        <v>298712.40062999999</v>
      </c>
      <c r="M708" s="20">
        <v>61073.602680000004</v>
      </c>
      <c r="N708" s="12">
        <f t="shared" si="242"/>
        <v>7806</v>
      </c>
      <c r="O708" s="12">
        <f t="shared" si="243"/>
        <v>245.20694</v>
      </c>
      <c r="P708" s="12">
        <f t="shared" si="244"/>
        <v>12043181</v>
      </c>
      <c r="Q708" s="12">
        <f t="shared" si="245"/>
        <v>359786.00331</v>
      </c>
      <c r="R708">
        <f t="shared" si="246"/>
        <v>3.1412623622854213E-2</v>
      </c>
      <c r="S708">
        <f t="shared" si="247"/>
        <v>1.4156627215518735E-2</v>
      </c>
      <c r="T708">
        <f t="shared" si="248"/>
        <v>0.4506668206223659</v>
      </c>
      <c r="U708">
        <f t="shared" si="249"/>
        <v>2.9874665448439246E-2</v>
      </c>
      <c r="V708">
        <f t="shared" si="250"/>
        <v>3.8682773788573536E-2</v>
      </c>
      <c r="W708">
        <f t="shared" si="251"/>
        <v>1.2948353800090657</v>
      </c>
      <c r="X708">
        <f t="shared" si="252"/>
        <v>61097889</v>
      </c>
      <c r="Y708">
        <f t="shared" si="253"/>
        <v>175161969</v>
      </c>
      <c r="Z708">
        <f t="shared" si="254"/>
        <v>6507001.6804410042</v>
      </c>
      <c r="AA708">
        <f t="shared" si="255"/>
        <v>888065146</v>
      </c>
      <c r="AB708">
        <f t="shared" si="256"/>
        <v>958146079</v>
      </c>
      <c r="AC708">
        <f t="shared" si="257"/>
        <v>33452896.524208002</v>
      </c>
      <c r="AD708">
        <f t="shared" si="258"/>
        <v>2.8349588313926852E-2</v>
      </c>
      <c r="AE708">
        <f t="shared" si="259"/>
        <v>3.7683552585678968E-3</v>
      </c>
      <c r="AF708">
        <f t="shared" si="260"/>
        <v>4.4564468215129507E-3</v>
      </c>
      <c r="AG708">
        <f t="shared" si="261"/>
        <v>1.0473258681407591</v>
      </c>
      <c r="AH708">
        <f t="shared" si="262"/>
        <v>1.0755003024914236</v>
      </c>
      <c r="AI708">
        <f t="shared" si="263"/>
        <v>1.2569253544897092</v>
      </c>
    </row>
    <row r="709" spans="1:35" x14ac:dyDescent="0.25">
      <c r="A709" s="13" t="s">
        <v>61</v>
      </c>
      <c r="B709" s="8" t="str">
        <f>VLOOKUP(A709,Sheet5!$A$1:$B$67,2,FALSE)</f>
        <v>Public Sector Banks</v>
      </c>
      <c r="C709" s="9" t="s">
        <v>46</v>
      </c>
      <c r="D709" s="19">
        <v>749386</v>
      </c>
      <c r="E709" s="20">
        <v>48994</v>
      </c>
      <c r="F709" s="20">
        <v>969074</v>
      </c>
      <c r="G709" s="20">
        <v>2198.1499087000002</v>
      </c>
      <c r="H709" s="20">
        <v>24581.849322599999</v>
      </c>
      <c r="I709" s="20">
        <v>39416147</v>
      </c>
      <c r="J709" s="20">
        <v>30786416</v>
      </c>
      <c r="K709" s="20">
        <v>14726095</v>
      </c>
      <c r="L709" s="20">
        <v>1322359.2510086</v>
      </c>
      <c r="M709" s="20">
        <v>226961.01574800003</v>
      </c>
      <c r="N709" s="12">
        <f t="shared" si="242"/>
        <v>1018068</v>
      </c>
      <c r="O709" s="12">
        <f t="shared" si="243"/>
        <v>26779.9992313</v>
      </c>
      <c r="P709" s="12">
        <f t="shared" si="244"/>
        <v>45512511</v>
      </c>
      <c r="Q709" s="12">
        <f t="shared" si="245"/>
        <v>1549320.2667566</v>
      </c>
      <c r="R709">
        <f t="shared" si="246"/>
        <v>2.6304725451836222E-2</v>
      </c>
      <c r="S709">
        <f t="shared" si="247"/>
        <v>3.5735921449426597E-2</v>
      </c>
      <c r="T709">
        <f t="shared" si="248"/>
        <v>1.3585361882928157</v>
      </c>
      <c r="U709">
        <f t="shared" si="249"/>
        <v>3.4041634546522821E-2</v>
      </c>
      <c r="V709">
        <f t="shared" si="250"/>
        <v>3.9306740629838834E-2</v>
      </c>
      <c r="W709">
        <f t="shared" si="251"/>
        <v>1.1546666649076582</v>
      </c>
      <c r="X709">
        <f t="shared" si="252"/>
        <v>61097889</v>
      </c>
      <c r="Y709">
        <f t="shared" si="253"/>
        <v>175161969</v>
      </c>
      <c r="Z709">
        <f t="shared" si="254"/>
        <v>6507001.6804410042</v>
      </c>
      <c r="AA709">
        <f t="shared" si="255"/>
        <v>888065146</v>
      </c>
      <c r="AB709">
        <f t="shared" si="256"/>
        <v>958146079</v>
      </c>
      <c r="AC709">
        <f t="shared" si="257"/>
        <v>33452896.524208002</v>
      </c>
      <c r="AD709">
        <f t="shared" si="258"/>
        <v>1.2265333749910738</v>
      </c>
      <c r="AE709">
        <f t="shared" si="259"/>
        <v>0.41155666690230541</v>
      </c>
      <c r="AF709">
        <f t="shared" si="260"/>
        <v>0.58121520659544534</v>
      </c>
      <c r="AG709">
        <f t="shared" si="261"/>
        <v>4.4384296779957175</v>
      </c>
      <c r="AH709">
        <f t="shared" si="262"/>
        <v>4.6313486356418885</v>
      </c>
      <c r="AI709">
        <f t="shared" si="263"/>
        <v>4.7500597244525178</v>
      </c>
    </row>
    <row r="710" spans="1:35" x14ac:dyDescent="0.25">
      <c r="A710" s="13" t="s">
        <v>63</v>
      </c>
      <c r="B710" s="8" t="str">
        <f>VLOOKUP(A710,Sheet5!$A$1:$B$67,2,FALSE)</f>
        <v>Public Sector Banks</v>
      </c>
      <c r="C710" s="9" t="s">
        <v>46</v>
      </c>
      <c r="D710" s="19">
        <v>0</v>
      </c>
      <c r="E710" s="20">
        <v>0</v>
      </c>
      <c r="F710" s="20">
        <v>0</v>
      </c>
      <c r="G710" s="20">
        <v>0</v>
      </c>
      <c r="H710" s="20">
        <v>0</v>
      </c>
      <c r="I710" s="20">
        <v>26168405</v>
      </c>
      <c r="J710" s="20">
        <v>11196500</v>
      </c>
      <c r="K710" s="20">
        <v>5844910</v>
      </c>
      <c r="L710" s="20">
        <v>497092.80196000001</v>
      </c>
      <c r="M710" s="20">
        <v>89368.242630499997</v>
      </c>
      <c r="N710" s="12">
        <f t="shared" si="242"/>
        <v>0</v>
      </c>
      <c r="O710" s="12">
        <f t="shared" si="243"/>
        <v>0</v>
      </c>
      <c r="P710" s="12">
        <f t="shared" si="244"/>
        <v>17041410</v>
      </c>
      <c r="Q710" s="12">
        <f t="shared" si="245"/>
        <v>586461.04459049995</v>
      </c>
      <c r="R710">
        <f t="shared" si="246"/>
        <v>0</v>
      </c>
      <c r="S710">
        <f t="shared" si="247"/>
        <v>0</v>
      </c>
      <c r="T710">
        <f t="shared" si="248"/>
        <v>0</v>
      </c>
      <c r="U710">
        <f t="shared" si="249"/>
        <v>3.4413880341503431E-2</v>
      </c>
      <c r="V710">
        <f t="shared" si="250"/>
        <v>2.2411035162078083E-2</v>
      </c>
      <c r="W710">
        <f t="shared" si="251"/>
        <v>0.6512208138019876</v>
      </c>
      <c r="X710">
        <f t="shared" si="252"/>
        <v>61097889</v>
      </c>
      <c r="Y710">
        <f t="shared" si="253"/>
        <v>175161969</v>
      </c>
      <c r="Z710">
        <f t="shared" si="254"/>
        <v>6507001.6804410042</v>
      </c>
      <c r="AA710">
        <f t="shared" si="255"/>
        <v>888065146</v>
      </c>
      <c r="AB710">
        <f t="shared" si="256"/>
        <v>958146079</v>
      </c>
      <c r="AC710">
        <f t="shared" si="257"/>
        <v>33452896.524208002</v>
      </c>
      <c r="AD710">
        <f t="shared" si="258"/>
        <v>0</v>
      </c>
      <c r="AE710">
        <f t="shared" si="259"/>
        <v>0</v>
      </c>
      <c r="AF710">
        <f t="shared" si="260"/>
        <v>0</v>
      </c>
      <c r="AG710">
        <f t="shared" si="261"/>
        <v>2.9466762790845977</v>
      </c>
      <c r="AH710">
        <f t="shared" si="262"/>
        <v>1.7530949649340848</v>
      </c>
      <c r="AI710">
        <f t="shared" si="263"/>
        <v>1.7785816143803266</v>
      </c>
    </row>
    <row r="711" spans="1:35" x14ac:dyDescent="0.25">
      <c r="A711" s="13" t="s">
        <v>66</v>
      </c>
      <c r="B711" s="8" t="str">
        <f>VLOOKUP(A711,Sheet5!$A$1:$B$67,2,FALSE)</f>
        <v>Public Sector Banks</v>
      </c>
      <c r="C711" s="9" t="s">
        <v>46</v>
      </c>
      <c r="D711" s="19">
        <v>108940</v>
      </c>
      <c r="E711" s="20">
        <v>2742</v>
      </c>
      <c r="F711" s="20">
        <v>177537</v>
      </c>
      <c r="G711" s="20">
        <v>170.20249999999999</v>
      </c>
      <c r="H711" s="20">
        <v>4542.5718900000002</v>
      </c>
      <c r="I711" s="20">
        <v>23600592</v>
      </c>
      <c r="J711" s="20">
        <v>21678669</v>
      </c>
      <c r="K711" s="20">
        <v>11384502</v>
      </c>
      <c r="L711" s="20">
        <v>975464.12888399989</v>
      </c>
      <c r="M711" s="20">
        <v>161008.67921530001</v>
      </c>
      <c r="N711" s="12">
        <f t="shared" si="242"/>
        <v>180279</v>
      </c>
      <c r="O711" s="12">
        <f t="shared" si="243"/>
        <v>4712.7743900000005</v>
      </c>
      <c r="P711" s="12">
        <f t="shared" si="244"/>
        <v>33063171</v>
      </c>
      <c r="Q711" s="12">
        <f t="shared" si="245"/>
        <v>1136472.8080992999</v>
      </c>
      <c r="R711">
        <f t="shared" si="246"/>
        <v>2.6141560525629721E-2</v>
      </c>
      <c r="S711">
        <f t="shared" si="247"/>
        <v>4.3260275289149996E-2</v>
      </c>
      <c r="T711">
        <f t="shared" si="248"/>
        <v>1.6548467046080411</v>
      </c>
      <c r="U711">
        <f t="shared" si="249"/>
        <v>3.4372771084155838E-2</v>
      </c>
      <c r="V711">
        <f t="shared" si="250"/>
        <v>4.8154419520463718E-2</v>
      </c>
      <c r="W711">
        <f t="shared" si="251"/>
        <v>1.4009466796426124</v>
      </c>
      <c r="X711">
        <f t="shared" si="252"/>
        <v>61097889</v>
      </c>
      <c r="Y711">
        <f t="shared" si="253"/>
        <v>175161969</v>
      </c>
      <c r="Z711">
        <f t="shared" si="254"/>
        <v>6507001.6804410042</v>
      </c>
      <c r="AA711">
        <f t="shared" si="255"/>
        <v>888065146</v>
      </c>
      <c r="AB711">
        <f t="shared" si="256"/>
        <v>958146079</v>
      </c>
      <c r="AC711">
        <f t="shared" si="257"/>
        <v>33452896.524208002</v>
      </c>
      <c r="AD711">
        <f t="shared" si="258"/>
        <v>0.17830403273016521</v>
      </c>
      <c r="AE711">
        <f t="shared" si="259"/>
        <v>7.2426205208550032E-2</v>
      </c>
      <c r="AF711">
        <f t="shared" si="260"/>
        <v>0.1029213139297378</v>
      </c>
      <c r="AG711">
        <f t="shared" si="261"/>
        <v>2.6575293610273047</v>
      </c>
      <c r="AH711">
        <f t="shared" si="262"/>
        <v>3.3972329041130944</v>
      </c>
      <c r="AI711">
        <f t="shared" si="263"/>
        <v>3.4507442784202009</v>
      </c>
    </row>
    <row r="712" spans="1:35" x14ac:dyDescent="0.25">
      <c r="A712" s="13" t="s">
        <v>68</v>
      </c>
      <c r="B712" s="8" t="str">
        <f>VLOOKUP(A712,Sheet5!$A$1:$B$67,2,FALSE)</f>
        <v>Public Sector Banks</v>
      </c>
      <c r="C712" s="9" t="s">
        <v>46</v>
      </c>
      <c r="D712" s="19">
        <v>60894</v>
      </c>
      <c r="E712" s="20">
        <v>555</v>
      </c>
      <c r="F712" s="20">
        <v>78182</v>
      </c>
      <c r="G712" s="20">
        <v>25.886780000000002</v>
      </c>
      <c r="H712" s="20">
        <v>1546.7407900000001</v>
      </c>
      <c r="I712" s="20">
        <v>18932764</v>
      </c>
      <c r="J712" s="20">
        <v>13293114</v>
      </c>
      <c r="K712" s="20">
        <v>5465443</v>
      </c>
      <c r="L712" s="20">
        <v>557583.66200000001</v>
      </c>
      <c r="M712" s="20">
        <v>84635.707590000005</v>
      </c>
      <c r="N712" s="12">
        <f t="shared" si="242"/>
        <v>78737</v>
      </c>
      <c r="O712" s="12">
        <f t="shared" si="243"/>
        <v>1572.6275700000001</v>
      </c>
      <c r="P712" s="12">
        <f t="shared" si="244"/>
        <v>18758557</v>
      </c>
      <c r="Q712" s="12">
        <f t="shared" si="245"/>
        <v>642219.36959000002</v>
      </c>
      <c r="R712">
        <f t="shared" si="246"/>
        <v>1.9973171063159635E-2</v>
      </c>
      <c r="S712">
        <f t="shared" si="247"/>
        <v>2.5825657207606663E-2</v>
      </c>
      <c r="T712">
        <f t="shared" si="248"/>
        <v>1.2930173744539692</v>
      </c>
      <c r="U712">
        <f t="shared" si="249"/>
        <v>3.4236075279671034E-2</v>
      </c>
      <c r="V712">
        <f t="shared" si="250"/>
        <v>3.3921057146753641E-2</v>
      </c>
      <c r="W712">
        <f t="shared" si="251"/>
        <v>0.99079864936783657</v>
      </c>
      <c r="X712">
        <f t="shared" si="252"/>
        <v>61097889</v>
      </c>
      <c r="Y712">
        <f t="shared" si="253"/>
        <v>175161969</v>
      </c>
      <c r="Z712">
        <f t="shared" si="254"/>
        <v>6507001.6804410042</v>
      </c>
      <c r="AA712">
        <f t="shared" si="255"/>
        <v>888065146</v>
      </c>
      <c r="AB712">
        <f t="shared" si="256"/>
        <v>958146079</v>
      </c>
      <c r="AC712">
        <f t="shared" si="257"/>
        <v>33452896.524208002</v>
      </c>
      <c r="AD712">
        <f t="shared" si="258"/>
        <v>9.9666291252714145E-2</v>
      </c>
      <c r="AE712">
        <f t="shared" si="259"/>
        <v>2.4168236727632398E-2</v>
      </c>
      <c r="AF712">
        <f t="shared" si="260"/>
        <v>4.4950967638414704E-2</v>
      </c>
      <c r="AG712">
        <f t="shared" si="261"/>
        <v>2.1319116154120521</v>
      </c>
      <c r="AH712">
        <f t="shared" si="262"/>
        <v>1.9197720864776584</v>
      </c>
      <c r="AI712">
        <f t="shared" si="263"/>
        <v>1.9577971888772923</v>
      </c>
    </row>
    <row r="713" spans="1:35" x14ac:dyDescent="0.25">
      <c r="A713" s="13" t="s">
        <v>72</v>
      </c>
      <c r="B713" s="8" t="str">
        <f>VLOOKUP(A713,Sheet5!$A$1:$B$67,2,FALSE)</f>
        <v>Public Sector Banks</v>
      </c>
      <c r="C713" s="9" t="s">
        <v>46</v>
      </c>
      <c r="D713" s="19">
        <v>0</v>
      </c>
      <c r="E713" s="20">
        <v>0</v>
      </c>
      <c r="F713" s="20">
        <v>0</v>
      </c>
      <c r="G713" s="20">
        <v>0</v>
      </c>
      <c r="H713" s="20">
        <v>0</v>
      </c>
      <c r="I713" s="20">
        <v>3125249</v>
      </c>
      <c r="J713" s="20">
        <v>1529810</v>
      </c>
      <c r="K713" s="20">
        <v>968551</v>
      </c>
      <c r="L713" s="20">
        <v>65846.285999999993</v>
      </c>
      <c r="M713" s="20">
        <v>15795.7101654</v>
      </c>
      <c r="N713" s="12">
        <f t="shared" si="242"/>
        <v>0</v>
      </c>
      <c r="O713" s="12">
        <f t="shared" si="243"/>
        <v>0</v>
      </c>
      <c r="P713" s="12">
        <f t="shared" si="244"/>
        <v>2498361</v>
      </c>
      <c r="Q713" s="12">
        <f t="shared" si="245"/>
        <v>81641.996165399993</v>
      </c>
      <c r="R713">
        <f t="shared" si="246"/>
        <v>0</v>
      </c>
      <c r="S713">
        <f t="shared" si="247"/>
        <v>0</v>
      </c>
      <c r="T713">
        <f t="shared" si="248"/>
        <v>0</v>
      </c>
      <c r="U713">
        <f t="shared" si="249"/>
        <v>3.2678222308705582E-2</v>
      </c>
      <c r="V713">
        <f t="shared" si="250"/>
        <v>2.6123357263821215E-2</v>
      </c>
      <c r="W713">
        <f t="shared" si="251"/>
        <v>0.79941182286595402</v>
      </c>
      <c r="X713">
        <f t="shared" si="252"/>
        <v>61097889</v>
      </c>
      <c r="Y713">
        <f t="shared" si="253"/>
        <v>175161969</v>
      </c>
      <c r="Z713">
        <f t="shared" si="254"/>
        <v>6507001.6804410042</v>
      </c>
      <c r="AA713">
        <f t="shared" si="255"/>
        <v>888065146</v>
      </c>
      <c r="AB713">
        <f t="shared" si="256"/>
        <v>958146079</v>
      </c>
      <c r="AC713">
        <f t="shared" si="257"/>
        <v>33452896.524208002</v>
      </c>
      <c r="AD713">
        <f t="shared" si="258"/>
        <v>0</v>
      </c>
      <c r="AE713">
        <f t="shared" si="259"/>
        <v>0</v>
      </c>
      <c r="AF713">
        <f t="shared" si="260"/>
        <v>0</v>
      </c>
      <c r="AG713">
        <f t="shared" si="261"/>
        <v>0.35191663743101115</v>
      </c>
      <c r="AH713">
        <f t="shared" si="262"/>
        <v>0.24405060442619733</v>
      </c>
      <c r="AI713">
        <f t="shared" si="263"/>
        <v>0.26074948849214047</v>
      </c>
    </row>
    <row r="714" spans="1:35" x14ac:dyDescent="0.25">
      <c r="A714" s="30" t="s">
        <v>73</v>
      </c>
      <c r="B714" s="8" t="str">
        <f>VLOOKUP(A714,Sheet5!$A$1:$B$67,2,FALSE)</f>
        <v>Public Sector Banks</v>
      </c>
      <c r="C714" s="9" t="s">
        <v>46</v>
      </c>
      <c r="D714" s="31">
        <v>365695</v>
      </c>
      <c r="E714" s="32">
        <v>3113</v>
      </c>
      <c r="F714" s="32">
        <v>553566</v>
      </c>
      <c r="G714" s="32">
        <v>92.050575899999998</v>
      </c>
      <c r="H714" s="32">
        <v>13452.446443300001</v>
      </c>
      <c r="I714" s="32">
        <v>43759652</v>
      </c>
      <c r="J714" s="32">
        <v>35835065</v>
      </c>
      <c r="K714" s="32">
        <v>15802753</v>
      </c>
      <c r="L714" s="32">
        <v>1558525.7653528</v>
      </c>
      <c r="M714" s="32">
        <v>270356.5018493</v>
      </c>
      <c r="N714" s="12">
        <f t="shared" si="242"/>
        <v>556679</v>
      </c>
      <c r="O714" s="12">
        <f t="shared" si="243"/>
        <v>13544.497019200002</v>
      </c>
      <c r="P714" s="12">
        <f t="shared" si="244"/>
        <v>51637818</v>
      </c>
      <c r="Q714" s="12">
        <f t="shared" si="245"/>
        <v>1828882.2672021</v>
      </c>
      <c r="R714">
        <f t="shared" si="246"/>
        <v>2.433089270333532E-2</v>
      </c>
      <c r="S714">
        <f t="shared" si="247"/>
        <v>3.703768719616074E-2</v>
      </c>
      <c r="T714">
        <f t="shared" si="248"/>
        <v>1.5222494154965203</v>
      </c>
      <c r="U714">
        <f t="shared" si="249"/>
        <v>3.5417497060044247E-2</v>
      </c>
      <c r="V714">
        <f t="shared" si="250"/>
        <v>4.1793802820966217E-2</v>
      </c>
      <c r="W714">
        <f t="shared" si="251"/>
        <v>1.1800326474259897</v>
      </c>
      <c r="X714">
        <f t="shared" si="252"/>
        <v>61097889</v>
      </c>
      <c r="Y714">
        <f t="shared" si="253"/>
        <v>175161969</v>
      </c>
      <c r="Z714">
        <f t="shared" si="254"/>
        <v>6507001.6804410042</v>
      </c>
      <c r="AA714">
        <f t="shared" si="255"/>
        <v>888065146</v>
      </c>
      <c r="AB714">
        <f t="shared" si="256"/>
        <v>958146079</v>
      </c>
      <c r="AC714">
        <f t="shared" si="257"/>
        <v>33452896.524208002</v>
      </c>
      <c r="AD714">
        <f t="shared" si="258"/>
        <v>0.59853950109471044</v>
      </c>
      <c r="AE714">
        <f t="shared" si="259"/>
        <v>0.20815265900287949</v>
      </c>
      <c r="AF714">
        <f t="shared" si="260"/>
        <v>0.31780814247412348</v>
      </c>
      <c r="AG714">
        <f t="shared" si="261"/>
        <v>4.9275272424665113</v>
      </c>
      <c r="AH714">
        <f t="shared" si="262"/>
        <v>5.4670371095628134</v>
      </c>
      <c r="AI714">
        <f t="shared" si="263"/>
        <v>5.3893471081041708</v>
      </c>
    </row>
    <row r="715" spans="1:35" x14ac:dyDescent="0.25">
      <c r="A715" s="13" t="s">
        <v>75</v>
      </c>
      <c r="B715" s="8" t="str">
        <f>VLOOKUP(A715,Sheet5!$A$1:$B$67,2,FALSE)</f>
        <v>Public Sector Banks</v>
      </c>
      <c r="C715" s="9" t="s">
        <v>46</v>
      </c>
      <c r="D715" s="19">
        <v>0</v>
      </c>
      <c r="E715" s="20">
        <v>0</v>
      </c>
      <c r="F715" s="20">
        <v>0</v>
      </c>
      <c r="G715" s="20">
        <v>0</v>
      </c>
      <c r="H715" s="20">
        <v>0</v>
      </c>
      <c r="I715" s="20">
        <v>9873976</v>
      </c>
      <c r="J715" s="20">
        <v>6491248</v>
      </c>
      <c r="K715" s="20">
        <v>3562613</v>
      </c>
      <c r="L715" s="20">
        <v>275775.17018000002</v>
      </c>
      <c r="M715" s="20">
        <v>54014.819510000001</v>
      </c>
      <c r="N715" s="12">
        <f t="shared" si="242"/>
        <v>0</v>
      </c>
      <c r="O715" s="12">
        <f t="shared" si="243"/>
        <v>0</v>
      </c>
      <c r="P715" s="12">
        <f t="shared" si="244"/>
        <v>10053861</v>
      </c>
      <c r="Q715" s="12">
        <f t="shared" si="245"/>
        <v>329789.98969000002</v>
      </c>
      <c r="R715">
        <f t="shared" si="246"/>
        <v>0</v>
      </c>
      <c r="S715">
        <f t="shared" si="247"/>
        <v>0</v>
      </c>
      <c r="T715">
        <f t="shared" si="248"/>
        <v>0</v>
      </c>
      <c r="U715">
        <f t="shared" si="249"/>
        <v>3.2802322380426782E-2</v>
      </c>
      <c r="V715">
        <f t="shared" si="250"/>
        <v>3.3399918096823411E-2</v>
      </c>
      <c r="W715">
        <f t="shared" si="251"/>
        <v>1.0182180916785699</v>
      </c>
      <c r="X715">
        <f t="shared" si="252"/>
        <v>61097889</v>
      </c>
      <c r="Y715">
        <f t="shared" si="253"/>
        <v>175161969</v>
      </c>
      <c r="Z715">
        <f t="shared" si="254"/>
        <v>6507001.6804410042</v>
      </c>
      <c r="AA715">
        <f t="shared" si="255"/>
        <v>888065146</v>
      </c>
      <c r="AB715">
        <f t="shared" si="256"/>
        <v>958146079</v>
      </c>
      <c r="AC715">
        <f t="shared" si="257"/>
        <v>33452896.524208002</v>
      </c>
      <c r="AD715">
        <f t="shared" si="258"/>
        <v>0</v>
      </c>
      <c r="AE715">
        <f t="shared" si="259"/>
        <v>0</v>
      </c>
      <c r="AF715">
        <f t="shared" si="260"/>
        <v>0</v>
      </c>
      <c r="AG715">
        <f t="shared" si="261"/>
        <v>1.1118526658178296</v>
      </c>
      <c r="AH715">
        <f t="shared" si="262"/>
        <v>0.98583388571853359</v>
      </c>
      <c r="AI715">
        <f t="shared" si="263"/>
        <v>1.0493035686680507</v>
      </c>
    </row>
    <row r="716" spans="1:35" x14ac:dyDescent="0.25">
      <c r="A716" s="13" t="s">
        <v>77</v>
      </c>
      <c r="B716" s="8" t="str">
        <f>VLOOKUP(A716,Sheet5!$A$1:$B$67,2,FALSE)</f>
        <v>Public Sector Banks</v>
      </c>
      <c r="C716" s="9" t="s">
        <v>46</v>
      </c>
      <c r="D716" s="19">
        <v>500726</v>
      </c>
      <c r="E716" s="20">
        <v>7825</v>
      </c>
      <c r="F716" s="20">
        <v>709518</v>
      </c>
      <c r="G716" s="20">
        <v>393.66066909999995</v>
      </c>
      <c r="H716" s="20">
        <v>18571.4440049</v>
      </c>
      <c r="I716" s="20">
        <v>44278528</v>
      </c>
      <c r="J716" s="20">
        <v>46370887</v>
      </c>
      <c r="K716" s="20">
        <v>20068323</v>
      </c>
      <c r="L716" s="20">
        <v>1398129.73291</v>
      </c>
      <c r="M716" s="20">
        <v>368852.72748489998</v>
      </c>
      <c r="N716" s="12">
        <f t="shared" si="242"/>
        <v>717343</v>
      </c>
      <c r="O716" s="12">
        <f t="shared" si="243"/>
        <v>18965.104674000002</v>
      </c>
      <c r="P716" s="12">
        <f t="shared" si="244"/>
        <v>66439210</v>
      </c>
      <c r="Q716" s="12">
        <f t="shared" si="245"/>
        <v>1766982.4603949001</v>
      </c>
      <c r="R716">
        <f t="shared" si="246"/>
        <v>2.6437986673042049E-2</v>
      </c>
      <c r="S716">
        <f t="shared" si="247"/>
        <v>3.7875214536493014E-2</v>
      </c>
      <c r="T716">
        <f t="shared" si="248"/>
        <v>1.4326058562966573</v>
      </c>
      <c r="U716">
        <f t="shared" si="249"/>
        <v>2.6595476683044548E-2</v>
      </c>
      <c r="V716">
        <f t="shared" si="250"/>
        <v>3.9906079542547122E-2</v>
      </c>
      <c r="W716">
        <f t="shared" si="251"/>
        <v>1.500483710750276</v>
      </c>
      <c r="X716">
        <f t="shared" si="252"/>
        <v>61097889</v>
      </c>
      <c r="Y716">
        <f t="shared" si="253"/>
        <v>175161969</v>
      </c>
      <c r="Z716">
        <f t="shared" si="254"/>
        <v>6507001.6804410042</v>
      </c>
      <c r="AA716">
        <f t="shared" si="255"/>
        <v>888065146</v>
      </c>
      <c r="AB716">
        <f t="shared" si="256"/>
        <v>958146079</v>
      </c>
      <c r="AC716">
        <f t="shared" si="257"/>
        <v>33452896.524208002</v>
      </c>
      <c r="AD716">
        <f t="shared" si="258"/>
        <v>0.81954713689044145</v>
      </c>
      <c r="AE716">
        <f t="shared" si="259"/>
        <v>0.2914568891384498</v>
      </c>
      <c r="AF716">
        <f t="shared" si="260"/>
        <v>0.40953124933186841</v>
      </c>
      <c r="AG716">
        <f t="shared" si="261"/>
        <v>4.9859549380400976</v>
      </c>
      <c r="AH716">
        <f t="shared" si="262"/>
        <v>5.2820013929622895</v>
      </c>
      <c r="AI716">
        <f t="shared" si="263"/>
        <v>6.9341420328454948</v>
      </c>
    </row>
    <row r="717" spans="1:35" x14ac:dyDescent="0.25">
      <c r="A717" s="13" t="s">
        <v>82</v>
      </c>
      <c r="B717" s="8" t="str">
        <f>VLOOKUP(A717,Sheet5!$A$1:$B$67,2,FALSE)</f>
        <v>Public Sector Banks</v>
      </c>
      <c r="C717" s="9" t="s">
        <v>46</v>
      </c>
      <c r="D717" s="19">
        <v>11641581</v>
      </c>
      <c r="E717" s="20">
        <v>92774</v>
      </c>
      <c r="F717" s="20">
        <v>34593004</v>
      </c>
      <c r="G717" s="20">
        <v>3447.4038469000002</v>
      </c>
      <c r="H717" s="20">
        <v>1214308.808311</v>
      </c>
      <c r="I717" s="20">
        <v>292716565</v>
      </c>
      <c r="J717" s="20">
        <v>194335246</v>
      </c>
      <c r="K717" s="20">
        <v>110437041</v>
      </c>
      <c r="L717" s="20">
        <v>9592760.9932642989</v>
      </c>
      <c r="M717" s="20">
        <v>1795037.2009399999</v>
      </c>
      <c r="N717" s="12">
        <f t="shared" si="242"/>
        <v>34685778</v>
      </c>
      <c r="O717" s="12">
        <f t="shared" si="243"/>
        <v>1217756.2121579</v>
      </c>
      <c r="P717" s="12">
        <f t="shared" si="244"/>
        <v>304772287</v>
      </c>
      <c r="Q717" s="12">
        <f t="shared" si="245"/>
        <v>11387798.194204299</v>
      </c>
      <c r="R717">
        <f t="shared" si="246"/>
        <v>3.5108228281859499E-2</v>
      </c>
      <c r="S717">
        <f t="shared" si="247"/>
        <v>0.10460402347051487</v>
      </c>
      <c r="T717">
        <f t="shared" si="248"/>
        <v>2.9794731488790052</v>
      </c>
      <c r="U717">
        <f t="shared" si="249"/>
        <v>3.7364939923833357E-2</v>
      </c>
      <c r="V717">
        <f t="shared" si="250"/>
        <v>3.8903839262408327E-2</v>
      </c>
      <c r="W717">
        <f t="shared" si="251"/>
        <v>1.041185650016083</v>
      </c>
      <c r="X717">
        <f t="shared" si="252"/>
        <v>61097889</v>
      </c>
      <c r="Y717">
        <f t="shared" si="253"/>
        <v>175161969</v>
      </c>
      <c r="Z717">
        <f t="shared" si="254"/>
        <v>6507001.6804410042</v>
      </c>
      <c r="AA717">
        <f t="shared" si="255"/>
        <v>888065146</v>
      </c>
      <c r="AB717">
        <f t="shared" si="256"/>
        <v>958146079</v>
      </c>
      <c r="AC717">
        <f t="shared" si="257"/>
        <v>33452896.524208002</v>
      </c>
      <c r="AD717">
        <f t="shared" si="258"/>
        <v>19.053982372451525</v>
      </c>
      <c r="AE717">
        <f t="shared" si="259"/>
        <v>18.714551985106727</v>
      </c>
      <c r="AF717">
        <f t="shared" si="260"/>
        <v>19.80211697665947</v>
      </c>
      <c r="AG717">
        <f t="shared" si="261"/>
        <v>32.961159022898983</v>
      </c>
      <c r="AH717">
        <f t="shared" si="262"/>
        <v>34.041292017758707</v>
      </c>
      <c r="AI717">
        <f t="shared" si="263"/>
        <v>31.808540856117201</v>
      </c>
    </row>
    <row r="718" spans="1:35" x14ac:dyDescent="0.25">
      <c r="A718" s="13" t="s">
        <v>67</v>
      </c>
      <c r="B718" s="8" t="str">
        <f>VLOOKUP(A718,Sheet5!$A$1:$B$67,2,FALSE)</f>
        <v>Private Sector Banks</v>
      </c>
      <c r="C718" s="9" t="s">
        <v>46</v>
      </c>
      <c r="D718" s="19">
        <v>6937596</v>
      </c>
      <c r="E718" s="20">
        <v>34435</v>
      </c>
      <c r="F718" s="20">
        <v>14533021</v>
      </c>
      <c r="G718" s="20">
        <v>1671.5112735</v>
      </c>
      <c r="H718" s="20">
        <v>509072.38640999998</v>
      </c>
      <c r="I718" s="20">
        <v>23016877</v>
      </c>
      <c r="J718" s="20">
        <v>23195589</v>
      </c>
      <c r="K718" s="20">
        <v>22261343</v>
      </c>
      <c r="L718" s="20">
        <v>1335722.9244919</v>
      </c>
      <c r="M718" s="20">
        <v>445590.21505</v>
      </c>
      <c r="N718" s="12">
        <f t="shared" si="242"/>
        <v>14567456</v>
      </c>
      <c r="O718" s="12">
        <f t="shared" si="243"/>
        <v>510743.89768349996</v>
      </c>
      <c r="P718" s="12">
        <f t="shared" si="244"/>
        <v>45456932</v>
      </c>
      <c r="Q718" s="12">
        <f t="shared" si="245"/>
        <v>1781313.1395419</v>
      </c>
      <c r="R718">
        <f t="shared" si="246"/>
        <v>3.506061028662108E-2</v>
      </c>
      <c r="S718">
        <f t="shared" si="247"/>
        <v>7.3619723270640147E-2</v>
      </c>
      <c r="T718">
        <f t="shared" si="248"/>
        <v>2.0997844210011651</v>
      </c>
      <c r="U718">
        <f t="shared" si="249"/>
        <v>3.9186831604515235E-2</v>
      </c>
      <c r="V718">
        <f t="shared" si="250"/>
        <v>7.739160875482369E-2</v>
      </c>
      <c r="W718">
        <f t="shared" si="251"/>
        <v>1.974939171808582</v>
      </c>
      <c r="X718">
        <f t="shared" si="252"/>
        <v>61097889</v>
      </c>
      <c r="Y718">
        <f t="shared" si="253"/>
        <v>175161969</v>
      </c>
      <c r="Z718">
        <f t="shared" si="254"/>
        <v>6507001.6804410042</v>
      </c>
      <c r="AA718">
        <f t="shared" si="255"/>
        <v>888065146</v>
      </c>
      <c r="AB718">
        <f t="shared" si="256"/>
        <v>958146079</v>
      </c>
      <c r="AC718">
        <f t="shared" si="257"/>
        <v>33452896.524208002</v>
      </c>
      <c r="AD718">
        <f t="shared" si="258"/>
        <v>11.354886582087968</v>
      </c>
      <c r="AE718">
        <f t="shared" si="259"/>
        <v>7.8491434729256886</v>
      </c>
      <c r="AF718">
        <f t="shared" si="260"/>
        <v>8.3165632832090388</v>
      </c>
      <c r="AG718">
        <f t="shared" si="261"/>
        <v>2.59180051189623</v>
      </c>
      <c r="AH718">
        <f t="shared" si="262"/>
        <v>5.3248397735988657</v>
      </c>
      <c r="AI718">
        <f t="shared" si="263"/>
        <v>4.7442590431975251</v>
      </c>
    </row>
    <row r="719" spans="1:35" x14ac:dyDescent="0.25">
      <c r="A719" s="13" t="s">
        <v>69</v>
      </c>
      <c r="B719" s="8" t="str">
        <f>VLOOKUP(A719,Sheet5!$A$1:$B$67,2,FALSE)</f>
        <v>Private Sector Banks</v>
      </c>
      <c r="C719" s="9" t="s">
        <v>46</v>
      </c>
      <c r="D719" s="19">
        <v>0</v>
      </c>
      <c r="E719" s="20">
        <v>0</v>
      </c>
      <c r="F719" s="20">
        <v>0</v>
      </c>
      <c r="G719" s="20">
        <v>0</v>
      </c>
      <c r="H719" s="20">
        <v>0</v>
      </c>
      <c r="I719" s="20">
        <v>4425875</v>
      </c>
      <c r="J719" s="20">
        <v>2706081</v>
      </c>
      <c r="K719" s="20">
        <v>1134243</v>
      </c>
      <c r="L719" s="20">
        <v>113350.12288</v>
      </c>
      <c r="M719" s="20">
        <v>21321.477553699999</v>
      </c>
      <c r="N719" s="12">
        <f t="shared" si="242"/>
        <v>0</v>
      </c>
      <c r="O719" s="12">
        <f t="shared" si="243"/>
        <v>0</v>
      </c>
      <c r="P719" s="12">
        <f t="shared" si="244"/>
        <v>3840324</v>
      </c>
      <c r="Q719" s="12">
        <f t="shared" si="245"/>
        <v>134671.60043369999</v>
      </c>
      <c r="R719">
        <f t="shared" si="246"/>
        <v>0</v>
      </c>
      <c r="S719">
        <f t="shared" si="247"/>
        <v>0</v>
      </c>
      <c r="T719">
        <f t="shared" si="248"/>
        <v>0</v>
      </c>
      <c r="U719">
        <f t="shared" si="249"/>
        <v>3.5067770436478796E-2</v>
      </c>
      <c r="V719">
        <f t="shared" si="250"/>
        <v>3.0428243100787979E-2</v>
      </c>
      <c r="W719">
        <f t="shared" si="251"/>
        <v>0.86769825175812687</v>
      </c>
      <c r="X719">
        <f t="shared" si="252"/>
        <v>61097889</v>
      </c>
      <c r="Y719">
        <f t="shared" si="253"/>
        <v>175161969</v>
      </c>
      <c r="Z719">
        <f t="shared" si="254"/>
        <v>6507001.6804410042</v>
      </c>
      <c r="AA719">
        <f t="shared" si="255"/>
        <v>888065146</v>
      </c>
      <c r="AB719">
        <f t="shared" si="256"/>
        <v>958146079</v>
      </c>
      <c r="AC719">
        <f t="shared" si="257"/>
        <v>33452896.524208002</v>
      </c>
      <c r="AD719">
        <f t="shared" si="258"/>
        <v>0</v>
      </c>
      <c r="AE719">
        <f t="shared" si="259"/>
        <v>0</v>
      </c>
      <c r="AF719">
        <f t="shared" si="260"/>
        <v>0</v>
      </c>
      <c r="AG719">
        <f t="shared" si="261"/>
        <v>0.49837278491729031</v>
      </c>
      <c r="AH719">
        <f t="shared" si="262"/>
        <v>0.40257082174108794</v>
      </c>
      <c r="AI719">
        <f t="shared" si="263"/>
        <v>0.4008077770362613</v>
      </c>
    </row>
    <row r="720" spans="1:35" x14ac:dyDescent="0.25">
      <c r="A720" s="13" t="s">
        <v>81</v>
      </c>
      <c r="B720" s="8" t="str">
        <f>VLOOKUP(A720,Sheet5!$A$1:$B$67,2,FALSE)</f>
        <v>Private Sector Banks</v>
      </c>
      <c r="C720" s="9" t="s">
        <v>46</v>
      </c>
      <c r="D720" s="19">
        <v>0</v>
      </c>
      <c r="E720" s="20">
        <v>0</v>
      </c>
      <c r="F720" s="20">
        <v>0</v>
      </c>
      <c r="G720" s="20">
        <v>0</v>
      </c>
      <c r="H720" s="20">
        <v>0</v>
      </c>
      <c r="I720" s="20">
        <v>762889</v>
      </c>
      <c r="J720" s="20">
        <v>493958</v>
      </c>
      <c r="K720" s="20">
        <v>319119</v>
      </c>
      <c r="L720" s="20">
        <v>21409.295686400001</v>
      </c>
      <c r="M720" s="20">
        <v>4846.6220899999998</v>
      </c>
      <c r="N720" s="12">
        <f t="shared" si="242"/>
        <v>0</v>
      </c>
      <c r="O720" s="12">
        <f t="shared" si="243"/>
        <v>0</v>
      </c>
      <c r="P720" s="12">
        <f t="shared" si="244"/>
        <v>813077</v>
      </c>
      <c r="Q720" s="12">
        <f t="shared" si="245"/>
        <v>26255.917776400001</v>
      </c>
      <c r="R720">
        <f t="shared" si="246"/>
        <v>0</v>
      </c>
      <c r="S720">
        <f t="shared" si="247"/>
        <v>0</v>
      </c>
      <c r="T720">
        <f t="shared" si="248"/>
        <v>0</v>
      </c>
      <c r="U720">
        <f t="shared" si="249"/>
        <v>3.2292043405975079E-2</v>
      </c>
      <c r="V720">
        <f t="shared" si="250"/>
        <v>3.441643250381117E-2</v>
      </c>
      <c r="W720">
        <f t="shared" si="251"/>
        <v>1.0657867658335616</v>
      </c>
      <c r="X720">
        <f t="shared" si="252"/>
        <v>61097889</v>
      </c>
      <c r="Y720">
        <f t="shared" si="253"/>
        <v>175161969</v>
      </c>
      <c r="Z720">
        <f t="shared" si="254"/>
        <v>6507001.6804410042</v>
      </c>
      <c r="AA720">
        <f t="shared" si="255"/>
        <v>888065146</v>
      </c>
      <c r="AB720">
        <f t="shared" si="256"/>
        <v>958146079</v>
      </c>
      <c r="AC720">
        <f t="shared" si="257"/>
        <v>33452896.524208002</v>
      </c>
      <c r="AD720">
        <f t="shared" si="258"/>
        <v>0</v>
      </c>
      <c r="AE720">
        <f t="shared" si="259"/>
        <v>0</v>
      </c>
      <c r="AF720">
        <f t="shared" si="260"/>
        <v>0</v>
      </c>
      <c r="AG720">
        <f t="shared" si="261"/>
        <v>8.590462123597406E-2</v>
      </c>
      <c r="AH720">
        <f t="shared" si="262"/>
        <v>7.8486231401218284E-2</v>
      </c>
      <c r="AI720">
        <f t="shared" si="263"/>
        <v>8.4859398563587929E-2</v>
      </c>
    </row>
    <row r="721" spans="1:35" x14ac:dyDescent="0.25">
      <c r="A721" s="13" t="s">
        <v>84</v>
      </c>
      <c r="B721" s="8" t="str">
        <f>VLOOKUP(A721,Sheet5!$A$1:$B$67,2,FALSE)</f>
        <v>Private Sector Banks</v>
      </c>
      <c r="C721" s="9" t="s">
        <v>46</v>
      </c>
      <c r="D721" s="19">
        <v>3321</v>
      </c>
      <c r="E721" s="20">
        <v>22</v>
      </c>
      <c r="F721" s="20">
        <v>2975</v>
      </c>
      <c r="G721" s="20">
        <v>0.91100000000000003</v>
      </c>
      <c r="H721" s="20">
        <v>58.589118899999995</v>
      </c>
      <c r="I721" s="20">
        <v>2262482</v>
      </c>
      <c r="J721" s="20">
        <v>2377168</v>
      </c>
      <c r="K721" s="20">
        <v>1244570</v>
      </c>
      <c r="L721" s="20">
        <v>113797.98813899999</v>
      </c>
      <c r="M721" s="20">
        <v>18974.413438900003</v>
      </c>
      <c r="N721" s="12">
        <f t="shared" si="242"/>
        <v>2997</v>
      </c>
      <c r="O721" s="12">
        <f t="shared" si="243"/>
        <v>59.500118899999997</v>
      </c>
      <c r="P721" s="12">
        <f t="shared" si="244"/>
        <v>3621738</v>
      </c>
      <c r="Q721" s="12">
        <f t="shared" si="245"/>
        <v>132772.40157789999</v>
      </c>
      <c r="R721">
        <f t="shared" si="246"/>
        <v>1.9853226192859525E-2</v>
      </c>
      <c r="S721">
        <f t="shared" si="247"/>
        <v>1.7916326076482986E-2</v>
      </c>
      <c r="T721">
        <f t="shared" si="248"/>
        <v>0.90243902439024393</v>
      </c>
      <c r="U721">
        <f t="shared" si="249"/>
        <v>3.6659858216662823E-2</v>
      </c>
      <c r="V721">
        <f t="shared" si="250"/>
        <v>5.8684401280496373E-2</v>
      </c>
      <c r="W721">
        <f t="shared" si="251"/>
        <v>1.6007809122901309</v>
      </c>
      <c r="X721">
        <f t="shared" si="252"/>
        <v>61097889</v>
      </c>
      <c r="Y721">
        <f t="shared" si="253"/>
        <v>175161969</v>
      </c>
      <c r="Z721">
        <f t="shared" si="254"/>
        <v>6507001.6804410042</v>
      </c>
      <c r="AA721">
        <f t="shared" si="255"/>
        <v>888065146</v>
      </c>
      <c r="AB721">
        <f t="shared" si="256"/>
        <v>958146079</v>
      </c>
      <c r="AC721">
        <f t="shared" si="257"/>
        <v>33452896.524208002</v>
      </c>
      <c r="AD721">
        <f t="shared" si="258"/>
        <v>5.4355396796115169E-3</v>
      </c>
      <c r="AE721">
        <f t="shared" si="259"/>
        <v>9.1440146817308723E-4</v>
      </c>
      <c r="AF721">
        <f t="shared" si="260"/>
        <v>1.7109878457691921E-3</v>
      </c>
      <c r="AG721">
        <f t="shared" si="261"/>
        <v>0.25476531875962172</v>
      </c>
      <c r="AH721">
        <f t="shared" si="262"/>
        <v>0.39689358881620307</v>
      </c>
      <c r="AI721">
        <f t="shared" si="263"/>
        <v>0.37799434547391181</v>
      </c>
    </row>
    <row r="722" spans="1:35" x14ac:dyDescent="0.25">
      <c r="A722" s="13" t="s">
        <v>86</v>
      </c>
      <c r="B722" s="8" t="str">
        <f>VLOOKUP(A722,Sheet5!$A$1:$B$67,2,FALSE)</f>
        <v>Private Sector Banks</v>
      </c>
      <c r="C722" s="9" t="s">
        <v>46</v>
      </c>
      <c r="D722" s="19">
        <v>5666</v>
      </c>
      <c r="E722" s="20">
        <v>368</v>
      </c>
      <c r="F722" s="20">
        <v>16109</v>
      </c>
      <c r="G722" s="20">
        <v>24.391999999999999</v>
      </c>
      <c r="H722" s="20">
        <v>397.80588</v>
      </c>
      <c r="I722" s="20">
        <v>787530</v>
      </c>
      <c r="J722" s="20">
        <v>397094</v>
      </c>
      <c r="K722" s="20">
        <v>439099</v>
      </c>
      <c r="L722" s="20">
        <v>22905.7408</v>
      </c>
      <c r="M722" s="20">
        <v>10985.056049999999</v>
      </c>
      <c r="N722" s="12">
        <f t="shared" si="242"/>
        <v>16477</v>
      </c>
      <c r="O722" s="12">
        <f t="shared" si="243"/>
        <v>422.19788</v>
      </c>
      <c r="P722" s="12">
        <f t="shared" si="244"/>
        <v>836193</v>
      </c>
      <c r="Q722" s="12">
        <f t="shared" si="245"/>
        <v>33890.796849999999</v>
      </c>
      <c r="R722">
        <f t="shared" si="246"/>
        <v>2.5623467864295684E-2</v>
      </c>
      <c r="S722">
        <f t="shared" si="247"/>
        <v>7.4514274620543594E-2</v>
      </c>
      <c r="T722">
        <f t="shared" si="248"/>
        <v>2.9080480056477231</v>
      </c>
      <c r="U722">
        <f t="shared" si="249"/>
        <v>4.0529873904708601E-2</v>
      </c>
      <c r="V722">
        <f t="shared" si="250"/>
        <v>4.3034293106294363E-2</v>
      </c>
      <c r="W722">
        <f t="shared" si="251"/>
        <v>1.0617919317359339</v>
      </c>
      <c r="X722">
        <f t="shared" si="252"/>
        <v>61097889</v>
      </c>
      <c r="Y722">
        <f t="shared" si="253"/>
        <v>175161969</v>
      </c>
      <c r="Z722">
        <f t="shared" si="254"/>
        <v>6507001.6804410042</v>
      </c>
      <c r="AA722">
        <f t="shared" si="255"/>
        <v>888065146</v>
      </c>
      <c r="AB722">
        <f t="shared" si="256"/>
        <v>958146079</v>
      </c>
      <c r="AC722">
        <f t="shared" si="257"/>
        <v>33452896.524208002</v>
      </c>
      <c r="AD722">
        <f t="shared" si="258"/>
        <v>9.2736428258593361E-3</v>
      </c>
      <c r="AE722">
        <f t="shared" si="259"/>
        <v>6.4883628548776714E-3</v>
      </c>
      <c r="AF722">
        <f t="shared" si="260"/>
        <v>9.4067223005468732E-3</v>
      </c>
      <c r="AG722">
        <f t="shared" si="261"/>
        <v>8.8679305065306552E-2</v>
      </c>
      <c r="AH722">
        <f t="shared" si="262"/>
        <v>0.10130900571038778</v>
      </c>
      <c r="AI722">
        <f t="shared" si="263"/>
        <v>8.7271974318646667E-2</v>
      </c>
    </row>
    <row r="723" spans="1:35" x14ac:dyDescent="0.25">
      <c r="A723" s="13" t="s">
        <v>87</v>
      </c>
      <c r="B723" s="8" t="str">
        <f>VLOOKUP(A723,Sheet5!$A$1:$B$67,2,FALSE)</f>
        <v>Private Sector Banks</v>
      </c>
      <c r="C723" s="9" t="s">
        <v>46</v>
      </c>
      <c r="D723" s="19">
        <v>5969</v>
      </c>
      <c r="E723" s="20">
        <v>603</v>
      </c>
      <c r="F723" s="20">
        <v>19519</v>
      </c>
      <c r="G723" s="20">
        <v>9.6355208999999995</v>
      </c>
      <c r="H723" s="20">
        <v>415.05458240000002</v>
      </c>
      <c r="I723" s="20">
        <v>525915</v>
      </c>
      <c r="J723" s="20">
        <v>561748</v>
      </c>
      <c r="K723" s="20">
        <v>319243</v>
      </c>
      <c r="L723" s="20">
        <v>19187.724495300001</v>
      </c>
      <c r="M723" s="20">
        <v>4898.1219586999996</v>
      </c>
      <c r="N723" s="12">
        <f t="shared" si="242"/>
        <v>20122</v>
      </c>
      <c r="O723" s="12">
        <f t="shared" si="243"/>
        <v>424.69010330000003</v>
      </c>
      <c r="P723" s="12">
        <f t="shared" si="244"/>
        <v>880991</v>
      </c>
      <c r="Q723" s="12">
        <f t="shared" si="245"/>
        <v>24085.846453999999</v>
      </c>
      <c r="R723">
        <f t="shared" si="246"/>
        <v>2.1105760028824173E-2</v>
      </c>
      <c r="S723">
        <f t="shared" si="247"/>
        <v>7.1149288540794109E-2</v>
      </c>
      <c r="T723">
        <f t="shared" si="248"/>
        <v>3.3710839336572289</v>
      </c>
      <c r="U723">
        <f t="shared" si="249"/>
        <v>2.733949206518568E-2</v>
      </c>
      <c r="V723">
        <f t="shared" si="250"/>
        <v>4.579798342697964E-2</v>
      </c>
      <c r="W723">
        <f t="shared" si="251"/>
        <v>1.6751585332230494</v>
      </c>
      <c r="X723">
        <f t="shared" si="252"/>
        <v>61097889</v>
      </c>
      <c r="Y723">
        <f t="shared" si="253"/>
        <v>175161969</v>
      </c>
      <c r="Z723">
        <f t="shared" si="254"/>
        <v>6507001.6804410042</v>
      </c>
      <c r="AA723">
        <f t="shared" si="255"/>
        <v>888065146</v>
      </c>
      <c r="AB723">
        <f t="shared" si="256"/>
        <v>958146079</v>
      </c>
      <c r="AC723">
        <f t="shared" si="257"/>
        <v>33452896.524208002</v>
      </c>
      <c r="AD723">
        <f t="shared" si="258"/>
        <v>9.7695683070163023E-3</v>
      </c>
      <c r="AE723">
        <f t="shared" si="259"/>
        <v>6.52666349505564E-3</v>
      </c>
      <c r="AF723">
        <f t="shared" si="260"/>
        <v>1.1487653464320215E-2</v>
      </c>
      <c r="AG723">
        <f t="shared" si="261"/>
        <v>5.9220317604942917E-2</v>
      </c>
      <c r="AH723">
        <f t="shared" si="262"/>
        <v>7.1999285432788787E-2</v>
      </c>
      <c r="AI723">
        <f t="shared" si="263"/>
        <v>9.1947461802429395E-2</v>
      </c>
    </row>
    <row r="724" spans="1:35" x14ac:dyDescent="0.25">
      <c r="A724" s="13" t="s">
        <v>89</v>
      </c>
      <c r="B724" s="8" t="str">
        <f>VLOOKUP(A724,Sheet5!$A$1:$B$67,2,FALSE)</f>
        <v>Private Sector Banks</v>
      </c>
      <c r="C724" s="9" t="s">
        <v>46</v>
      </c>
      <c r="D724" s="19">
        <v>0</v>
      </c>
      <c r="E724" s="20">
        <v>0</v>
      </c>
      <c r="F724" s="20">
        <v>0</v>
      </c>
      <c r="G724" s="20">
        <v>0</v>
      </c>
      <c r="H724" s="20">
        <v>0</v>
      </c>
      <c r="I724" s="20">
        <v>8423859</v>
      </c>
      <c r="J724" s="20">
        <v>8385000</v>
      </c>
      <c r="K724" s="20">
        <v>6536033</v>
      </c>
      <c r="L724" s="20">
        <v>402317.19858999999</v>
      </c>
      <c r="M724" s="20">
        <v>104259.3239016</v>
      </c>
      <c r="N724" s="12">
        <f t="shared" si="242"/>
        <v>0</v>
      </c>
      <c r="O724" s="12">
        <f t="shared" si="243"/>
        <v>0</v>
      </c>
      <c r="P724" s="12">
        <f t="shared" si="244"/>
        <v>14921033</v>
      </c>
      <c r="Q724" s="12">
        <f t="shared" si="245"/>
        <v>506576.52249160002</v>
      </c>
      <c r="R724">
        <f t="shared" si="246"/>
        <v>0</v>
      </c>
      <c r="S724">
        <f t="shared" si="247"/>
        <v>0</v>
      </c>
      <c r="T724">
        <f t="shared" si="248"/>
        <v>0</v>
      </c>
      <c r="U724">
        <f t="shared" si="249"/>
        <v>3.3950499438718487E-2</v>
      </c>
      <c r="V724">
        <f t="shared" si="250"/>
        <v>6.0135921374230031E-2</v>
      </c>
      <c r="W724">
        <f t="shared" si="251"/>
        <v>1.7712823778270743</v>
      </c>
      <c r="X724">
        <f t="shared" si="252"/>
        <v>61097889</v>
      </c>
      <c r="Y724">
        <f t="shared" si="253"/>
        <v>175161969</v>
      </c>
      <c r="Z724">
        <f t="shared" si="254"/>
        <v>6507001.6804410042</v>
      </c>
      <c r="AA724">
        <f t="shared" si="255"/>
        <v>888065146</v>
      </c>
      <c r="AB724">
        <f t="shared" si="256"/>
        <v>958146079</v>
      </c>
      <c r="AC724">
        <f t="shared" si="257"/>
        <v>33452896.524208002</v>
      </c>
      <c r="AD724">
        <f t="shared" si="258"/>
        <v>0</v>
      </c>
      <c r="AE724">
        <f t="shared" si="259"/>
        <v>0</v>
      </c>
      <c r="AF724">
        <f t="shared" si="260"/>
        <v>0</v>
      </c>
      <c r="AG724">
        <f t="shared" si="261"/>
        <v>0.9485631811970695</v>
      </c>
      <c r="AH724">
        <f t="shared" si="262"/>
        <v>1.5142979386703292</v>
      </c>
      <c r="AI724">
        <f t="shared" si="263"/>
        <v>1.5572816428547949</v>
      </c>
    </row>
    <row r="725" spans="1:35" x14ac:dyDescent="0.25">
      <c r="A725" s="13" t="s">
        <v>90</v>
      </c>
      <c r="B725" s="8" t="str">
        <f>VLOOKUP(A725,Sheet5!$A$1:$B$67,2,FALSE)</f>
        <v>Private Sector Banks</v>
      </c>
      <c r="C725" s="9" t="s">
        <v>46</v>
      </c>
      <c r="D725" s="19">
        <v>15254839</v>
      </c>
      <c r="E725" s="20">
        <v>118558</v>
      </c>
      <c r="F725" s="20">
        <v>50289150</v>
      </c>
      <c r="G725" s="20">
        <v>7340.2453299999997</v>
      </c>
      <c r="H725" s="20">
        <v>2008123.59152</v>
      </c>
      <c r="I725" s="20">
        <v>35969705</v>
      </c>
      <c r="J725" s="20">
        <v>37788916</v>
      </c>
      <c r="K725" s="20">
        <v>45632351</v>
      </c>
      <c r="L725" s="20">
        <v>2105079.0323100002</v>
      </c>
      <c r="M725" s="20">
        <v>902095.49818999995</v>
      </c>
      <c r="N725" s="12">
        <f t="shared" si="242"/>
        <v>50407708</v>
      </c>
      <c r="O725" s="12">
        <f t="shared" si="243"/>
        <v>2015463.8368500001</v>
      </c>
      <c r="P725" s="12">
        <f t="shared" si="244"/>
        <v>83421267</v>
      </c>
      <c r="Q725" s="12">
        <f t="shared" si="245"/>
        <v>3007174.5305000003</v>
      </c>
      <c r="R725">
        <f t="shared" si="246"/>
        <v>3.9983246944098313E-2</v>
      </c>
      <c r="S725">
        <f t="shared" si="247"/>
        <v>0.13211963999423396</v>
      </c>
      <c r="T725">
        <f t="shared" si="248"/>
        <v>3.304374959316188</v>
      </c>
      <c r="U725">
        <f t="shared" si="249"/>
        <v>3.6048056312786528E-2</v>
      </c>
      <c r="V725">
        <f t="shared" si="250"/>
        <v>8.3602980077262246E-2</v>
      </c>
      <c r="W725">
        <f t="shared" si="251"/>
        <v>2.3192090955430409</v>
      </c>
      <c r="X725">
        <f t="shared" si="252"/>
        <v>61097889</v>
      </c>
      <c r="Y725">
        <f t="shared" si="253"/>
        <v>175161969</v>
      </c>
      <c r="Z725">
        <f t="shared" si="254"/>
        <v>6507001.6804410042</v>
      </c>
      <c r="AA725">
        <f t="shared" si="255"/>
        <v>888065146</v>
      </c>
      <c r="AB725">
        <f t="shared" si="256"/>
        <v>958146079</v>
      </c>
      <c r="AC725">
        <f t="shared" si="257"/>
        <v>33452896.524208002</v>
      </c>
      <c r="AD725">
        <f t="shared" si="258"/>
        <v>24.967865911046452</v>
      </c>
      <c r="AE725">
        <f t="shared" si="259"/>
        <v>30.973771574520391</v>
      </c>
      <c r="AF725">
        <f t="shared" si="260"/>
        <v>28.777769676704192</v>
      </c>
      <c r="AG725">
        <f t="shared" si="261"/>
        <v>4.050345311040954</v>
      </c>
      <c r="AH725">
        <f t="shared" si="262"/>
        <v>8.9892799815521958</v>
      </c>
      <c r="AI725">
        <f t="shared" si="263"/>
        <v>8.7065290803115634</v>
      </c>
    </row>
    <row r="726" spans="1:35" x14ac:dyDescent="0.25">
      <c r="A726" s="13" t="s">
        <v>92</v>
      </c>
      <c r="B726" s="8" t="str">
        <f>VLOOKUP(A726,Sheet5!$A$1:$B$67,2,FALSE)</f>
        <v>Private Sector Banks</v>
      </c>
      <c r="C726" s="9" t="s">
        <v>46</v>
      </c>
      <c r="D726" s="19">
        <v>10177593</v>
      </c>
      <c r="E726" s="20">
        <v>34239</v>
      </c>
      <c r="F726" s="20">
        <v>29510351</v>
      </c>
      <c r="G726" s="20">
        <v>1497.56709</v>
      </c>
      <c r="H726" s="20">
        <v>1021496.57729</v>
      </c>
      <c r="I726" s="20">
        <v>43621647</v>
      </c>
      <c r="J726" s="20">
        <v>26895339</v>
      </c>
      <c r="K726" s="20">
        <v>31063592</v>
      </c>
      <c r="L726" s="20">
        <v>1558654.9459800001</v>
      </c>
      <c r="M726" s="20">
        <v>646826.09557</v>
      </c>
      <c r="N726" s="12">
        <f t="shared" si="242"/>
        <v>29544590</v>
      </c>
      <c r="O726" s="12">
        <f t="shared" si="243"/>
        <v>1022994.1443800001</v>
      </c>
      <c r="P726" s="12">
        <f t="shared" si="244"/>
        <v>57958931</v>
      </c>
      <c r="Q726" s="12">
        <f t="shared" si="245"/>
        <v>2205481.0415500002</v>
      </c>
      <c r="R726">
        <f t="shared" si="246"/>
        <v>3.4625430387763043E-2</v>
      </c>
      <c r="S726">
        <f t="shared" si="247"/>
        <v>0.10051434994305629</v>
      </c>
      <c r="T726">
        <f t="shared" si="248"/>
        <v>2.9029054315691343</v>
      </c>
      <c r="U726">
        <f t="shared" si="249"/>
        <v>3.8052479635105767E-2</v>
      </c>
      <c r="V726">
        <f t="shared" si="250"/>
        <v>5.055932531731322E-2</v>
      </c>
      <c r="W726">
        <f t="shared" si="251"/>
        <v>1.3286736055610189</v>
      </c>
      <c r="X726">
        <f t="shared" si="252"/>
        <v>61097889</v>
      </c>
      <c r="Y726">
        <f t="shared" si="253"/>
        <v>175161969</v>
      </c>
      <c r="Z726">
        <f t="shared" si="254"/>
        <v>6507001.6804410042</v>
      </c>
      <c r="AA726">
        <f t="shared" si="255"/>
        <v>888065146</v>
      </c>
      <c r="AB726">
        <f t="shared" si="256"/>
        <v>958146079</v>
      </c>
      <c r="AC726">
        <f t="shared" si="257"/>
        <v>33452896.524208002</v>
      </c>
      <c r="AD726">
        <f t="shared" si="258"/>
        <v>16.657847213019096</v>
      </c>
      <c r="AE726">
        <f t="shared" si="259"/>
        <v>15.721436609659333</v>
      </c>
      <c r="AF726">
        <f t="shared" si="260"/>
        <v>16.867011811222561</v>
      </c>
      <c r="AG726">
        <f t="shared" si="261"/>
        <v>4.9119872789152339</v>
      </c>
      <c r="AH726">
        <f t="shared" si="262"/>
        <v>6.5927954548091714</v>
      </c>
      <c r="AI726">
        <f t="shared" si="263"/>
        <v>6.0490704152847661</v>
      </c>
    </row>
    <row r="727" spans="1:35" x14ac:dyDescent="0.25">
      <c r="A727" s="13" t="s">
        <v>80</v>
      </c>
      <c r="B727" s="8" t="str">
        <f>VLOOKUP(A727,Sheet5!$A$1:$B$67,2,FALSE)</f>
        <v>Public Sector Banks</v>
      </c>
      <c r="C727" s="9" t="s">
        <v>46</v>
      </c>
      <c r="D727" s="19">
        <v>37071</v>
      </c>
      <c r="E727" s="20">
        <v>421</v>
      </c>
      <c r="F727" s="20">
        <v>109413</v>
      </c>
      <c r="G727" s="20">
        <v>21.561</v>
      </c>
      <c r="H727" s="20">
        <v>2862.7084444000002</v>
      </c>
      <c r="I727" s="20">
        <v>13130629</v>
      </c>
      <c r="J727" s="20">
        <v>7664702</v>
      </c>
      <c r="K727" s="20">
        <v>5025546</v>
      </c>
      <c r="L727" s="20">
        <v>368767.38452359999</v>
      </c>
      <c r="M727" s="20">
        <v>83014.093817100002</v>
      </c>
      <c r="N727" s="12">
        <f t="shared" si="242"/>
        <v>109834</v>
      </c>
      <c r="O727" s="12">
        <f t="shared" si="243"/>
        <v>2884.2694444000003</v>
      </c>
      <c r="P727" s="12">
        <f t="shared" si="244"/>
        <v>12690248</v>
      </c>
      <c r="Q727" s="12">
        <f t="shared" si="245"/>
        <v>451781.47834069998</v>
      </c>
      <c r="R727">
        <f t="shared" si="246"/>
        <v>2.6260260433017102E-2</v>
      </c>
      <c r="S727">
        <f t="shared" si="247"/>
        <v>7.7803928796093991E-2</v>
      </c>
      <c r="T727">
        <f t="shared" si="248"/>
        <v>2.9628011113808639</v>
      </c>
      <c r="U727">
        <f t="shared" si="249"/>
        <v>3.5600681589571768E-2</v>
      </c>
      <c r="V727">
        <f t="shared" si="250"/>
        <v>3.4406689758784595E-2</v>
      </c>
      <c r="W727">
        <f t="shared" si="251"/>
        <v>0.96646154574925547</v>
      </c>
      <c r="X727">
        <f t="shared" si="252"/>
        <v>61097889</v>
      </c>
      <c r="Y727">
        <f t="shared" si="253"/>
        <v>175161969</v>
      </c>
      <c r="Z727">
        <f t="shared" si="254"/>
        <v>6507001.6804410042</v>
      </c>
      <c r="AA727">
        <f t="shared" si="255"/>
        <v>888065146</v>
      </c>
      <c r="AB727">
        <f t="shared" si="256"/>
        <v>958146079</v>
      </c>
      <c r="AC727">
        <f t="shared" si="257"/>
        <v>33452896.524208002</v>
      </c>
      <c r="AD727">
        <f t="shared" si="258"/>
        <v>6.0674764065907417E-2</v>
      </c>
      <c r="AE727">
        <f t="shared" si="259"/>
        <v>4.4325629315106044E-2</v>
      </c>
      <c r="AF727">
        <f t="shared" si="260"/>
        <v>6.2704250601339148E-2</v>
      </c>
      <c r="AG727">
        <f t="shared" si="261"/>
        <v>1.4785659654747896</v>
      </c>
      <c r="AH727">
        <f t="shared" si="262"/>
        <v>1.3505003311559907</v>
      </c>
      <c r="AI727">
        <f t="shared" si="263"/>
        <v>1.3244585849836787</v>
      </c>
    </row>
    <row r="728" spans="1:35" x14ac:dyDescent="0.25">
      <c r="A728" s="13" t="s">
        <v>94</v>
      </c>
      <c r="B728" s="8" t="str">
        <f>VLOOKUP(A728,Sheet5!$A$1:$B$67,2,FALSE)</f>
        <v>Private Sector Banks</v>
      </c>
      <c r="C728" s="9" t="s">
        <v>46</v>
      </c>
      <c r="D728" s="19">
        <v>113268</v>
      </c>
      <c r="E728" s="20">
        <v>537</v>
      </c>
      <c r="F728" s="20">
        <v>377602</v>
      </c>
      <c r="G728" s="20">
        <v>15.686</v>
      </c>
      <c r="H728" s="20">
        <v>12055.620272</v>
      </c>
      <c r="I728" s="20">
        <v>2773581</v>
      </c>
      <c r="J728" s="20">
        <v>2692330</v>
      </c>
      <c r="K728" s="20">
        <v>1919951</v>
      </c>
      <c r="L728" s="20">
        <v>108582.45379</v>
      </c>
      <c r="M728" s="20">
        <v>25756.811320699999</v>
      </c>
      <c r="N728" s="12">
        <f t="shared" si="242"/>
        <v>378139</v>
      </c>
      <c r="O728" s="12">
        <f t="shared" si="243"/>
        <v>12071.306272</v>
      </c>
      <c r="P728" s="12">
        <f t="shared" si="244"/>
        <v>4612281</v>
      </c>
      <c r="Q728" s="12">
        <f t="shared" si="245"/>
        <v>134339.26511069998</v>
      </c>
      <c r="R728">
        <f t="shared" si="246"/>
        <v>3.1922933820632098E-2</v>
      </c>
      <c r="S728">
        <f t="shared" si="247"/>
        <v>0.10657296210756789</v>
      </c>
      <c r="T728">
        <f t="shared" si="248"/>
        <v>3.3384451036479854</v>
      </c>
      <c r="U728">
        <f t="shared" si="249"/>
        <v>2.9126426839713362E-2</v>
      </c>
      <c r="V728">
        <f t="shared" si="250"/>
        <v>4.8435313448823014E-2</v>
      </c>
      <c r="W728">
        <f t="shared" si="251"/>
        <v>1.6629335865799484</v>
      </c>
      <c r="X728">
        <f t="shared" si="252"/>
        <v>61097889</v>
      </c>
      <c r="Y728">
        <f t="shared" si="253"/>
        <v>175161969</v>
      </c>
      <c r="Z728">
        <f t="shared" si="254"/>
        <v>6507001.6804410042</v>
      </c>
      <c r="AA728">
        <f t="shared" si="255"/>
        <v>888065146</v>
      </c>
      <c r="AB728">
        <f t="shared" si="256"/>
        <v>958146079</v>
      </c>
      <c r="AC728">
        <f t="shared" si="257"/>
        <v>33452896.524208002</v>
      </c>
      <c r="AD728">
        <f t="shared" si="258"/>
        <v>0.18538774719368781</v>
      </c>
      <c r="AE728">
        <f t="shared" si="259"/>
        <v>0.18551257345275315</v>
      </c>
      <c r="AF728">
        <f t="shared" si="260"/>
        <v>0.21587962396106658</v>
      </c>
      <c r="AG728">
        <f t="shared" si="261"/>
        <v>0.3123172902903229</v>
      </c>
      <c r="AH728">
        <f t="shared" si="262"/>
        <v>0.40157737914708258</v>
      </c>
      <c r="AI728">
        <f t="shared" si="263"/>
        <v>0.4813755544262891</v>
      </c>
    </row>
    <row r="729" spans="1:35" x14ac:dyDescent="0.25">
      <c r="A729" s="13" t="s">
        <v>95</v>
      </c>
      <c r="B729" s="8" t="str">
        <f>VLOOKUP(A729,Sheet5!$A$1:$B$67,2,FALSE)</f>
        <v>Private Sector Banks</v>
      </c>
      <c r="C729" s="9" t="s">
        <v>46</v>
      </c>
      <c r="D729" s="19">
        <v>1540136</v>
      </c>
      <c r="E729" s="20">
        <v>15710</v>
      </c>
      <c r="F729" s="20">
        <v>3964636</v>
      </c>
      <c r="G729" s="20">
        <v>804.34146999999996</v>
      </c>
      <c r="H729" s="20">
        <v>320528.86973999999</v>
      </c>
      <c r="I729" s="20">
        <v>6491068</v>
      </c>
      <c r="J729" s="20">
        <v>3938723</v>
      </c>
      <c r="K729" s="20">
        <v>2908607</v>
      </c>
      <c r="L729" s="20">
        <v>192829.40152000001</v>
      </c>
      <c r="M729" s="20">
        <v>59004.698510000002</v>
      </c>
      <c r="N729" s="12">
        <f t="shared" si="242"/>
        <v>3980346</v>
      </c>
      <c r="O729" s="12">
        <f t="shared" si="243"/>
        <v>321333.21120999998</v>
      </c>
      <c r="P729" s="12">
        <f t="shared" si="244"/>
        <v>6847330</v>
      </c>
      <c r="Q729" s="12">
        <f t="shared" si="245"/>
        <v>251834.10003000003</v>
      </c>
      <c r="R729">
        <f t="shared" si="246"/>
        <v>8.0729969507675955E-2</v>
      </c>
      <c r="S729">
        <f t="shared" si="247"/>
        <v>0.20863950405029164</v>
      </c>
      <c r="T729">
        <f t="shared" si="248"/>
        <v>2.5844120259509551</v>
      </c>
      <c r="U729">
        <f t="shared" si="249"/>
        <v>3.6778437731203262E-2</v>
      </c>
      <c r="V729">
        <f t="shared" si="250"/>
        <v>3.8797020772236561E-2</v>
      </c>
      <c r="W729">
        <f t="shared" si="251"/>
        <v>1.0548849588388227</v>
      </c>
      <c r="X729">
        <f t="shared" si="252"/>
        <v>61097889</v>
      </c>
      <c r="Y729">
        <f t="shared" si="253"/>
        <v>175161969</v>
      </c>
      <c r="Z729">
        <f t="shared" si="254"/>
        <v>6507001.6804410042</v>
      </c>
      <c r="AA729">
        <f t="shared" si="255"/>
        <v>888065146</v>
      </c>
      <c r="AB729">
        <f t="shared" si="256"/>
        <v>958146079</v>
      </c>
      <c r="AC729">
        <f t="shared" si="257"/>
        <v>33452896.524208002</v>
      </c>
      <c r="AD729">
        <f t="shared" si="258"/>
        <v>2.5207679433899917</v>
      </c>
      <c r="AE729">
        <f t="shared" si="259"/>
        <v>4.9382684528248353</v>
      </c>
      <c r="AF729">
        <f t="shared" si="260"/>
        <v>2.2723802562415818</v>
      </c>
      <c r="AG729">
        <f t="shared" si="261"/>
        <v>0.73092250374163426</v>
      </c>
      <c r="AH729">
        <f t="shared" si="262"/>
        <v>0.75280207753538375</v>
      </c>
      <c r="AI729">
        <f t="shared" si="263"/>
        <v>0.71464363838407985</v>
      </c>
    </row>
    <row r="730" spans="1:35" x14ac:dyDescent="0.25">
      <c r="A730" s="13" t="s">
        <v>97</v>
      </c>
      <c r="B730" s="8" t="str">
        <f>VLOOKUP(A730,Sheet5!$A$1:$B$67,2,FALSE)</f>
        <v>Private Sector Banks</v>
      </c>
      <c r="C730" s="9" t="s">
        <v>46</v>
      </c>
      <c r="D730" s="19">
        <v>82643</v>
      </c>
      <c r="E730" s="20">
        <v>6265</v>
      </c>
      <c r="F730" s="20">
        <v>220886</v>
      </c>
      <c r="G730" s="20">
        <v>239.96700000000001</v>
      </c>
      <c r="H730" s="20">
        <v>8935.5304980000001</v>
      </c>
      <c r="I730" s="20">
        <v>3732465</v>
      </c>
      <c r="J730" s="20">
        <v>5508800</v>
      </c>
      <c r="K730" s="20">
        <v>4325748</v>
      </c>
      <c r="L730" s="20">
        <v>267646.06544999999</v>
      </c>
      <c r="M730" s="20">
        <v>39216.025351299999</v>
      </c>
      <c r="N730" s="12">
        <f t="shared" si="242"/>
        <v>227151</v>
      </c>
      <c r="O730" s="12">
        <f t="shared" si="243"/>
        <v>9175.4974980000006</v>
      </c>
      <c r="P730" s="12">
        <f t="shared" si="244"/>
        <v>9834548</v>
      </c>
      <c r="Q730" s="12">
        <f t="shared" si="245"/>
        <v>306862.09080130002</v>
      </c>
      <c r="R730">
        <f t="shared" si="246"/>
        <v>4.0393823923293319E-2</v>
      </c>
      <c r="S730">
        <f t="shared" si="247"/>
        <v>0.11102570693222658</v>
      </c>
      <c r="T730">
        <f t="shared" si="248"/>
        <v>2.7485812470505668</v>
      </c>
      <c r="U730">
        <f t="shared" si="249"/>
        <v>3.1202460021680714E-2</v>
      </c>
      <c r="V730">
        <f t="shared" si="250"/>
        <v>8.221432506434756E-2</v>
      </c>
      <c r="W730">
        <f t="shared" si="251"/>
        <v>2.634866770351497</v>
      </c>
      <c r="X730">
        <f t="shared" si="252"/>
        <v>61097889</v>
      </c>
      <c r="Y730">
        <f t="shared" si="253"/>
        <v>175161969</v>
      </c>
      <c r="Z730">
        <f t="shared" si="254"/>
        <v>6507001.6804410042</v>
      </c>
      <c r="AA730">
        <f t="shared" si="255"/>
        <v>888065146</v>
      </c>
      <c r="AB730">
        <f t="shared" si="256"/>
        <v>958146079</v>
      </c>
      <c r="AC730">
        <f t="shared" si="257"/>
        <v>33452896.524208002</v>
      </c>
      <c r="AD730">
        <f t="shared" si="258"/>
        <v>0.13526326580612302</v>
      </c>
      <c r="AE730">
        <f t="shared" si="259"/>
        <v>0.14100960701424228</v>
      </c>
      <c r="AF730">
        <f t="shared" si="260"/>
        <v>0.12968054726537129</v>
      </c>
      <c r="AG730">
        <f t="shared" si="261"/>
        <v>0.42029180143052253</v>
      </c>
      <c r="AH730">
        <f t="shared" si="262"/>
        <v>0.91729602720422432</v>
      </c>
      <c r="AI730">
        <f t="shared" si="263"/>
        <v>1.0264142614103418</v>
      </c>
    </row>
    <row r="731" spans="1:35" x14ac:dyDescent="0.25">
      <c r="A731" s="13" t="s">
        <v>99</v>
      </c>
      <c r="B731" s="8" t="str">
        <f>VLOOKUP(A731,Sheet5!$A$1:$B$67,2,FALSE)</f>
        <v>Private Sector Banks</v>
      </c>
      <c r="C731" s="9" t="s">
        <v>46</v>
      </c>
      <c r="D731" s="19">
        <v>0</v>
      </c>
      <c r="E731" s="20">
        <v>0</v>
      </c>
      <c r="F731" s="20">
        <v>0</v>
      </c>
      <c r="G731" s="20">
        <v>0</v>
      </c>
      <c r="H731" s="20">
        <v>0</v>
      </c>
      <c r="I731" s="20">
        <v>5074717</v>
      </c>
      <c r="J731" s="20">
        <v>4532501</v>
      </c>
      <c r="K731" s="20">
        <v>3189455</v>
      </c>
      <c r="L731" s="20">
        <v>186005.16255000001</v>
      </c>
      <c r="M731" s="20">
        <v>39117.321380000001</v>
      </c>
      <c r="N731" s="12">
        <f t="shared" si="242"/>
        <v>0</v>
      </c>
      <c r="O731" s="12">
        <f t="shared" si="243"/>
        <v>0</v>
      </c>
      <c r="P731" s="12">
        <f t="shared" si="244"/>
        <v>7721956</v>
      </c>
      <c r="Q731" s="12">
        <f t="shared" si="245"/>
        <v>225122.48393000002</v>
      </c>
      <c r="R731">
        <f t="shared" si="246"/>
        <v>0</v>
      </c>
      <c r="S731">
        <f t="shared" si="247"/>
        <v>0</v>
      </c>
      <c r="T731">
        <f t="shared" si="248"/>
        <v>0</v>
      </c>
      <c r="U731">
        <f t="shared" si="249"/>
        <v>2.9153556939459382E-2</v>
      </c>
      <c r="V731">
        <f t="shared" si="250"/>
        <v>4.4361583893249616E-2</v>
      </c>
      <c r="W731">
        <f t="shared" si="251"/>
        <v>1.5216525374715477</v>
      </c>
      <c r="X731">
        <f t="shared" si="252"/>
        <v>61097889</v>
      </c>
      <c r="Y731">
        <f t="shared" si="253"/>
        <v>175161969</v>
      </c>
      <c r="Z731">
        <f t="shared" si="254"/>
        <v>6507001.6804410042</v>
      </c>
      <c r="AA731">
        <f t="shared" si="255"/>
        <v>888065146</v>
      </c>
      <c r="AB731">
        <f t="shared" si="256"/>
        <v>958146079</v>
      </c>
      <c r="AC731">
        <f t="shared" si="257"/>
        <v>33452896.524208002</v>
      </c>
      <c r="AD731">
        <f t="shared" si="258"/>
        <v>0</v>
      </c>
      <c r="AE731">
        <f t="shared" si="259"/>
        <v>0</v>
      </c>
      <c r="AF731">
        <f t="shared" si="260"/>
        <v>0</v>
      </c>
      <c r="AG731">
        <f t="shared" si="261"/>
        <v>0.5714352176591333</v>
      </c>
      <c r="AH731">
        <f t="shared" si="262"/>
        <v>0.67295363726453816</v>
      </c>
      <c r="AI731">
        <f t="shared" si="263"/>
        <v>0.80592679647129251</v>
      </c>
    </row>
    <row r="732" spans="1:35" x14ac:dyDescent="0.25">
      <c r="A732" s="13" t="s">
        <v>100</v>
      </c>
      <c r="B732" s="8" t="str">
        <f>VLOOKUP(A732,Sheet5!$A$1:$B$67,2,FALSE)</f>
        <v>Private Sector Banks</v>
      </c>
      <c r="C732" s="9" t="s">
        <v>46</v>
      </c>
      <c r="D732" s="19">
        <v>2630</v>
      </c>
      <c r="E732" s="20">
        <v>89</v>
      </c>
      <c r="F732" s="20">
        <v>7505</v>
      </c>
      <c r="G732" s="20">
        <v>5.7309999999999999</v>
      </c>
      <c r="H732" s="20">
        <v>667.02187719999995</v>
      </c>
      <c r="I732" s="20">
        <v>4311101</v>
      </c>
      <c r="J732" s="20">
        <v>5102609</v>
      </c>
      <c r="K732" s="20">
        <v>2773775</v>
      </c>
      <c r="L732" s="20">
        <v>242758.28517409999</v>
      </c>
      <c r="M732" s="20">
        <v>49402.098149999998</v>
      </c>
      <c r="N732" s="12">
        <f t="shared" si="242"/>
        <v>7594</v>
      </c>
      <c r="O732" s="12">
        <f t="shared" si="243"/>
        <v>672.75287719999994</v>
      </c>
      <c r="P732" s="12">
        <f t="shared" si="244"/>
        <v>7876384</v>
      </c>
      <c r="Q732" s="12">
        <f t="shared" si="245"/>
        <v>292160.3833241</v>
      </c>
      <c r="R732">
        <f t="shared" si="246"/>
        <v>8.8590054938109022E-2</v>
      </c>
      <c r="S732">
        <f t="shared" si="247"/>
        <v>0.25579957307984791</v>
      </c>
      <c r="T732">
        <f t="shared" si="248"/>
        <v>2.8874524714828897</v>
      </c>
      <c r="U732">
        <f t="shared" si="249"/>
        <v>3.7093212230904435E-2</v>
      </c>
      <c r="V732">
        <f t="shared" si="250"/>
        <v>6.7769320023840771E-2</v>
      </c>
      <c r="W732">
        <f t="shared" si="251"/>
        <v>1.8270005736353661</v>
      </c>
      <c r="X732">
        <f t="shared" si="252"/>
        <v>61097889</v>
      </c>
      <c r="Y732">
        <f t="shared" si="253"/>
        <v>175161969</v>
      </c>
      <c r="Z732">
        <f t="shared" si="254"/>
        <v>6507001.6804410042</v>
      </c>
      <c r="AA732">
        <f t="shared" si="255"/>
        <v>888065146</v>
      </c>
      <c r="AB732">
        <f t="shared" si="256"/>
        <v>958146079</v>
      </c>
      <c r="AC732">
        <f t="shared" si="257"/>
        <v>33452896.524208002</v>
      </c>
      <c r="AD732">
        <f t="shared" si="258"/>
        <v>4.3045677077320956E-3</v>
      </c>
      <c r="AE732">
        <f t="shared" si="259"/>
        <v>1.033890738375228E-2</v>
      </c>
      <c r="AF732">
        <f t="shared" si="260"/>
        <v>4.335415982906655E-3</v>
      </c>
      <c r="AG732">
        <f t="shared" si="261"/>
        <v>0.48544873305950009</v>
      </c>
      <c r="AH732">
        <f t="shared" si="262"/>
        <v>0.87334853982727556</v>
      </c>
      <c r="AI732">
        <f t="shared" si="263"/>
        <v>0.82204417182612088</v>
      </c>
    </row>
    <row r="733" spans="1:35" x14ac:dyDescent="0.25">
      <c r="A733" s="13" t="s">
        <v>102</v>
      </c>
      <c r="B733" s="8" t="str">
        <f>VLOOKUP(A733,Sheet5!$A$1:$B$67,2,FALSE)</f>
        <v>Private Sector Banks</v>
      </c>
      <c r="C733" s="9" t="s">
        <v>46</v>
      </c>
      <c r="D733" s="19">
        <v>2357365</v>
      </c>
      <c r="E733" s="20">
        <v>16241</v>
      </c>
      <c r="F733" s="20">
        <v>4773322</v>
      </c>
      <c r="G733" s="20">
        <v>753.7444574000001</v>
      </c>
      <c r="H733" s="20">
        <v>155159.44037700002</v>
      </c>
      <c r="I733" s="20">
        <v>17062804</v>
      </c>
      <c r="J733" s="20">
        <v>8252723</v>
      </c>
      <c r="K733" s="20">
        <v>9731793</v>
      </c>
      <c r="L733" s="20">
        <v>364163.51198319998</v>
      </c>
      <c r="M733" s="20">
        <v>159293.24825049998</v>
      </c>
      <c r="N733" s="12">
        <f t="shared" si="242"/>
        <v>4789563</v>
      </c>
      <c r="O733" s="12">
        <f t="shared" si="243"/>
        <v>155913.18483440002</v>
      </c>
      <c r="P733" s="12">
        <f t="shared" si="244"/>
        <v>17984516</v>
      </c>
      <c r="Q733" s="12">
        <f t="shared" si="245"/>
        <v>523456.76023369993</v>
      </c>
      <c r="R733">
        <f t="shared" si="246"/>
        <v>3.2552695273952971E-2</v>
      </c>
      <c r="S733">
        <f t="shared" si="247"/>
        <v>6.6138754428949273E-2</v>
      </c>
      <c r="T733">
        <f t="shared" si="248"/>
        <v>2.0317443416696186</v>
      </c>
      <c r="U733">
        <f t="shared" si="249"/>
        <v>2.9105968725191153E-2</v>
      </c>
      <c r="V733">
        <f t="shared" si="250"/>
        <v>3.0678237893003984E-2</v>
      </c>
      <c r="W733">
        <f t="shared" si="251"/>
        <v>1.0540187884711094</v>
      </c>
      <c r="X733">
        <f t="shared" si="252"/>
        <v>61097889</v>
      </c>
      <c r="Y733">
        <f t="shared" si="253"/>
        <v>175161969</v>
      </c>
      <c r="Z733">
        <f t="shared" si="254"/>
        <v>6507001.6804410042</v>
      </c>
      <c r="AA733">
        <f t="shared" si="255"/>
        <v>888065146</v>
      </c>
      <c r="AB733">
        <f t="shared" si="256"/>
        <v>958146079</v>
      </c>
      <c r="AC733">
        <f t="shared" si="257"/>
        <v>33452896.524208002</v>
      </c>
      <c r="AD733">
        <f t="shared" si="258"/>
        <v>3.8583411613451979</v>
      </c>
      <c r="AE733">
        <f t="shared" si="259"/>
        <v>2.396083365139583</v>
      </c>
      <c r="AF733">
        <f t="shared" si="260"/>
        <v>2.7343623889041804</v>
      </c>
      <c r="AG733">
        <f t="shared" si="261"/>
        <v>1.9213459819759664</v>
      </c>
      <c r="AH733">
        <f t="shared" si="262"/>
        <v>1.5647576581444997</v>
      </c>
      <c r="AI733">
        <f t="shared" si="263"/>
        <v>1.8770119081184489</v>
      </c>
    </row>
    <row r="734" spans="1:35" x14ac:dyDescent="0.25">
      <c r="A734" s="13" t="s">
        <v>103</v>
      </c>
      <c r="B734" s="8" t="str">
        <f>VLOOKUP(A734,Sheet5!$A$1:$B$67,2,FALSE)</f>
        <v>Private Sector Banks</v>
      </c>
      <c r="C734" s="9" t="s">
        <v>46</v>
      </c>
      <c r="D734" s="19">
        <v>2850249</v>
      </c>
      <c r="E734" s="20">
        <v>42893</v>
      </c>
      <c r="F734" s="20">
        <v>7932501</v>
      </c>
      <c r="G734" s="20">
        <v>1506.2492155000002</v>
      </c>
      <c r="H734" s="20">
        <v>289729.44076099998</v>
      </c>
      <c r="I734" s="20">
        <v>1205372</v>
      </c>
      <c r="J734" s="20">
        <v>646051</v>
      </c>
      <c r="K734" s="20">
        <v>559525</v>
      </c>
      <c r="L734" s="20">
        <v>29223.232466999998</v>
      </c>
      <c r="M734" s="20">
        <v>9007.9316839999992</v>
      </c>
      <c r="N734" s="12">
        <f t="shared" si="242"/>
        <v>7975394</v>
      </c>
      <c r="O734" s="12">
        <f t="shared" si="243"/>
        <v>291235.6899765</v>
      </c>
      <c r="P734" s="12">
        <f t="shared" si="244"/>
        <v>1205576</v>
      </c>
      <c r="Q734" s="12">
        <f t="shared" si="245"/>
        <v>38231.164150999997</v>
      </c>
      <c r="R734">
        <f t="shared" si="246"/>
        <v>3.6516777726153714E-2</v>
      </c>
      <c r="S734">
        <f t="shared" si="247"/>
        <v>0.10217903417438266</v>
      </c>
      <c r="T734">
        <f t="shared" si="248"/>
        <v>2.7981393906286782</v>
      </c>
      <c r="U734">
        <f t="shared" si="249"/>
        <v>3.1711948604650389E-2</v>
      </c>
      <c r="V734">
        <f t="shared" si="250"/>
        <v>3.1717315609620926E-2</v>
      </c>
      <c r="W734">
        <f t="shared" si="251"/>
        <v>1.0001692423583757</v>
      </c>
      <c r="X734">
        <f t="shared" si="252"/>
        <v>61097889</v>
      </c>
      <c r="Y734">
        <f t="shared" si="253"/>
        <v>175161969</v>
      </c>
      <c r="Z734">
        <f t="shared" si="254"/>
        <v>6507001.6804410042</v>
      </c>
      <c r="AA734">
        <f t="shared" si="255"/>
        <v>888065146</v>
      </c>
      <c r="AB734">
        <f t="shared" si="256"/>
        <v>958146079</v>
      </c>
      <c r="AC734">
        <f t="shared" si="257"/>
        <v>33452896.524208002</v>
      </c>
      <c r="AD734">
        <f t="shared" si="258"/>
        <v>4.6650531575649037</v>
      </c>
      <c r="AE734">
        <f t="shared" si="259"/>
        <v>4.4757279047876608</v>
      </c>
      <c r="AF734">
        <f t="shared" si="260"/>
        <v>4.553153886960474</v>
      </c>
      <c r="AG734">
        <f t="shared" si="261"/>
        <v>0.13573013257295427</v>
      </c>
      <c r="AH734">
        <f t="shared" si="262"/>
        <v>0.11428356920703184</v>
      </c>
      <c r="AI734">
        <f t="shared" si="263"/>
        <v>0.12582382023190433</v>
      </c>
    </row>
    <row r="735" spans="1:35" x14ac:dyDescent="0.25">
      <c r="A735" s="13" t="s">
        <v>104</v>
      </c>
      <c r="B735" s="8" t="str">
        <f>VLOOKUP(A735,Sheet5!$A$1:$B$67,2,FALSE)</f>
        <v>Private Sector Banks</v>
      </c>
      <c r="C735" s="9" t="s">
        <v>46</v>
      </c>
      <c r="D735" s="19">
        <v>0</v>
      </c>
      <c r="E735" s="20">
        <v>0</v>
      </c>
      <c r="F735" s="20">
        <v>0</v>
      </c>
      <c r="G735" s="20">
        <v>0</v>
      </c>
      <c r="H735" s="20">
        <v>0</v>
      </c>
      <c r="I735" s="20">
        <v>3398012</v>
      </c>
      <c r="J735" s="20">
        <v>3106830</v>
      </c>
      <c r="K735" s="20">
        <v>2460139</v>
      </c>
      <c r="L735" s="20">
        <v>134375.18234689999</v>
      </c>
      <c r="M735" s="20">
        <v>40116.105874599998</v>
      </c>
      <c r="N735" s="12">
        <f t="shared" si="242"/>
        <v>0</v>
      </c>
      <c r="O735" s="12">
        <f t="shared" si="243"/>
        <v>0</v>
      </c>
      <c r="P735" s="12">
        <f t="shared" si="244"/>
        <v>5566969</v>
      </c>
      <c r="Q735" s="12">
        <f t="shared" si="245"/>
        <v>174491.2882215</v>
      </c>
      <c r="R735">
        <f t="shared" si="246"/>
        <v>0</v>
      </c>
      <c r="S735">
        <f t="shared" si="247"/>
        <v>0</v>
      </c>
      <c r="T735">
        <f t="shared" si="248"/>
        <v>0</v>
      </c>
      <c r="U735">
        <f t="shared" si="249"/>
        <v>3.1344038061196317E-2</v>
      </c>
      <c r="V735">
        <f t="shared" si="250"/>
        <v>5.1350992351263031E-2</v>
      </c>
      <c r="W735">
        <f t="shared" si="251"/>
        <v>1.6383017481986526</v>
      </c>
      <c r="X735">
        <f t="shared" si="252"/>
        <v>61097889</v>
      </c>
      <c r="Y735">
        <f t="shared" si="253"/>
        <v>175161969</v>
      </c>
      <c r="Z735">
        <f t="shared" si="254"/>
        <v>6507001.6804410042</v>
      </c>
      <c r="AA735">
        <f t="shared" si="255"/>
        <v>888065146</v>
      </c>
      <c r="AB735">
        <f t="shared" si="256"/>
        <v>958146079</v>
      </c>
      <c r="AC735">
        <f t="shared" si="257"/>
        <v>33452896.524208002</v>
      </c>
      <c r="AD735">
        <f t="shared" si="258"/>
        <v>0</v>
      </c>
      <c r="AE735">
        <f t="shared" si="259"/>
        <v>0</v>
      </c>
      <c r="AF735">
        <f t="shared" si="260"/>
        <v>0</v>
      </c>
      <c r="AG735">
        <f t="shared" si="261"/>
        <v>0.38263093820371596</v>
      </c>
      <c r="AH735">
        <f t="shared" si="262"/>
        <v>0.52160292934643293</v>
      </c>
      <c r="AI735">
        <f t="shared" si="263"/>
        <v>0.58101464087920152</v>
      </c>
    </row>
    <row r="736" spans="1:35" x14ac:dyDescent="0.25">
      <c r="A736" s="13" t="s">
        <v>105</v>
      </c>
      <c r="B736" s="8" t="str">
        <f>VLOOKUP(A736,Sheet5!$A$1:$B$67,2,FALSE)</f>
        <v>Private Sector Banks</v>
      </c>
      <c r="C736" s="9" t="s">
        <v>46</v>
      </c>
      <c r="D736" s="19">
        <v>33132</v>
      </c>
      <c r="E736" s="20">
        <v>2041</v>
      </c>
      <c r="F736" s="20">
        <v>65308</v>
      </c>
      <c r="G736" s="20">
        <v>84.385999999999996</v>
      </c>
      <c r="H736" s="20">
        <v>2551.120633</v>
      </c>
      <c r="I736" s="20">
        <v>1889318</v>
      </c>
      <c r="J736" s="20">
        <v>5473474</v>
      </c>
      <c r="K736" s="20">
        <v>782208</v>
      </c>
      <c r="L736" s="20">
        <v>235170.68591999999</v>
      </c>
      <c r="M736" s="20">
        <v>13725.303677399999</v>
      </c>
      <c r="N736" s="12">
        <f t="shared" si="242"/>
        <v>67349</v>
      </c>
      <c r="O736" s="12">
        <f t="shared" si="243"/>
        <v>2635.506633</v>
      </c>
      <c r="P736" s="12">
        <f t="shared" si="244"/>
        <v>6255682</v>
      </c>
      <c r="Q736" s="12">
        <f t="shared" si="245"/>
        <v>248895.98959739998</v>
      </c>
      <c r="R736">
        <f t="shared" si="246"/>
        <v>3.9132082629289223E-2</v>
      </c>
      <c r="S736">
        <f t="shared" si="247"/>
        <v>7.9545654744657732E-2</v>
      </c>
      <c r="T736">
        <f t="shared" si="248"/>
        <v>2.03274779669202</v>
      </c>
      <c r="U736">
        <f t="shared" si="249"/>
        <v>3.9787187008131164E-2</v>
      </c>
      <c r="V736">
        <f t="shared" si="250"/>
        <v>0.13173853718505829</v>
      </c>
      <c r="W736">
        <f t="shared" si="251"/>
        <v>3.3110794477160543</v>
      </c>
      <c r="X736">
        <f t="shared" si="252"/>
        <v>61097889</v>
      </c>
      <c r="Y736">
        <f t="shared" si="253"/>
        <v>175161969</v>
      </c>
      <c r="Z736">
        <f t="shared" si="254"/>
        <v>6507001.6804410042</v>
      </c>
      <c r="AA736">
        <f t="shared" si="255"/>
        <v>888065146</v>
      </c>
      <c r="AB736">
        <f t="shared" si="256"/>
        <v>958146079</v>
      </c>
      <c r="AC736">
        <f t="shared" si="257"/>
        <v>33452896.524208002</v>
      </c>
      <c r="AD736">
        <f t="shared" si="258"/>
        <v>5.422773281086684E-2</v>
      </c>
      <c r="AE736">
        <f t="shared" si="259"/>
        <v>4.0502627207272858E-2</v>
      </c>
      <c r="AF736">
        <f t="shared" si="260"/>
        <v>3.844955636460104E-2</v>
      </c>
      <c r="AG736">
        <f t="shared" si="261"/>
        <v>0.21274542847558167</v>
      </c>
      <c r="AH736">
        <f t="shared" si="262"/>
        <v>0.74401924932655017</v>
      </c>
      <c r="AI736">
        <f t="shared" si="263"/>
        <v>0.65289439023003093</v>
      </c>
    </row>
    <row r="737" spans="1:35" x14ac:dyDescent="0.25">
      <c r="A737" s="13" t="s">
        <v>107</v>
      </c>
      <c r="B737" s="8" t="str">
        <f>VLOOKUP(A737,Sheet5!$A$1:$B$67,2,FALSE)</f>
        <v>Private Sector Banks</v>
      </c>
      <c r="C737" s="9" t="s">
        <v>46</v>
      </c>
      <c r="D737" s="19">
        <v>0</v>
      </c>
      <c r="E737" s="20">
        <v>0</v>
      </c>
      <c r="F737" s="20">
        <v>0</v>
      </c>
      <c r="G737" s="20">
        <v>0</v>
      </c>
      <c r="H737" s="20">
        <v>0</v>
      </c>
      <c r="I737" s="20">
        <v>1257022</v>
      </c>
      <c r="J737" s="20">
        <v>726185</v>
      </c>
      <c r="K737" s="20">
        <v>342697</v>
      </c>
      <c r="L737" s="20">
        <v>33761.794163099999</v>
      </c>
      <c r="M737" s="20">
        <v>5359.0682705999998</v>
      </c>
      <c r="N737" s="12">
        <f t="shared" si="242"/>
        <v>0</v>
      </c>
      <c r="O737" s="12">
        <f t="shared" si="243"/>
        <v>0</v>
      </c>
      <c r="P737" s="12">
        <f t="shared" si="244"/>
        <v>1068882</v>
      </c>
      <c r="Q737" s="12">
        <f t="shared" si="245"/>
        <v>39120.8624337</v>
      </c>
      <c r="R737">
        <f t="shared" si="246"/>
        <v>0</v>
      </c>
      <c r="S737">
        <f t="shared" si="247"/>
        <v>0</v>
      </c>
      <c r="T737">
        <f t="shared" si="248"/>
        <v>0</v>
      </c>
      <c r="U737">
        <f t="shared" si="249"/>
        <v>3.6599795331664298E-2</v>
      </c>
      <c r="V737">
        <f t="shared" si="250"/>
        <v>3.1121859787418198E-2</v>
      </c>
      <c r="W737">
        <f t="shared" si="251"/>
        <v>0.85032879297259711</v>
      </c>
      <c r="X737">
        <f t="shared" si="252"/>
        <v>61097889</v>
      </c>
      <c r="Y737">
        <f t="shared" si="253"/>
        <v>175161969</v>
      </c>
      <c r="Z737">
        <f t="shared" si="254"/>
        <v>6507001.6804410042</v>
      </c>
      <c r="AA737">
        <f t="shared" si="255"/>
        <v>888065146</v>
      </c>
      <c r="AB737">
        <f t="shared" si="256"/>
        <v>958146079</v>
      </c>
      <c r="AC737">
        <f t="shared" si="257"/>
        <v>33452896.524208002</v>
      </c>
      <c r="AD737">
        <f t="shared" si="258"/>
        <v>0</v>
      </c>
      <c r="AE737">
        <f t="shared" si="259"/>
        <v>0</v>
      </c>
      <c r="AF737">
        <f t="shared" si="260"/>
        <v>0</v>
      </c>
      <c r="AG737">
        <f t="shared" si="261"/>
        <v>0.14154614733635767</v>
      </c>
      <c r="AH737">
        <f t="shared" si="262"/>
        <v>0.11694312450759056</v>
      </c>
      <c r="AI737">
        <f t="shared" si="263"/>
        <v>0.11155731087639299</v>
      </c>
    </row>
    <row r="738" spans="1:35" x14ac:dyDescent="0.25">
      <c r="A738" s="13" t="s">
        <v>108</v>
      </c>
      <c r="B738" s="8" t="str">
        <f>VLOOKUP(A738,Sheet5!$A$1:$B$67,2,FALSE)</f>
        <v>Private Sector Banks</v>
      </c>
      <c r="C738" s="9" t="s">
        <v>46</v>
      </c>
      <c r="D738" s="19">
        <v>878842</v>
      </c>
      <c r="E738" s="20">
        <v>10462</v>
      </c>
      <c r="F738" s="20">
        <v>1920561</v>
      </c>
      <c r="G738" s="20">
        <v>431.7603143</v>
      </c>
      <c r="H738" s="20">
        <v>77423.097183299993</v>
      </c>
      <c r="I738" s="20">
        <v>3293447</v>
      </c>
      <c r="J738" s="20">
        <v>2064463</v>
      </c>
      <c r="K738" s="20">
        <v>2135758</v>
      </c>
      <c r="L738" s="20">
        <v>93821.082500000004</v>
      </c>
      <c r="M738" s="20">
        <v>39149.261579999999</v>
      </c>
      <c r="N738" s="12">
        <f t="shared" si="242"/>
        <v>1931023</v>
      </c>
      <c r="O738" s="12">
        <f t="shared" si="243"/>
        <v>77854.857497599995</v>
      </c>
      <c r="P738" s="12">
        <f t="shared" si="244"/>
        <v>4200221</v>
      </c>
      <c r="Q738" s="12">
        <f t="shared" si="245"/>
        <v>132970.34408000001</v>
      </c>
      <c r="R738">
        <f t="shared" si="246"/>
        <v>4.0317933808970682E-2</v>
      </c>
      <c r="S738">
        <f t="shared" si="247"/>
        <v>8.8588002732686869E-2</v>
      </c>
      <c r="T738">
        <f t="shared" si="248"/>
        <v>2.1972356805887747</v>
      </c>
      <c r="U738">
        <f t="shared" si="249"/>
        <v>3.1657939922685022E-2</v>
      </c>
      <c r="V738">
        <f t="shared" si="250"/>
        <v>4.0374217068014154E-2</v>
      </c>
      <c r="W738">
        <f t="shared" si="251"/>
        <v>1.2753267321441639</v>
      </c>
      <c r="X738">
        <f t="shared" si="252"/>
        <v>61097889</v>
      </c>
      <c r="Y738">
        <f t="shared" si="253"/>
        <v>175161969</v>
      </c>
      <c r="Z738">
        <f t="shared" si="254"/>
        <v>6507001.6804410042</v>
      </c>
      <c r="AA738">
        <f t="shared" si="255"/>
        <v>888065146</v>
      </c>
      <c r="AB738">
        <f t="shared" si="256"/>
        <v>958146079</v>
      </c>
      <c r="AC738">
        <f t="shared" si="257"/>
        <v>33452896.524208002</v>
      </c>
      <c r="AD738">
        <f t="shared" si="258"/>
        <v>1.4384163092770685</v>
      </c>
      <c r="AE738">
        <f t="shared" si="259"/>
        <v>1.1964782141000381</v>
      </c>
      <c r="AF738">
        <f t="shared" si="260"/>
        <v>1.1024213823492701</v>
      </c>
      <c r="AG738">
        <f t="shared" si="261"/>
        <v>0.37085646417205526</v>
      </c>
      <c r="AH738">
        <f t="shared" si="262"/>
        <v>0.39748529393793081</v>
      </c>
      <c r="AI738">
        <f t="shared" si="263"/>
        <v>0.4383695860221748</v>
      </c>
    </row>
    <row r="739" spans="1:35" x14ac:dyDescent="0.25">
      <c r="A739" s="13" t="s">
        <v>62</v>
      </c>
      <c r="B739" s="8" t="str">
        <f>VLOOKUP(A739,Sheet5!$A$1:$B$67,2,FALSE)</f>
        <v>Foreign Banks</v>
      </c>
      <c r="C739" s="9" t="s">
        <v>46</v>
      </c>
      <c r="D739" s="19">
        <v>1563330</v>
      </c>
      <c r="E739" s="20">
        <v>2015</v>
      </c>
      <c r="F739" s="20">
        <v>4836214</v>
      </c>
      <c r="G739" s="20">
        <v>157.684</v>
      </c>
      <c r="H739" s="20">
        <v>245061.30664</v>
      </c>
      <c r="I739" s="20">
        <v>0</v>
      </c>
      <c r="J739" s="20">
        <v>0</v>
      </c>
      <c r="K739" s="20">
        <v>0</v>
      </c>
      <c r="L739" s="20">
        <v>0</v>
      </c>
      <c r="M739" s="20">
        <v>0</v>
      </c>
      <c r="N739" s="12">
        <f t="shared" si="242"/>
        <v>4838229</v>
      </c>
      <c r="O739" s="12">
        <f t="shared" si="243"/>
        <v>245218.99064</v>
      </c>
      <c r="P739" s="12">
        <f t="shared" si="244"/>
        <v>0</v>
      </c>
      <c r="Q739" s="12">
        <f t="shared" si="245"/>
        <v>0</v>
      </c>
      <c r="R739">
        <f t="shared" si="246"/>
        <v>5.0683626310371009E-2</v>
      </c>
      <c r="S739">
        <f t="shared" si="247"/>
        <v>0.15685683166062189</v>
      </c>
      <c r="T739">
        <f t="shared" si="248"/>
        <v>3.0948225902400646</v>
      </c>
      <c r="U739">
        <f t="shared" si="249"/>
        <v>0</v>
      </c>
      <c r="V739">
        <f t="shared" si="250"/>
        <v>0</v>
      </c>
      <c r="W739">
        <f t="shared" si="251"/>
        <v>0</v>
      </c>
      <c r="X739">
        <f t="shared" si="252"/>
        <v>61097889</v>
      </c>
      <c r="Y739">
        <f t="shared" si="253"/>
        <v>175161969</v>
      </c>
      <c r="Z739">
        <f t="shared" si="254"/>
        <v>6507001.6804410042</v>
      </c>
      <c r="AA739">
        <f t="shared" si="255"/>
        <v>888065146</v>
      </c>
      <c r="AB739">
        <f t="shared" si="256"/>
        <v>958146079</v>
      </c>
      <c r="AC739">
        <f t="shared" si="257"/>
        <v>33452896.524208002</v>
      </c>
      <c r="AD739">
        <f t="shared" si="258"/>
        <v>2.5587299751060137</v>
      </c>
      <c r="AE739">
        <f t="shared" si="259"/>
        <v>3.7685404535408167</v>
      </c>
      <c r="AF739">
        <f t="shared" si="260"/>
        <v>2.7621458171665108</v>
      </c>
      <c r="AG739">
        <f t="shared" si="261"/>
        <v>0</v>
      </c>
      <c r="AH739">
        <f t="shared" si="262"/>
        <v>0</v>
      </c>
      <c r="AI739">
        <f t="shared" si="263"/>
        <v>0</v>
      </c>
    </row>
    <row r="740" spans="1:35" x14ac:dyDescent="0.25">
      <c r="A740" s="13" t="s">
        <v>71</v>
      </c>
      <c r="B740" s="8" t="str">
        <f>VLOOKUP(A740,Sheet5!$A$1:$B$67,2,FALSE)</f>
        <v>Foreign Banks</v>
      </c>
      <c r="C740" s="9" t="s">
        <v>46</v>
      </c>
      <c r="D740" s="19">
        <v>25767</v>
      </c>
      <c r="E740" s="20">
        <v>1</v>
      </c>
      <c r="F740" s="20">
        <v>19589</v>
      </c>
      <c r="G740" s="20">
        <v>0.02</v>
      </c>
      <c r="H740" s="20">
        <v>625.32139280000001</v>
      </c>
      <c r="I740" s="20">
        <v>0</v>
      </c>
      <c r="J740" s="20">
        <v>0</v>
      </c>
      <c r="K740" s="20">
        <v>0</v>
      </c>
      <c r="L740" s="20">
        <v>0</v>
      </c>
      <c r="M740" s="20">
        <v>0</v>
      </c>
      <c r="N740" s="12">
        <f t="shared" si="242"/>
        <v>19590</v>
      </c>
      <c r="O740" s="12">
        <f t="shared" si="243"/>
        <v>625.34139279999999</v>
      </c>
      <c r="P740" s="12">
        <f t="shared" si="244"/>
        <v>0</v>
      </c>
      <c r="Q740" s="12">
        <f t="shared" si="245"/>
        <v>0</v>
      </c>
      <c r="R740">
        <f t="shared" si="246"/>
        <v>3.1921459561000509E-2</v>
      </c>
      <c r="S740">
        <f t="shared" si="247"/>
        <v>2.4269080327550742E-2</v>
      </c>
      <c r="T740">
        <f t="shared" si="248"/>
        <v>0.76027477005472111</v>
      </c>
      <c r="U740">
        <f t="shared" si="249"/>
        <v>0</v>
      </c>
      <c r="V740">
        <f t="shared" si="250"/>
        <v>0</v>
      </c>
      <c r="W740">
        <f t="shared" si="251"/>
        <v>0</v>
      </c>
      <c r="X740">
        <f t="shared" si="252"/>
        <v>61097889</v>
      </c>
      <c r="Y740">
        <f t="shared" si="253"/>
        <v>175161969</v>
      </c>
      <c r="Z740">
        <f t="shared" si="254"/>
        <v>6507001.6804410042</v>
      </c>
      <c r="AA740">
        <f t="shared" si="255"/>
        <v>888065146</v>
      </c>
      <c r="AB740">
        <f t="shared" si="256"/>
        <v>958146079</v>
      </c>
      <c r="AC740">
        <f t="shared" si="257"/>
        <v>33452896.524208002</v>
      </c>
      <c r="AD740">
        <f t="shared" si="258"/>
        <v>4.2173306511457377E-2</v>
      </c>
      <c r="AE740">
        <f t="shared" si="259"/>
        <v>9.610284790300197E-3</v>
      </c>
      <c r="AF740">
        <f t="shared" si="260"/>
        <v>1.1183934567440264E-2</v>
      </c>
      <c r="AG740">
        <f t="shared" si="261"/>
        <v>0</v>
      </c>
      <c r="AH740">
        <f t="shared" si="262"/>
        <v>0</v>
      </c>
      <c r="AI740">
        <f t="shared" si="263"/>
        <v>0</v>
      </c>
    </row>
    <row r="741" spans="1:35" x14ac:dyDescent="0.25">
      <c r="A741" s="13" t="s">
        <v>76</v>
      </c>
      <c r="B741" s="8" t="str">
        <f>VLOOKUP(A741,Sheet5!$A$1:$B$67,2,FALSE)</f>
        <v>Foreign Banks</v>
      </c>
      <c r="C741" s="9" t="s">
        <v>46</v>
      </c>
      <c r="D741" s="19">
        <v>0</v>
      </c>
      <c r="E741" s="20">
        <v>0</v>
      </c>
      <c r="F741" s="20">
        <v>0</v>
      </c>
      <c r="G741" s="20">
        <v>0</v>
      </c>
      <c r="H741" s="20">
        <v>0</v>
      </c>
      <c r="I741" s="20">
        <v>2100</v>
      </c>
      <c r="J741" s="20">
        <v>55</v>
      </c>
      <c r="K741" s="20">
        <v>87</v>
      </c>
      <c r="L741" s="20">
        <v>4.3144119999999999</v>
      </c>
      <c r="M741" s="20">
        <v>6.1088240000000003</v>
      </c>
      <c r="N741" s="12">
        <f t="shared" si="242"/>
        <v>0</v>
      </c>
      <c r="O741" s="12">
        <f t="shared" si="243"/>
        <v>0</v>
      </c>
      <c r="P741" s="12">
        <f t="shared" si="244"/>
        <v>142</v>
      </c>
      <c r="Q741" s="12">
        <f t="shared" si="245"/>
        <v>10.423235999999999</v>
      </c>
      <c r="R741">
        <f t="shared" si="246"/>
        <v>0</v>
      </c>
      <c r="S741">
        <f t="shared" si="247"/>
        <v>0</v>
      </c>
      <c r="T741">
        <f t="shared" si="248"/>
        <v>0</v>
      </c>
      <c r="U741">
        <f t="shared" si="249"/>
        <v>7.3403070422535202E-2</v>
      </c>
      <c r="V741">
        <f t="shared" si="250"/>
        <v>4.9634457142857143E-3</v>
      </c>
      <c r="W741">
        <f t="shared" si="251"/>
        <v>6.761904761904762E-2</v>
      </c>
      <c r="X741">
        <f t="shared" si="252"/>
        <v>61097889</v>
      </c>
      <c r="Y741">
        <f t="shared" si="253"/>
        <v>175161969</v>
      </c>
      <c r="Z741">
        <f t="shared" si="254"/>
        <v>6507001.6804410042</v>
      </c>
      <c r="AA741">
        <f t="shared" si="255"/>
        <v>888065146</v>
      </c>
      <c r="AB741">
        <f t="shared" si="256"/>
        <v>958146079</v>
      </c>
      <c r="AC741">
        <f t="shared" si="257"/>
        <v>33452896.524208002</v>
      </c>
      <c r="AD741">
        <f t="shared" si="258"/>
        <v>0</v>
      </c>
      <c r="AE741">
        <f t="shared" si="259"/>
        <v>0</v>
      </c>
      <c r="AF741">
        <f t="shared" si="260"/>
        <v>0</v>
      </c>
      <c r="AG741">
        <f t="shared" si="261"/>
        <v>2.3646913849268442E-4</v>
      </c>
      <c r="AH741">
        <f t="shared" si="262"/>
        <v>3.1157947690590208E-5</v>
      </c>
      <c r="AI741">
        <f t="shared" si="263"/>
        <v>1.4820287126593772E-5</v>
      </c>
    </row>
    <row r="742" spans="1:35" x14ac:dyDescent="0.25">
      <c r="A742" s="13" t="s">
        <v>83</v>
      </c>
      <c r="B742" s="8" t="str">
        <f>VLOOKUP(A742,Sheet5!$A$1:$B$67,2,FALSE)</f>
        <v>Foreign Banks</v>
      </c>
      <c r="C742" s="9" t="s">
        <v>46</v>
      </c>
      <c r="D742" s="19">
        <v>2654271</v>
      </c>
      <c r="E742" s="20">
        <v>14857</v>
      </c>
      <c r="F742" s="20">
        <v>12277851</v>
      </c>
      <c r="G742" s="20">
        <v>840.66800000000001</v>
      </c>
      <c r="H742" s="20">
        <v>338382.23820999998</v>
      </c>
      <c r="I742" s="20">
        <v>1657102</v>
      </c>
      <c r="J742" s="20">
        <v>1287242</v>
      </c>
      <c r="K742" s="20">
        <v>2702505</v>
      </c>
      <c r="L742" s="20">
        <v>65272.23416</v>
      </c>
      <c r="M742" s="20">
        <v>54358.372109999997</v>
      </c>
      <c r="N742" s="12">
        <f t="shared" si="242"/>
        <v>12292708</v>
      </c>
      <c r="O742" s="12">
        <f t="shared" si="243"/>
        <v>339222.90620999999</v>
      </c>
      <c r="P742" s="12">
        <f t="shared" si="244"/>
        <v>3989747</v>
      </c>
      <c r="Q742" s="12">
        <f t="shared" si="245"/>
        <v>119630.60626999999</v>
      </c>
      <c r="R742">
        <f t="shared" si="246"/>
        <v>2.7595457909681088E-2</v>
      </c>
      <c r="S742">
        <f t="shared" si="247"/>
        <v>0.12780266453952893</v>
      </c>
      <c r="T742">
        <f t="shared" si="248"/>
        <v>4.6312934888713322</v>
      </c>
      <c r="U742">
        <f t="shared" si="249"/>
        <v>2.9984509361119887E-2</v>
      </c>
      <c r="V742">
        <f t="shared" si="250"/>
        <v>7.2192663016519193E-2</v>
      </c>
      <c r="W742">
        <f t="shared" si="251"/>
        <v>2.4076653096791869</v>
      </c>
      <c r="X742">
        <f t="shared" si="252"/>
        <v>61097889</v>
      </c>
      <c r="Y742">
        <f t="shared" si="253"/>
        <v>175161969</v>
      </c>
      <c r="Z742">
        <f t="shared" si="254"/>
        <v>6507001.6804410042</v>
      </c>
      <c r="AA742">
        <f t="shared" si="255"/>
        <v>888065146</v>
      </c>
      <c r="AB742">
        <f t="shared" si="256"/>
        <v>958146079</v>
      </c>
      <c r="AC742">
        <f t="shared" si="257"/>
        <v>33452896.524208002</v>
      </c>
      <c r="AD742">
        <f t="shared" si="258"/>
        <v>4.3442924844751998</v>
      </c>
      <c r="AE742">
        <f t="shared" si="259"/>
        <v>5.2131983802870261</v>
      </c>
      <c r="AF742">
        <f t="shared" si="260"/>
        <v>7.0179092357656705</v>
      </c>
      <c r="AG742">
        <f t="shared" si="261"/>
        <v>0.18659689634976395</v>
      </c>
      <c r="AH742">
        <f t="shared" si="262"/>
        <v>0.35760911221373598</v>
      </c>
      <c r="AI742">
        <f t="shared" si="263"/>
        <v>0.41640278945398679</v>
      </c>
    </row>
    <row r="743" spans="1:35" x14ac:dyDescent="0.25">
      <c r="A743" s="13" t="s">
        <v>85</v>
      </c>
      <c r="B743" s="8" t="str">
        <f>VLOOKUP(A743,Sheet5!$A$1:$B$67,2,FALSE)</f>
        <v>Foreign Banks</v>
      </c>
      <c r="C743" s="9" t="s">
        <v>46</v>
      </c>
      <c r="D743" s="19">
        <v>0</v>
      </c>
      <c r="E743" s="20">
        <v>0</v>
      </c>
      <c r="F743" s="20">
        <v>0</v>
      </c>
      <c r="G743" s="20">
        <v>0</v>
      </c>
      <c r="H743" s="20">
        <v>0</v>
      </c>
      <c r="I743" s="20">
        <v>1047695</v>
      </c>
      <c r="J743" s="20">
        <v>781161</v>
      </c>
      <c r="K743" s="20">
        <v>1087334</v>
      </c>
      <c r="L743" s="20">
        <v>25452.892899999999</v>
      </c>
      <c r="M743" s="20">
        <v>10707.15454</v>
      </c>
      <c r="N743" s="12">
        <f t="shared" si="242"/>
        <v>0</v>
      </c>
      <c r="O743" s="12">
        <f t="shared" si="243"/>
        <v>0</v>
      </c>
      <c r="P743" s="12">
        <f t="shared" si="244"/>
        <v>1868495</v>
      </c>
      <c r="Q743" s="12">
        <f t="shared" si="245"/>
        <v>36160.047439999995</v>
      </c>
      <c r="R743">
        <f t="shared" si="246"/>
        <v>0</v>
      </c>
      <c r="S743">
        <f t="shared" si="247"/>
        <v>0</v>
      </c>
      <c r="T743">
        <f t="shared" si="248"/>
        <v>0</v>
      </c>
      <c r="U743">
        <f t="shared" si="249"/>
        <v>1.9352498904198295E-2</v>
      </c>
      <c r="V743">
        <f t="shared" si="250"/>
        <v>3.451390666176702E-2</v>
      </c>
      <c r="W743">
        <f t="shared" si="251"/>
        <v>1.7834341101179256</v>
      </c>
      <c r="X743">
        <f t="shared" si="252"/>
        <v>61097889</v>
      </c>
      <c r="Y743">
        <f t="shared" si="253"/>
        <v>175161969</v>
      </c>
      <c r="Z743">
        <f t="shared" si="254"/>
        <v>6507001.6804410042</v>
      </c>
      <c r="AA743">
        <f t="shared" si="255"/>
        <v>888065146</v>
      </c>
      <c r="AB743">
        <f t="shared" si="256"/>
        <v>958146079</v>
      </c>
      <c r="AC743">
        <f t="shared" si="257"/>
        <v>33452896.524208002</v>
      </c>
      <c r="AD743">
        <f t="shared" si="258"/>
        <v>0</v>
      </c>
      <c r="AE743">
        <f t="shared" si="259"/>
        <v>0</v>
      </c>
      <c r="AF743">
        <f t="shared" si="260"/>
        <v>0</v>
      </c>
      <c r="AG743">
        <f t="shared" si="261"/>
        <v>0.11797501621575857</v>
      </c>
      <c r="AH743">
        <f t="shared" si="262"/>
        <v>0.10809242605893028</v>
      </c>
      <c r="AI743">
        <f t="shared" si="263"/>
        <v>0.19501149573665374</v>
      </c>
    </row>
    <row r="744" spans="1:35" x14ac:dyDescent="0.25">
      <c r="A744" s="13" t="s">
        <v>88</v>
      </c>
      <c r="B744" s="8" t="str">
        <f>VLOOKUP(A744,Sheet5!$A$1:$B$67,2,FALSE)</f>
        <v>Foreign Banks</v>
      </c>
      <c r="C744" s="9" t="s">
        <v>46</v>
      </c>
      <c r="D744" s="19">
        <v>0</v>
      </c>
      <c r="E744" s="20">
        <v>0</v>
      </c>
      <c r="F744" s="20">
        <v>0</v>
      </c>
      <c r="G744" s="20">
        <v>0</v>
      </c>
      <c r="H744" s="20">
        <v>0</v>
      </c>
      <c r="I744" s="20">
        <v>121705</v>
      </c>
      <c r="J744" s="20">
        <v>58684</v>
      </c>
      <c r="K744" s="20">
        <v>125558</v>
      </c>
      <c r="L744" s="20">
        <v>3151.7528339999999</v>
      </c>
      <c r="M744" s="20">
        <v>2467.240605</v>
      </c>
      <c r="N744" s="12">
        <f t="shared" si="242"/>
        <v>0</v>
      </c>
      <c r="O744" s="12">
        <f t="shared" si="243"/>
        <v>0</v>
      </c>
      <c r="P744" s="12">
        <f t="shared" si="244"/>
        <v>184242</v>
      </c>
      <c r="Q744" s="12">
        <f t="shared" si="245"/>
        <v>5618.9934389999999</v>
      </c>
      <c r="R744">
        <f t="shared" si="246"/>
        <v>0</v>
      </c>
      <c r="S744">
        <f t="shared" si="247"/>
        <v>0</v>
      </c>
      <c r="T744">
        <f t="shared" si="248"/>
        <v>0</v>
      </c>
      <c r="U744">
        <f t="shared" si="249"/>
        <v>3.0497896456833946E-2</v>
      </c>
      <c r="V744">
        <f t="shared" si="250"/>
        <v>4.6168961332730782E-2</v>
      </c>
      <c r="W744">
        <f t="shared" si="251"/>
        <v>1.5138408446653795</v>
      </c>
      <c r="X744">
        <f t="shared" si="252"/>
        <v>61097889</v>
      </c>
      <c r="Y744">
        <f t="shared" si="253"/>
        <v>175161969</v>
      </c>
      <c r="Z744">
        <f t="shared" si="254"/>
        <v>6507001.6804410042</v>
      </c>
      <c r="AA744">
        <f t="shared" si="255"/>
        <v>888065146</v>
      </c>
      <c r="AB744">
        <f t="shared" si="256"/>
        <v>958146079</v>
      </c>
      <c r="AC744">
        <f t="shared" si="257"/>
        <v>33452896.524208002</v>
      </c>
      <c r="AD744">
        <f t="shared" si="258"/>
        <v>0</v>
      </c>
      <c r="AE744">
        <f t="shared" si="259"/>
        <v>0</v>
      </c>
      <c r="AF744">
        <f t="shared" si="260"/>
        <v>0</v>
      </c>
      <c r="AG744">
        <f t="shared" si="261"/>
        <v>1.3704512619167693E-2</v>
      </c>
      <c r="AH744">
        <f t="shared" si="262"/>
        <v>1.6796732190092558E-2</v>
      </c>
      <c r="AI744">
        <f t="shared" si="263"/>
        <v>1.9229009442097815E-2</v>
      </c>
    </row>
    <row r="745" spans="1:35" x14ac:dyDescent="0.25">
      <c r="A745" s="13" t="s">
        <v>101</v>
      </c>
      <c r="B745" s="8" t="str">
        <f>VLOOKUP(A745,Sheet5!$A$1:$B$67,2,FALSE)</f>
        <v>Foreign Banks</v>
      </c>
      <c r="C745" s="9" t="s">
        <v>46</v>
      </c>
      <c r="D745" s="19">
        <v>857132</v>
      </c>
      <c r="E745" s="20">
        <v>2086</v>
      </c>
      <c r="F745" s="20">
        <v>1692494</v>
      </c>
      <c r="G745" s="20">
        <v>150.01244510000001</v>
      </c>
      <c r="H745" s="20">
        <v>66140.878395499996</v>
      </c>
      <c r="I745" s="20">
        <v>480096</v>
      </c>
      <c r="J745" s="20">
        <v>296742</v>
      </c>
      <c r="K745" s="20">
        <v>448138</v>
      </c>
      <c r="L745" s="20">
        <v>16546.1488274</v>
      </c>
      <c r="M745" s="20">
        <v>10206.4273147</v>
      </c>
      <c r="N745" s="12">
        <f t="shared" si="242"/>
        <v>1694580</v>
      </c>
      <c r="O745" s="12">
        <f t="shared" si="243"/>
        <v>66290.890840599997</v>
      </c>
      <c r="P745" s="12">
        <f t="shared" si="244"/>
        <v>744880</v>
      </c>
      <c r="Q745" s="12">
        <f t="shared" si="245"/>
        <v>26752.576142099999</v>
      </c>
      <c r="R745">
        <f t="shared" si="246"/>
        <v>3.9119363406035709E-2</v>
      </c>
      <c r="S745">
        <f t="shared" si="247"/>
        <v>7.734035229182902E-2</v>
      </c>
      <c r="T745">
        <f t="shared" si="248"/>
        <v>1.977035042443871</v>
      </c>
      <c r="U745">
        <f t="shared" si="249"/>
        <v>3.5915283189372781E-2</v>
      </c>
      <c r="V745">
        <f t="shared" si="250"/>
        <v>5.5723388951584678E-2</v>
      </c>
      <c r="W745">
        <f t="shared" si="251"/>
        <v>1.5515230287275878</v>
      </c>
      <c r="X745">
        <f t="shared" si="252"/>
        <v>61097889</v>
      </c>
      <c r="Y745">
        <f t="shared" si="253"/>
        <v>175161969</v>
      </c>
      <c r="Z745">
        <f t="shared" si="254"/>
        <v>6507001.6804410042</v>
      </c>
      <c r="AA745">
        <f t="shared" si="255"/>
        <v>888065146</v>
      </c>
      <c r="AB745">
        <f t="shared" si="256"/>
        <v>958146079</v>
      </c>
      <c r="AC745">
        <f t="shared" si="257"/>
        <v>33452896.524208002</v>
      </c>
      <c r="AD745">
        <f t="shared" si="258"/>
        <v>1.4028831667162838</v>
      </c>
      <c r="AE745">
        <f t="shared" si="259"/>
        <v>1.0187624668956166</v>
      </c>
      <c r="AF745">
        <f t="shared" si="260"/>
        <v>0.96743603059177763</v>
      </c>
      <c r="AG745">
        <f t="shared" si="261"/>
        <v>5.4060898816087534E-2</v>
      </c>
      <c r="AH745">
        <f t="shared" si="262"/>
        <v>7.9970881214248959E-2</v>
      </c>
      <c r="AI745">
        <f t="shared" si="263"/>
        <v>7.7741799118712457E-2</v>
      </c>
    </row>
    <row r="746" spans="1:35" x14ac:dyDescent="0.25">
      <c r="A746" s="13" t="s">
        <v>116</v>
      </c>
      <c r="B746" s="8" t="str">
        <f>VLOOKUP(A746,Sheet5!$A$1:$B$67,2,FALSE)</f>
        <v>Foreign Banks</v>
      </c>
      <c r="C746" s="9" t="s">
        <v>46</v>
      </c>
      <c r="D746" s="19">
        <v>72410</v>
      </c>
      <c r="E746" s="20">
        <v>22653</v>
      </c>
      <c r="F746" s="20">
        <v>51085</v>
      </c>
      <c r="G746" s="20">
        <v>1998.5650000000001</v>
      </c>
      <c r="H746" s="20">
        <v>4599.8524447</v>
      </c>
      <c r="I746" s="20">
        <v>8714</v>
      </c>
      <c r="J746" s="20">
        <v>4804</v>
      </c>
      <c r="K746" s="20">
        <v>11770</v>
      </c>
      <c r="L746" s="20">
        <v>169.411</v>
      </c>
      <c r="M746" s="20">
        <v>257.64899460000004</v>
      </c>
      <c r="N746" s="12">
        <f t="shared" si="242"/>
        <v>73738</v>
      </c>
      <c r="O746" s="12">
        <f t="shared" si="243"/>
        <v>6598.4174447000005</v>
      </c>
      <c r="P746" s="12">
        <f t="shared" si="244"/>
        <v>16574</v>
      </c>
      <c r="Q746" s="12">
        <f t="shared" si="245"/>
        <v>427.05999460000004</v>
      </c>
      <c r="R746">
        <f t="shared" si="246"/>
        <v>8.9484627257316457E-2</v>
      </c>
      <c r="S746">
        <f t="shared" si="247"/>
        <v>9.1125776062698532E-2</v>
      </c>
      <c r="T746">
        <f t="shared" si="248"/>
        <v>1.0183400082861482</v>
      </c>
      <c r="U746">
        <f t="shared" si="249"/>
        <v>2.5766863436708098E-2</v>
      </c>
      <c r="V746">
        <f t="shared" si="250"/>
        <v>4.900849146201515E-2</v>
      </c>
      <c r="W746">
        <f t="shared" si="251"/>
        <v>1.9019967867798944</v>
      </c>
      <c r="X746">
        <f t="shared" si="252"/>
        <v>61097889</v>
      </c>
      <c r="Y746">
        <f t="shared" si="253"/>
        <v>175161969</v>
      </c>
      <c r="Z746">
        <f t="shared" si="254"/>
        <v>6507001.6804410042</v>
      </c>
      <c r="AA746">
        <f t="shared" si="255"/>
        <v>888065146</v>
      </c>
      <c r="AB746">
        <f t="shared" si="256"/>
        <v>958146079</v>
      </c>
      <c r="AC746">
        <f t="shared" si="257"/>
        <v>33452896.524208002</v>
      </c>
      <c r="AD746">
        <f t="shared" si="258"/>
        <v>0.11851473297219811</v>
      </c>
      <c r="AE746">
        <f t="shared" si="259"/>
        <v>0.10140488305902513</v>
      </c>
      <c r="AF746">
        <f t="shared" si="260"/>
        <v>4.2097037628070967E-2</v>
      </c>
      <c r="AG746">
        <f t="shared" si="261"/>
        <v>9.8123432039297722E-4</v>
      </c>
      <c r="AH746">
        <f t="shared" si="262"/>
        <v>1.2766009493108033E-3</v>
      </c>
      <c r="AI746">
        <f t="shared" si="263"/>
        <v>1.7297988650434167E-3</v>
      </c>
    </row>
    <row r="747" spans="1:35" x14ac:dyDescent="0.25">
      <c r="A747" s="13" t="s">
        <v>112</v>
      </c>
      <c r="B747" s="8" t="str">
        <f>VLOOKUP(A747,Sheet5!$A$1:$B$67,2,FALSE)</f>
        <v>Foreign Banks</v>
      </c>
      <c r="C747" s="9" t="s">
        <v>46</v>
      </c>
      <c r="D747" s="19">
        <v>1453417</v>
      </c>
      <c r="E747" s="20">
        <v>4384</v>
      </c>
      <c r="F747" s="20">
        <v>3268015</v>
      </c>
      <c r="G747" s="20">
        <v>231.11216999999999</v>
      </c>
      <c r="H747" s="20">
        <v>93749.817290000006</v>
      </c>
      <c r="I747" s="20">
        <v>1016349</v>
      </c>
      <c r="J747" s="20">
        <v>1170386</v>
      </c>
      <c r="K747" s="20">
        <v>1941558</v>
      </c>
      <c r="L747" s="20">
        <v>50270.821510000002</v>
      </c>
      <c r="M747" s="20">
        <v>36020.784879999999</v>
      </c>
      <c r="N747" s="12">
        <f t="shared" si="242"/>
        <v>3272399</v>
      </c>
      <c r="O747" s="12">
        <f t="shared" si="243"/>
        <v>93980.929459999999</v>
      </c>
      <c r="P747" s="12">
        <f t="shared" si="244"/>
        <v>3111944</v>
      </c>
      <c r="Q747" s="12">
        <f t="shared" si="245"/>
        <v>86291.606390000001</v>
      </c>
      <c r="R747">
        <f t="shared" si="246"/>
        <v>2.8719275815693623E-2</v>
      </c>
      <c r="S747">
        <f t="shared" si="247"/>
        <v>6.4662054634010743E-2</v>
      </c>
      <c r="T747">
        <f t="shared" si="248"/>
        <v>2.251521070690655</v>
      </c>
      <c r="U747">
        <f t="shared" si="249"/>
        <v>2.7729164274807001E-2</v>
      </c>
      <c r="V747">
        <f t="shared" si="250"/>
        <v>8.4903518761763927E-2</v>
      </c>
      <c r="W747">
        <f t="shared" si="251"/>
        <v>3.0618852382400141</v>
      </c>
      <c r="X747">
        <f t="shared" si="252"/>
        <v>61097889</v>
      </c>
      <c r="Y747">
        <f t="shared" si="253"/>
        <v>175161969</v>
      </c>
      <c r="Z747">
        <f t="shared" si="254"/>
        <v>6507001.6804410042</v>
      </c>
      <c r="AA747">
        <f t="shared" si="255"/>
        <v>888065146</v>
      </c>
      <c r="AB747">
        <f t="shared" si="256"/>
        <v>958146079</v>
      </c>
      <c r="AC747">
        <f t="shared" si="257"/>
        <v>33452896.524208002</v>
      </c>
      <c r="AD747">
        <f t="shared" si="258"/>
        <v>2.3788334159957638</v>
      </c>
      <c r="AE747">
        <f t="shared" si="259"/>
        <v>1.4443046748011683</v>
      </c>
      <c r="AF747">
        <f t="shared" si="260"/>
        <v>1.8682131850207735</v>
      </c>
      <c r="AG747">
        <f t="shared" si="261"/>
        <v>0.11444532020852444</v>
      </c>
      <c r="AH747">
        <f t="shared" si="262"/>
        <v>0.25794958092061049</v>
      </c>
      <c r="AI747">
        <f t="shared" si="263"/>
        <v>0.32478805353437135</v>
      </c>
    </row>
    <row r="748" spans="1:35" x14ac:dyDescent="0.25">
      <c r="A748" s="13" t="s">
        <v>59</v>
      </c>
      <c r="B748" s="8" t="str">
        <f>VLOOKUP(A748,Sheet5!$A$1:$B$67,2,FALSE)</f>
        <v>Payment Banks</v>
      </c>
      <c r="C748" s="9" t="s">
        <v>46</v>
      </c>
      <c r="D748" s="19">
        <v>0</v>
      </c>
      <c r="E748" s="20">
        <v>0</v>
      </c>
      <c r="F748" s="20">
        <v>0</v>
      </c>
      <c r="G748" s="20">
        <v>0</v>
      </c>
      <c r="H748" s="20">
        <v>0</v>
      </c>
      <c r="I748" s="20">
        <v>1430479</v>
      </c>
      <c r="J748" s="20">
        <v>0</v>
      </c>
      <c r="K748" s="20">
        <v>372682</v>
      </c>
      <c r="L748" s="20">
        <v>0</v>
      </c>
      <c r="M748" s="20">
        <v>2130.28935</v>
      </c>
      <c r="N748" s="12">
        <f t="shared" si="242"/>
        <v>0</v>
      </c>
      <c r="O748" s="12">
        <f t="shared" si="243"/>
        <v>0</v>
      </c>
      <c r="P748" s="12">
        <f t="shared" si="244"/>
        <v>372682</v>
      </c>
      <c r="Q748" s="12">
        <f t="shared" si="245"/>
        <v>2130.28935</v>
      </c>
      <c r="R748">
        <f t="shared" si="246"/>
        <v>0</v>
      </c>
      <c r="S748">
        <f t="shared" si="247"/>
        <v>0</v>
      </c>
      <c r="T748">
        <f t="shared" si="248"/>
        <v>0</v>
      </c>
      <c r="U748">
        <f t="shared" si="249"/>
        <v>5.7161047488207108E-3</v>
      </c>
      <c r="V748">
        <f t="shared" si="250"/>
        <v>1.4892139975490727E-3</v>
      </c>
      <c r="W748">
        <f t="shared" si="251"/>
        <v>0.26052951493870236</v>
      </c>
      <c r="X748">
        <f t="shared" si="252"/>
        <v>61097889</v>
      </c>
      <c r="Y748">
        <f t="shared" si="253"/>
        <v>175161969</v>
      </c>
      <c r="Z748">
        <f t="shared" si="254"/>
        <v>6507001.6804410042</v>
      </c>
      <c r="AA748">
        <f t="shared" si="255"/>
        <v>888065146</v>
      </c>
      <c r="AB748">
        <f t="shared" si="256"/>
        <v>958146079</v>
      </c>
      <c r="AC748">
        <f t="shared" si="257"/>
        <v>33452896.524208002</v>
      </c>
      <c r="AD748">
        <f t="shared" si="258"/>
        <v>0</v>
      </c>
      <c r="AE748">
        <f t="shared" si="259"/>
        <v>0</v>
      </c>
      <c r="AF748">
        <f t="shared" si="260"/>
        <v>0</v>
      </c>
      <c r="AG748">
        <f t="shared" si="261"/>
        <v>0.16107816036279843</v>
      </c>
      <c r="AH748">
        <f t="shared" si="262"/>
        <v>6.3680266025945703E-3</v>
      </c>
      <c r="AI748">
        <f t="shared" si="263"/>
        <v>3.8896156668402959E-2</v>
      </c>
    </row>
    <row r="749" spans="1:35" x14ac:dyDescent="0.25">
      <c r="A749" s="13" t="s">
        <v>98</v>
      </c>
      <c r="B749" s="8" t="str">
        <f>VLOOKUP(A749,Sheet5!$A$1:$B$67,2,FALSE)</f>
        <v>Payment Banks</v>
      </c>
      <c r="C749" s="9" t="s">
        <v>46</v>
      </c>
      <c r="D749" s="19">
        <v>0</v>
      </c>
      <c r="E749" s="20">
        <v>0</v>
      </c>
      <c r="F749" s="20">
        <v>0</v>
      </c>
      <c r="G749" s="20">
        <v>0</v>
      </c>
      <c r="H749" s="20">
        <v>0</v>
      </c>
      <c r="I749" s="20">
        <v>2031217</v>
      </c>
      <c r="J749" s="20">
        <v>624456</v>
      </c>
      <c r="K749" s="20">
        <v>168135</v>
      </c>
      <c r="L749" s="20">
        <v>18380.469842300001</v>
      </c>
      <c r="M749" s="20">
        <v>2118.24899</v>
      </c>
      <c r="N749" s="12">
        <f t="shared" si="242"/>
        <v>0</v>
      </c>
      <c r="O749" s="12">
        <f t="shared" si="243"/>
        <v>0</v>
      </c>
      <c r="P749" s="12">
        <f t="shared" si="244"/>
        <v>792591</v>
      </c>
      <c r="Q749" s="12">
        <f t="shared" si="245"/>
        <v>20498.718832300001</v>
      </c>
      <c r="R749">
        <f t="shared" si="246"/>
        <v>0</v>
      </c>
      <c r="S749">
        <f t="shared" si="247"/>
        <v>0</v>
      </c>
      <c r="T749">
        <f t="shared" si="248"/>
        <v>0</v>
      </c>
      <c r="U749">
        <f t="shared" si="249"/>
        <v>2.5862921522323622E-2</v>
      </c>
      <c r="V749">
        <f t="shared" si="250"/>
        <v>1.0091840917193978E-2</v>
      </c>
      <c r="W749">
        <f t="shared" si="251"/>
        <v>0.39020498548407184</v>
      </c>
      <c r="X749">
        <f t="shared" si="252"/>
        <v>61097889</v>
      </c>
      <c r="Y749">
        <f t="shared" si="253"/>
        <v>175161969</v>
      </c>
      <c r="Z749">
        <f t="shared" si="254"/>
        <v>6507001.6804410042</v>
      </c>
      <c r="AA749">
        <f t="shared" si="255"/>
        <v>888065146</v>
      </c>
      <c r="AB749">
        <f t="shared" si="256"/>
        <v>958146079</v>
      </c>
      <c r="AC749">
        <f t="shared" si="257"/>
        <v>33452896.524208002</v>
      </c>
      <c r="AD749">
        <f t="shared" si="258"/>
        <v>0</v>
      </c>
      <c r="AE749">
        <f t="shared" si="259"/>
        <v>0</v>
      </c>
      <c r="AF749">
        <f t="shared" si="260"/>
        <v>0</v>
      </c>
      <c r="AG749">
        <f t="shared" si="261"/>
        <v>0.22872387337223568</v>
      </c>
      <c r="AH749">
        <f t="shared" si="262"/>
        <v>6.1276364566716118E-2</v>
      </c>
      <c r="AI749">
        <f t="shared" si="263"/>
        <v>8.2721311225028765E-2</v>
      </c>
    </row>
    <row r="750" spans="1:35" x14ac:dyDescent="0.25">
      <c r="A750" s="13" t="s">
        <v>106</v>
      </c>
      <c r="B750" s="8" t="str">
        <f>VLOOKUP(A750,Sheet5!$A$1:$B$67,2,FALSE)</f>
        <v>Payment Banks</v>
      </c>
      <c r="C750" s="9" t="s">
        <v>46</v>
      </c>
      <c r="D750" s="19">
        <v>0</v>
      </c>
      <c r="E750" s="20">
        <v>0</v>
      </c>
      <c r="F750" s="20">
        <v>0</v>
      </c>
      <c r="G750" s="20">
        <v>0</v>
      </c>
      <c r="H750" s="20">
        <v>0</v>
      </c>
      <c r="I750" s="20">
        <v>665469</v>
      </c>
      <c r="J750" s="20">
        <v>0</v>
      </c>
      <c r="K750" s="20">
        <v>166552</v>
      </c>
      <c r="L750" s="20">
        <v>0</v>
      </c>
      <c r="M750" s="20">
        <v>783.18035040000007</v>
      </c>
      <c r="N750" s="12">
        <f t="shared" si="242"/>
        <v>0</v>
      </c>
      <c r="O750" s="12">
        <f t="shared" si="243"/>
        <v>0</v>
      </c>
      <c r="P750" s="12">
        <f t="shared" si="244"/>
        <v>166552</v>
      </c>
      <c r="Q750" s="12">
        <f t="shared" si="245"/>
        <v>783.18035040000007</v>
      </c>
      <c r="R750">
        <f t="shared" si="246"/>
        <v>0</v>
      </c>
      <c r="S750">
        <f t="shared" si="247"/>
        <v>0</v>
      </c>
      <c r="T750">
        <f t="shared" si="248"/>
        <v>0</v>
      </c>
      <c r="U750">
        <f t="shared" si="249"/>
        <v>4.7023172967001299E-3</v>
      </c>
      <c r="V750">
        <f t="shared" si="250"/>
        <v>1.176884799141658E-3</v>
      </c>
      <c r="W750">
        <f t="shared" si="251"/>
        <v>0.25027762375106877</v>
      </c>
      <c r="X750">
        <f t="shared" si="252"/>
        <v>61097889</v>
      </c>
      <c r="Y750">
        <f t="shared" si="253"/>
        <v>175161969</v>
      </c>
      <c r="Z750">
        <f t="shared" si="254"/>
        <v>6507001.6804410042</v>
      </c>
      <c r="AA750">
        <f t="shared" si="255"/>
        <v>888065146</v>
      </c>
      <c r="AB750">
        <f t="shared" si="256"/>
        <v>958146079</v>
      </c>
      <c r="AC750">
        <f t="shared" si="257"/>
        <v>33452896.524208002</v>
      </c>
      <c r="AD750">
        <f t="shared" si="258"/>
        <v>0</v>
      </c>
      <c r="AE750">
        <f t="shared" si="259"/>
        <v>0</v>
      </c>
      <c r="AF750">
        <f t="shared" si="260"/>
        <v>0</v>
      </c>
      <c r="AG750">
        <f t="shared" si="261"/>
        <v>7.4934705296946763E-2</v>
      </c>
      <c r="AH750">
        <f t="shared" si="262"/>
        <v>2.3411436131793727E-3</v>
      </c>
      <c r="AI750">
        <f t="shared" si="263"/>
        <v>1.7382735644425676E-2</v>
      </c>
    </row>
    <row r="751" spans="1:35" x14ac:dyDescent="0.25">
      <c r="A751" s="13" t="s">
        <v>111</v>
      </c>
      <c r="B751" s="8" t="str">
        <f>VLOOKUP(A751,Sheet5!$A$1:$B$67,2,FALSE)</f>
        <v>Payment Banks</v>
      </c>
      <c r="C751" s="9" t="s">
        <v>46</v>
      </c>
      <c r="D751" s="19">
        <v>0</v>
      </c>
      <c r="E751" s="20">
        <v>0</v>
      </c>
      <c r="F751" s="20">
        <v>0</v>
      </c>
      <c r="G751" s="20">
        <v>0</v>
      </c>
      <c r="H751" s="20">
        <v>0</v>
      </c>
      <c r="I751" s="20">
        <v>0</v>
      </c>
      <c r="J751" s="20">
        <v>0</v>
      </c>
      <c r="K751" s="20">
        <v>0</v>
      </c>
      <c r="L751" s="20">
        <v>0</v>
      </c>
      <c r="M751" s="20">
        <v>0</v>
      </c>
      <c r="N751" s="12">
        <f t="shared" si="242"/>
        <v>0</v>
      </c>
      <c r="O751" s="12">
        <f t="shared" si="243"/>
        <v>0</v>
      </c>
      <c r="P751" s="12">
        <f t="shared" si="244"/>
        <v>0</v>
      </c>
      <c r="Q751" s="12">
        <f t="shared" si="245"/>
        <v>0</v>
      </c>
      <c r="R751">
        <f t="shared" si="246"/>
        <v>0</v>
      </c>
      <c r="S751">
        <f t="shared" si="247"/>
        <v>0</v>
      </c>
      <c r="T751">
        <f t="shared" si="248"/>
        <v>0</v>
      </c>
      <c r="U751">
        <f t="shared" si="249"/>
        <v>0</v>
      </c>
      <c r="V751">
        <f t="shared" si="250"/>
        <v>0</v>
      </c>
      <c r="W751">
        <f t="shared" si="251"/>
        <v>0</v>
      </c>
      <c r="X751">
        <f t="shared" si="252"/>
        <v>61097889</v>
      </c>
      <c r="Y751">
        <f t="shared" si="253"/>
        <v>175161969</v>
      </c>
      <c r="Z751">
        <f t="shared" si="254"/>
        <v>6507001.6804410042</v>
      </c>
      <c r="AA751">
        <f t="shared" si="255"/>
        <v>888065146</v>
      </c>
      <c r="AB751">
        <f t="shared" si="256"/>
        <v>958146079</v>
      </c>
      <c r="AC751">
        <f t="shared" si="257"/>
        <v>33452896.524208002</v>
      </c>
      <c r="AD751">
        <f t="shared" si="258"/>
        <v>0</v>
      </c>
      <c r="AE751">
        <f t="shared" si="259"/>
        <v>0</v>
      </c>
      <c r="AF751">
        <f t="shared" si="260"/>
        <v>0</v>
      </c>
      <c r="AG751">
        <f t="shared" si="261"/>
        <v>0</v>
      </c>
      <c r="AH751">
        <f t="shared" si="262"/>
        <v>0</v>
      </c>
      <c r="AI751">
        <f t="shared" si="263"/>
        <v>0</v>
      </c>
    </row>
    <row r="752" spans="1:35" x14ac:dyDescent="0.25">
      <c r="A752" s="13" t="s">
        <v>114</v>
      </c>
      <c r="B752" s="8" t="str">
        <f>VLOOKUP(A752,Sheet5!$A$1:$B$67,2,FALSE)</f>
        <v>Payment Banks</v>
      </c>
      <c r="C752" s="9" t="s">
        <v>46</v>
      </c>
      <c r="D752" s="19">
        <v>0</v>
      </c>
      <c r="E752" s="20">
        <v>0</v>
      </c>
      <c r="F752" s="20">
        <v>0</v>
      </c>
      <c r="G752" s="20">
        <v>0</v>
      </c>
      <c r="H752" s="20">
        <v>0</v>
      </c>
      <c r="I752" s="20">
        <v>119023</v>
      </c>
      <c r="J752" s="20">
        <v>1401</v>
      </c>
      <c r="K752" s="20">
        <v>21030</v>
      </c>
      <c r="L752" s="20">
        <v>44.857322800000006</v>
      </c>
      <c r="M752" s="20">
        <v>92.827404600000008</v>
      </c>
      <c r="N752" s="12">
        <f t="shared" si="242"/>
        <v>0</v>
      </c>
      <c r="O752" s="12">
        <f t="shared" si="243"/>
        <v>0</v>
      </c>
      <c r="P752" s="12">
        <f t="shared" si="244"/>
        <v>22431</v>
      </c>
      <c r="Q752" s="12">
        <f t="shared" si="245"/>
        <v>137.68472740000001</v>
      </c>
      <c r="R752">
        <f t="shared" si="246"/>
        <v>0</v>
      </c>
      <c r="S752">
        <f t="shared" si="247"/>
        <v>0</v>
      </c>
      <c r="T752">
        <f t="shared" si="248"/>
        <v>0</v>
      </c>
      <c r="U752">
        <f t="shared" si="249"/>
        <v>6.1381448620213101E-3</v>
      </c>
      <c r="V752">
        <f t="shared" si="250"/>
        <v>1.1567909345252599E-3</v>
      </c>
      <c r="W752">
        <f t="shared" si="251"/>
        <v>0.18845937339841878</v>
      </c>
      <c r="X752">
        <f t="shared" si="252"/>
        <v>61097889</v>
      </c>
      <c r="Y752">
        <f t="shared" si="253"/>
        <v>175161969</v>
      </c>
      <c r="Z752">
        <f t="shared" si="254"/>
        <v>6507001.6804410042</v>
      </c>
      <c r="AA752">
        <f t="shared" si="255"/>
        <v>888065146</v>
      </c>
      <c r="AB752">
        <f t="shared" si="256"/>
        <v>958146079</v>
      </c>
      <c r="AC752">
        <f t="shared" si="257"/>
        <v>33452896.524208002</v>
      </c>
      <c r="AD752">
        <f t="shared" si="258"/>
        <v>0</v>
      </c>
      <c r="AE752">
        <f t="shared" si="259"/>
        <v>0</v>
      </c>
      <c r="AF752">
        <f t="shared" si="260"/>
        <v>0</v>
      </c>
      <c r="AG752">
        <f t="shared" si="261"/>
        <v>1.3402507748007036E-2</v>
      </c>
      <c r="AH752">
        <f t="shared" si="262"/>
        <v>4.1157789520666834E-4</v>
      </c>
      <c r="AI752">
        <f t="shared" si="263"/>
        <v>2.3410835249058092E-3</v>
      </c>
    </row>
    <row r="753" spans="1:35" x14ac:dyDescent="0.25">
      <c r="A753" s="13" t="s">
        <v>115</v>
      </c>
      <c r="B753" s="8" t="str">
        <f>VLOOKUP(A753,Sheet5!$A$1:$B$67,2,FALSE)</f>
        <v>Payment Banks</v>
      </c>
      <c r="C753" s="9" t="s">
        <v>46</v>
      </c>
      <c r="D753" s="19">
        <v>0</v>
      </c>
      <c r="E753" s="20">
        <v>0</v>
      </c>
      <c r="F753" s="20">
        <v>0</v>
      </c>
      <c r="G753" s="20">
        <v>0</v>
      </c>
      <c r="H753" s="20">
        <v>0</v>
      </c>
      <c r="I753" s="20">
        <v>62822904</v>
      </c>
      <c r="J753" s="20">
        <v>1699022</v>
      </c>
      <c r="K753" s="20">
        <v>2349157</v>
      </c>
      <c r="L753" s="20">
        <v>55337.351609999998</v>
      </c>
      <c r="M753" s="20">
        <v>20600.547279999999</v>
      </c>
      <c r="N753" s="12">
        <f t="shared" si="242"/>
        <v>0</v>
      </c>
      <c r="O753" s="12">
        <f t="shared" si="243"/>
        <v>0</v>
      </c>
      <c r="P753" s="12">
        <f t="shared" si="244"/>
        <v>4048179</v>
      </c>
      <c r="Q753" s="12">
        <f t="shared" si="245"/>
        <v>75937.898889999997</v>
      </c>
      <c r="R753">
        <f t="shared" si="246"/>
        <v>0</v>
      </c>
      <c r="S753">
        <f t="shared" si="247"/>
        <v>0</v>
      </c>
      <c r="T753">
        <f t="shared" si="248"/>
        <v>0</v>
      </c>
      <c r="U753">
        <f t="shared" si="249"/>
        <v>1.8758532883550848E-2</v>
      </c>
      <c r="V753">
        <f t="shared" si="250"/>
        <v>1.2087613601879975E-3</v>
      </c>
      <c r="W753">
        <f t="shared" si="251"/>
        <v>6.443794766316438E-2</v>
      </c>
      <c r="X753">
        <f t="shared" si="252"/>
        <v>61097889</v>
      </c>
      <c r="Y753">
        <f t="shared" si="253"/>
        <v>175161969</v>
      </c>
      <c r="Z753">
        <f t="shared" si="254"/>
        <v>6507001.6804410042</v>
      </c>
      <c r="AA753">
        <f t="shared" si="255"/>
        <v>888065146</v>
      </c>
      <c r="AB753">
        <f t="shared" si="256"/>
        <v>958146079</v>
      </c>
      <c r="AC753">
        <f t="shared" si="257"/>
        <v>33452896.524208002</v>
      </c>
      <c r="AD753">
        <f t="shared" si="258"/>
        <v>0</v>
      </c>
      <c r="AE753">
        <f t="shared" si="259"/>
        <v>0</v>
      </c>
      <c r="AF753">
        <f t="shared" si="260"/>
        <v>0</v>
      </c>
      <c r="AG753">
        <f t="shared" si="261"/>
        <v>7.0741323745183893</v>
      </c>
      <c r="AH753">
        <f t="shared" si="262"/>
        <v>0.22699947322961395</v>
      </c>
      <c r="AI753">
        <f t="shared" si="263"/>
        <v>0.42250123323836092</v>
      </c>
    </row>
    <row r="754" spans="1:35" x14ac:dyDescent="0.25">
      <c r="A754" s="13" t="s">
        <v>65</v>
      </c>
      <c r="B754" s="8" t="str">
        <f>VLOOKUP(A754,Sheet5!$A$1:$B$67,2,FALSE)</f>
        <v>Small Finance Banks</v>
      </c>
      <c r="C754" s="9" t="s">
        <v>46</v>
      </c>
      <c r="D754" s="19">
        <v>8587</v>
      </c>
      <c r="E754" s="20">
        <v>29</v>
      </c>
      <c r="F754" s="20">
        <v>3406</v>
      </c>
      <c r="G754" s="20">
        <v>1.8129999999999999</v>
      </c>
      <c r="H754" s="20">
        <v>136.68497599999984</v>
      </c>
      <c r="I754" s="20">
        <v>1472740</v>
      </c>
      <c r="J754" s="20">
        <v>646586</v>
      </c>
      <c r="K754" s="20">
        <v>378877</v>
      </c>
      <c r="L754" s="20">
        <v>42750.054878499999</v>
      </c>
      <c r="M754" s="20">
        <v>10038.877904399895</v>
      </c>
      <c r="N754" s="12">
        <f t="shared" si="242"/>
        <v>3435</v>
      </c>
      <c r="O754" s="12">
        <f t="shared" si="243"/>
        <v>138.49797599999982</v>
      </c>
      <c r="P754" s="12">
        <f t="shared" si="244"/>
        <v>1025463</v>
      </c>
      <c r="Q754" s="12">
        <f t="shared" si="245"/>
        <v>52788.932782899894</v>
      </c>
      <c r="R754">
        <f t="shared" si="246"/>
        <v>4.031964366812222E-2</v>
      </c>
      <c r="S754">
        <f t="shared" si="247"/>
        <v>1.6128796552928825E-2</v>
      </c>
      <c r="T754">
        <f t="shared" si="248"/>
        <v>0.40002329102131129</v>
      </c>
      <c r="U754">
        <f t="shared" si="249"/>
        <v>5.1478144782307986E-2</v>
      </c>
      <c r="V754">
        <f t="shared" si="250"/>
        <v>3.5844027311609579E-2</v>
      </c>
      <c r="W754">
        <f t="shared" si="251"/>
        <v>0.69629601966402754</v>
      </c>
      <c r="X754">
        <f t="shared" si="252"/>
        <v>61097889</v>
      </c>
      <c r="Y754">
        <f t="shared" si="253"/>
        <v>175161969</v>
      </c>
      <c r="Z754">
        <f t="shared" si="254"/>
        <v>6507001.6804410042</v>
      </c>
      <c r="AA754">
        <f t="shared" si="255"/>
        <v>888065146</v>
      </c>
      <c r="AB754">
        <f t="shared" si="256"/>
        <v>958146079</v>
      </c>
      <c r="AC754">
        <f t="shared" si="257"/>
        <v>33452896.524208002</v>
      </c>
      <c r="AD754">
        <f t="shared" si="258"/>
        <v>1.405449540163327E-2</v>
      </c>
      <c r="AE754">
        <f t="shared" si="259"/>
        <v>2.1284453701049802E-3</v>
      </c>
      <c r="AF754">
        <f t="shared" si="260"/>
        <v>1.961042125531256E-3</v>
      </c>
      <c r="AG754">
        <f t="shared" si="261"/>
        <v>0.1658369328684362</v>
      </c>
      <c r="AH754">
        <f t="shared" si="262"/>
        <v>0.15780078339314946</v>
      </c>
      <c r="AI754">
        <f t="shared" si="263"/>
        <v>0.10702574716688894</v>
      </c>
    </row>
    <row r="755" spans="1:35" x14ac:dyDescent="0.25">
      <c r="A755" s="13" t="s">
        <v>79</v>
      </c>
      <c r="B755" s="8" t="str">
        <f>VLOOKUP(A755,Sheet5!$A$1:$B$67,2,FALSE)</f>
        <v>Small Finance Banks</v>
      </c>
      <c r="C755" s="9" t="s">
        <v>46</v>
      </c>
      <c r="D755" s="19">
        <v>0</v>
      </c>
      <c r="E755" s="20">
        <v>0</v>
      </c>
      <c r="F755" s="20">
        <v>0</v>
      </c>
      <c r="G755" s="20">
        <v>0</v>
      </c>
      <c r="H755" s="20">
        <v>0</v>
      </c>
      <c r="I755" s="20">
        <v>147555</v>
      </c>
      <c r="J755" s="20">
        <v>97155</v>
      </c>
      <c r="K755" s="20">
        <v>67310</v>
      </c>
      <c r="L755" s="20">
        <v>4865.0898299999999</v>
      </c>
      <c r="M755" s="20">
        <v>1254.7561090000002</v>
      </c>
      <c r="N755" s="12">
        <f t="shared" si="242"/>
        <v>0</v>
      </c>
      <c r="O755" s="12">
        <f t="shared" si="243"/>
        <v>0</v>
      </c>
      <c r="P755" s="12">
        <f t="shared" si="244"/>
        <v>164465</v>
      </c>
      <c r="Q755" s="12">
        <f t="shared" si="245"/>
        <v>6119.8459389999998</v>
      </c>
      <c r="R755">
        <f t="shared" si="246"/>
        <v>0</v>
      </c>
      <c r="S755">
        <f t="shared" si="247"/>
        <v>0</v>
      </c>
      <c r="T755">
        <f t="shared" si="248"/>
        <v>0</v>
      </c>
      <c r="U755">
        <f t="shared" si="249"/>
        <v>3.7210628030279996E-2</v>
      </c>
      <c r="V755">
        <f t="shared" si="250"/>
        <v>4.1475015682287959E-2</v>
      </c>
      <c r="W755">
        <f t="shared" si="251"/>
        <v>1.1146013350953881</v>
      </c>
      <c r="X755">
        <f t="shared" si="252"/>
        <v>61097889</v>
      </c>
      <c r="Y755">
        <f t="shared" si="253"/>
        <v>175161969</v>
      </c>
      <c r="Z755">
        <f t="shared" si="254"/>
        <v>6507001.6804410042</v>
      </c>
      <c r="AA755">
        <f t="shared" si="255"/>
        <v>888065146</v>
      </c>
      <c r="AB755">
        <f t="shared" si="256"/>
        <v>958146079</v>
      </c>
      <c r="AC755">
        <f t="shared" si="257"/>
        <v>33452896.524208002</v>
      </c>
      <c r="AD755">
        <f t="shared" si="258"/>
        <v>0</v>
      </c>
      <c r="AE755">
        <f t="shared" si="259"/>
        <v>0</v>
      </c>
      <c r="AF755">
        <f t="shared" si="260"/>
        <v>0</v>
      </c>
      <c r="AG755">
        <f t="shared" si="261"/>
        <v>1.6615335109660977E-2</v>
      </c>
      <c r="AH755">
        <f t="shared" si="262"/>
        <v>1.8293919435560409E-2</v>
      </c>
      <c r="AI755">
        <f t="shared" si="263"/>
        <v>1.716491917095243E-2</v>
      </c>
    </row>
    <row r="756" spans="1:35" x14ac:dyDescent="0.25">
      <c r="A756" s="13" t="s">
        <v>96</v>
      </c>
      <c r="B756" s="8" t="str">
        <f>VLOOKUP(A756,Sheet5!$A$1:$B$67,2,FALSE)</f>
        <v>Small Finance Banks</v>
      </c>
      <c r="C756" s="9" t="s">
        <v>46</v>
      </c>
      <c r="D756" s="19">
        <v>0</v>
      </c>
      <c r="E756" s="20">
        <v>0</v>
      </c>
      <c r="F756" s="20">
        <v>0</v>
      </c>
      <c r="G756" s="20">
        <v>0</v>
      </c>
      <c r="H756" s="20">
        <v>0</v>
      </c>
      <c r="I756" s="20">
        <v>2524508</v>
      </c>
      <c r="J756" s="20">
        <v>696353</v>
      </c>
      <c r="K756" s="20">
        <v>61411</v>
      </c>
      <c r="L756" s="20">
        <v>31790.678050000002</v>
      </c>
      <c r="M756" s="20">
        <v>587.69400200000007</v>
      </c>
      <c r="N756" s="12">
        <f t="shared" si="242"/>
        <v>0</v>
      </c>
      <c r="O756" s="12">
        <f t="shared" si="243"/>
        <v>0</v>
      </c>
      <c r="P756" s="12">
        <f t="shared" si="244"/>
        <v>757764</v>
      </c>
      <c r="Q756" s="12">
        <f t="shared" si="245"/>
        <v>32378.372052000002</v>
      </c>
      <c r="R756">
        <f t="shared" si="246"/>
        <v>0</v>
      </c>
      <c r="S756">
        <f t="shared" si="247"/>
        <v>0</v>
      </c>
      <c r="T756">
        <f t="shared" si="248"/>
        <v>0</v>
      </c>
      <c r="U756">
        <f t="shared" si="249"/>
        <v>4.2728833848005451E-2</v>
      </c>
      <c r="V756">
        <f t="shared" si="250"/>
        <v>1.2825616734825162E-2</v>
      </c>
      <c r="W756">
        <f t="shared" si="251"/>
        <v>0.3001630416699016</v>
      </c>
      <c r="X756">
        <f t="shared" si="252"/>
        <v>61097889</v>
      </c>
      <c r="Y756">
        <f t="shared" si="253"/>
        <v>175161969</v>
      </c>
      <c r="Z756">
        <f t="shared" si="254"/>
        <v>6507001.6804410042</v>
      </c>
      <c r="AA756">
        <f t="shared" si="255"/>
        <v>888065146</v>
      </c>
      <c r="AB756">
        <f t="shared" si="256"/>
        <v>958146079</v>
      </c>
      <c r="AC756">
        <f t="shared" si="257"/>
        <v>33452896.524208002</v>
      </c>
      <c r="AD756">
        <f t="shared" si="258"/>
        <v>0</v>
      </c>
      <c r="AE756">
        <f t="shared" si="259"/>
        <v>0</v>
      </c>
      <c r="AF756">
        <f t="shared" si="260"/>
        <v>0</v>
      </c>
      <c r="AG756">
        <f t="shared" si="261"/>
        <v>0.28427058660851889</v>
      </c>
      <c r="AH756">
        <f t="shared" si="262"/>
        <v>9.6787947879399844E-2</v>
      </c>
      <c r="AI756">
        <f t="shared" si="263"/>
        <v>7.9086479254902836E-2</v>
      </c>
    </row>
    <row r="757" spans="1:35" x14ac:dyDescent="0.25">
      <c r="A757" s="13" t="s">
        <v>91</v>
      </c>
      <c r="B757" s="8" t="str">
        <f>VLOOKUP(A757,Sheet5!$A$1:$B$67,2,FALSE)</f>
        <v>Small Finance Banks</v>
      </c>
      <c r="C757" s="9" t="s">
        <v>46</v>
      </c>
      <c r="D757" s="19">
        <v>0</v>
      </c>
      <c r="E757" s="20">
        <v>0</v>
      </c>
      <c r="F757" s="20">
        <v>0</v>
      </c>
      <c r="G757" s="20">
        <v>0</v>
      </c>
      <c r="H757" s="20">
        <v>0</v>
      </c>
      <c r="I757" s="29">
        <v>1065422</v>
      </c>
      <c r="J757" s="20">
        <v>862502</v>
      </c>
      <c r="K757" s="20">
        <v>326438</v>
      </c>
      <c r="L757" s="20">
        <v>22077.986000000001</v>
      </c>
      <c r="M757" s="20">
        <v>6282.1397999999999</v>
      </c>
      <c r="N757" s="12">
        <f t="shared" si="242"/>
        <v>0</v>
      </c>
      <c r="O757" s="12">
        <f t="shared" si="243"/>
        <v>0</v>
      </c>
      <c r="P757" s="12">
        <f t="shared" si="244"/>
        <v>1188940</v>
      </c>
      <c r="Q757" s="12">
        <f t="shared" si="245"/>
        <v>28360.125800000002</v>
      </c>
      <c r="R757">
        <f t="shared" si="246"/>
        <v>0</v>
      </c>
      <c r="S757">
        <f t="shared" si="247"/>
        <v>0</v>
      </c>
      <c r="T757">
        <f t="shared" si="248"/>
        <v>0</v>
      </c>
      <c r="U757">
        <f t="shared" si="249"/>
        <v>2.3853285952192712E-2</v>
      </c>
      <c r="V757">
        <f t="shared" si="250"/>
        <v>2.661867860810083E-2</v>
      </c>
      <c r="W757">
        <f t="shared" si="251"/>
        <v>1.1159334047917164</v>
      </c>
      <c r="X757">
        <f t="shared" si="252"/>
        <v>61097889</v>
      </c>
      <c r="Y757">
        <f t="shared" si="253"/>
        <v>175161969</v>
      </c>
      <c r="Z757">
        <f t="shared" si="254"/>
        <v>6507001.6804410042</v>
      </c>
      <c r="AA757">
        <f t="shared" si="255"/>
        <v>888065146</v>
      </c>
      <c r="AB757">
        <f t="shared" si="256"/>
        <v>958146079</v>
      </c>
      <c r="AC757">
        <f t="shared" si="257"/>
        <v>33452896.524208002</v>
      </c>
      <c r="AD757">
        <f t="shared" si="258"/>
        <v>0</v>
      </c>
      <c r="AE757">
        <f t="shared" si="259"/>
        <v>0</v>
      </c>
      <c r="AF757">
        <f t="shared" si="260"/>
        <v>0</v>
      </c>
      <c r="AG757">
        <f t="shared" si="261"/>
        <v>0.11997115355769182</v>
      </c>
      <c r="AH757">
        <f t="shared" si="262"/>
        <v>8.4776293674532349E-2</v>
      </c>
      <c r="AI757">
        <f t="shared" si="263"/>
        <v>0.12408755053727043</v>
      </c>
    </row>
    <row r="758" spans="1:35" x14ac:dyDescent="0.25">
      <c r="A758" s="13" t="s">
        <v>93</v>
      </c>
      <c r="B758" s="8" t="str">
        <f>VLOOKUP(A758,Sheet5!$A$1:$B$67,2,FALSE)</f>
        <v>Small Finance Banks</v>
      </c>
      <c r="C758" s="9" t="s">
        <v>46</v>
      </c>
      <c r="D758" s="19">
        <v>0</v>
      </c>
      <c r="E758" s="20">
        <v>0</v>
      </c>
      <c r="F758" s="20">
        <v>0</v>
      </c>
      <c r="G758" s="20">
        <v>0</v>
      </c>
      <c r="H758" s="20">
        <v>0</v>
      </c>
      <c r="I758" s="20">
        <v>3611893</v>
      </c>
      <c r="J758" s="20">
        <v>972538</v>
      </c>
      <c r="K758" s="20">
        <v>239663</v>
      </c>
      <c r="L758" s="20">
        <v>49096.645120000001</v>
      </c>
      <c r="M758" s="20">
        <v>2170.4524828999997</v>
      </c>
      <c r="N758" s="12">
        <f t="shared" si="242"/>
        <v>0</v>
      </c>
      <c r="O758" s="12">
        <f t="shared" si="243"/>
        <v>0</v>
      </c>
      <c r="P758" s="12">
        <f t="shared" si="244"/>
        <v>1212201</v>
      </c>
      <c r="Q758" s="12">
        <f t="shared" si="245"/>
        <v>51267.097602900001</v>
      </c>
      <c r="R758">
        <f t="shared" si="246"/>
        <v>0</v>
      </c>
      <c r="S758">
        <f t="shared" si="247"/>
        <v>0</v>
      </c>
      <c r="T758">
        <f t="shared" si="248"/>
        <v>0</v>
      </c>
      <c r="U758">
        <f t="shared" si="249"/>
        <v>4.2292571613866022E-2</v>
      </c>
      <c r="V758">
        <f t="shared" si="250"/>
        <v>1.4193969091249382E-2</v>
      </c>
      <c r="W758">
        <f t="shared" si="251"/>
        <v>0.33561376264468523</v>
      </c>
      <c r="X758">
        <f t="shared" si="252"/>
        <v>61097889</v>
      </c>
      <c r="Y758">
        <f t="shared" si="253"/>
        <v>175161969</v>
      </c>
      <c r="Z758">
        <f t="shared" si="254"/>
        <v>6507001.6804410042</v>
      </c>
      <c r="AA758">
        <f t="shared" si="255"/>
        <v>888065146</v>
      </c>
      <c r="AB758">
        <f t="shared" si="256"/>
        <v>958146079</v>
      </c>
      <c r="AC758">
        <f t="shared" si="257"/>
        <v>33452896.524208002</v>
      </c>
      <c r="AD758">
        <f t="shared" si="258"/>
        <v>0</v>
      </c>
      <c r="AE758">
        <f t="shared" si="259"/>
        <v>0</v>
      </c>
      <c r="AF758">
        <f t="shared" si="260"/>
        <v>0</v>
      </c>
      <c r="AG758">
        <f t="shared" si="261"/>
        <v>0.4067148695417892</v>
      </c>
      <c r="AH758">
        <f t="shared" si="262"/>
        <v>0.15325159531642008</v>
      </c>
      <c r="AI758">
        <f t="shared" si="263"/>
        <v>0.12651525968411337</v>
      </c>
    </row>
    <row r="759" spans="1:35" x14ac:dyDescent="0.25">
      <c r="A759" s="13" t="s">
        <v>109</v>
      </c>
      <c r="B759" s="8" t="str">
        <f>VLOOKUP(A759,Sheet5!$A$1:$B$67,2,FALSE)</f>
        <v>Small Finance Banks</v>
      </c>
      <c r="C759" s="9" t="s">
        <v>46</v>
      </c>
      <c r="D759" s="19">
        <v>0</v>
      </c>
      <c r="E759" s="20">
        <v>0</v>
      </c>
      <c r="F759" s="20">
        <v>0</v>
      </c>
      <c r="G759" s="20">
        <v>0</v>
      </c>
      <c r="H759" s="20">
        <v>0</v>
      </c>
      <c r="I759" s="20">
        <v>1815226</v>
      </c>
      <c r="J759" s="20">
        <v>451477</v>
      </c>
      <c r="K759" s="20">
        <v>103065</v>
      </c>
      <c r="L759" s="20">
        <v>23680.072</v>
      </c>
      <c r="M759" s="20">
        <v>1266.47542</v>
      </c>
      <c r="N759" s="12">
        <f t="shared" si="242"/>
        <v>0</v>
      </c>
      <c r="O759" s="12">
        <f t="shared" si="243"/>
        <v>0</v>
      </c>
      <c r="P759" s="12">
        <f t="shared" si="244"/>
        <v>554542</v>
      </c>
      <c r="Q759" s="12">
        <f t="shared" si="245"/>
        <v>24946.547419999999</v>
      </c>
      <c r="R759">
        <f t="shared" si="246"/>
        <v>0</v>
      </c>
      <c r="S759">
        <f t="shared" si="247"/>
        <v>0</v>
      </c>
      <c r="T759">
        <f t="shared" si="248"/>
        <v>0</v>
      </c>
      <c r="U759">
        <f t="shared" si="249"/>
        <v>4.4985857554522467E-2</v>
      </c>
      <c r="V759">
        <f t="shared" si="250"/>
        <v>1.3742942983408127E-2</v>
      </c>
      <c r="W759">
        <f t="shared" si="251"/>
        <v>0.30549474280337546</v>
      </c>
      <c r="X759">
        <f t="shared" si="252"/>
        <v>61097889</v>
      </c>
      <c r="Y759">
        <f t="shared" si="253"/>
        <v>175161969</v>
      </c>
      <c r="Z759">
        <f t="shared" si="254"/>
        <v>6507001.6804410042</v>
      </c>
      <c r="AA759">
        <f t="shared" si="255"/>
        <v>888065146</v>
      </c>
      <c r="AB759">
        <f t="shared" si="256"/>
        <v>958146079</v>
      </c>
      <c r="AC759">
        <f t="shared" si="257"/>
        <v>33452896.524208002</v>
      </c>
      <c r="AD759">
        <f t="shared" si="258"/>
        <v>0</v>
      </c>
      <c r="AE759">
        <f t="shared" si="259"/>
        <v>0</v>
      </c>
      <c r="AF759">
        <f t="shared" si="260"/>
        <v>0</v>
      </c>
      <c r="AG759">
        <f t="shared" si="261"/>
        <v>0.20440234685215311</v>
      </c>
      <c r="AH759">
        <f t="shared" si="262"/>
        <v>7.4572159699078891E-2</v>
      </c>
      <c r="AI759">
        <f t="shared" si="263"/>
        <v>5.7876561012363124E-2</v>
      </c>
    </row>
    <row r="760" spans="1:35" x14ac:dyDescent="0.25">
      <c r="A760" s="13" t="s">
        <v>113</v>
      </c>
      <c r="B760" s="8" t="str">
        <f>VLOOKUP(A760,Sheet5!$A$1:$B$67,2,FALSE)</f>
        <v>Small Finance Banks</v>
      </c>
      <c r="C760" s="9" t="s">
        <v>46</v>
      </c>
      <c r="D760" s="19">
        <v>0</v>
      </c>
      <c r="E760" s="20">
        <v>0</v>
      </c>
      <c r="F760" s="20">
        <v>0</v>
      </c>
      <c r="G760" s="20">
        <v>0</v>
      </c>
      <c r="H760" s="20">
        <v>0</v>
      </c>
      <c r="I760" s="20">
        <v>233492</v>
      </c>
      <c r="J760" s="20">
        <v>30187</v>
      </c>
      <c r="K760" s="20">
        <v>19340</v>
      </c>
      <c r="L760" s="20">
        <v>1146.9599800000001</v>
      </c>
      <c r="M760" s="20">
        <v>203.77997350000001</v>
      </c>
      <c r="N760" s="12">
        <f t="shared" si="242"/>
        <v>0</v>
      </c>
      <c r="O760" s="12">
        <f t="shared" si="243"/>
        <v>0</v>
      </c>
      <c r="P760" s="12">
        <f t="shared" si="244"/>
        <v>49527</v>
      </c>
      <c r="Q760" s="12">
        <f t="shared" si="245"/>
        <v>1350.7399535000002</v>
      </c>
      <c r="R760">
        <f t="shared" si="246"/>
        <v>0</v>
      </c>
      <c r="S760">
        <f t="shared" si="247"/>
        <v>0</v>
      </c>
      <c r="T760">
        <f t="shared" si="248"/>
        <v>0</v>
      </c>
      <c r="U760">
        <f t="shared" si="249"/>
        <v>2.7272799755688821E-2</v>
      </c>
      <c r="V760">
        <f t="shared" si="250"/>
        <v>5.7849517478114889E-3</v>
      </c>
      <c r="W760">
        <f t="shared" si="251"/>
        <v>0.2121143336816679</v>
      </c>
      <c r="X760">
        <f t="shared" si="252"/>
        <v>61097889</v>
      </c>
      <c r="Y760">
        <f t="shared" si="253"/>
        <v>175161969</v>
      </c>
      <c r="Z760">
        <f t="shared" si="254"/>
        <v>6507001.6804410042</v>
      </c>
      <c r="AA760">
        <f t="shared" si="255"/>
        <v>888065146</v>
      </c>
      <c r="AB760">
        <f t="shared" si="256"/>
        <v>958146079</v>
      </c>
      <c r="AC760">
        <f t="shared" si="257"/>
        <v>33452896.524208002</v>
      </c>
      <c r="AD760">
        <f t="shared" si="258"/>
        <v>0</v>
      </c>
      <c r="AE760">
        <f t="shared" si="259"/>
        <v>0</v>
      </c>
      <c r="AF760">
        <f t="shared" si="260"/>
        <v>0</v>
      </c>
      <c r="AG760">
        <f t="shared" si="261"/>
        <v>2.6292215278539938E-2</v>
      </c>
      <c r="AH760">
        <f t="shared" si="262"/>
        <v>4.0377369192008371E-3</v>
      </c>
      <c r="AI760">
        <f t="shared" si="263"/>
        <v>5.1690447923859843E-3</v>
      </c>
    </row>
    <row r="761" spans="1:35" x14ac:dyDescent="0.25">
      <c r="A761" s="13" t="s">
        <v>117</v>
      </c>
      <c r="B761" s="8" t="str">
        <f>VLOOKUP(A761,Sheet5!$A$1:$B$67,2,FALSE)</f>
        <v>Small Finance Banks</v>
      </c>
      <c r="C761" s="9" t="s">
        <v>46</v>
      </c>
      <c r="D761" s="19">
        <v>0</v>
      </c>
      <c r="E761" s="20">
        <v>0</v>
      </c>
      <c r="F761" s="20">
        <v>0</v>
      </c>
      <c r="G761" s="20">
        <v>0</v>
      </c>
      <c r="H761" s="20">
        <v>0</v>
      </c>
      <c r="I761" s="20">
        <v>184460</v>
      </c>
      <c r="J761" s="20">
        <v>82582</v>
      </c>
      <c r="K761" s="20">
        <v>34217</v>
      </c>
      <c r="L761" s="20">
        <v>3645.0163400000001</v>
      </c>
      <c r="M761" s="20">
        <v>386.58395999999999</v>
      </c>
      <c r="N761" s="12">
        <f t="shared" si="242"/>
        <v>0</v>
      </c>
      <c r="O761" s="12">
        <f t="shared" si="243"/>
        <v>0</v>
      </c>
      <c r="P761" s="12">
        <f t="shared" si="244"/>
        <v>116799</v>
      </c>
      <c r="Q761" s="12">
        <f t="shared" si="245"/>
        <v>4031.6003000000001</v>
      </c>
      <c r="R761">
        <f t="shared" si="246"/>
        <v>0</v>
      </c>
      <c r="S761">
        <f t="shared" si="247"/>
        <v>0</v>
      </c>
      <c r="T761">
        <f t="shared" si="248"/>
        <v>0</v>
      </c>
      <c r="U761">
        <f t="shared" si="249"/>
        <v>3.4517421382032377E-2</v>
      </c>
      <c r="V761">
        <f t="shared" si="250"/>
        <v>2.1856230619104414E-2</v>
      </c>
      <c r="W761">
        <f t="shared" si="251"/>
        <v>0.63319418844193864</v>
      </c>
      <c r="X761">
        <f t="shared" si="252"/>
        <v>61097889</v>
      </c>
      <c r="Y761">
        <f t="shared" si="253"/>
        <v>175161969</v>
      </c>
      <c r="Z761">
        <f t="shared" si="254"/>
        <v>6507001.6804410042</v>
      </c>
      <c r="AA761">
        <f t="shared" si="255"/>
        <v>888065146</v>
      </c>
      <c r="AB761">
        <f t="shared" si="256"/>
        <v>958146079</v>
      </c>
      <c r="AC761">
        <f t="shared" si="257"/>
        <v>33452896.524208002</v>
      </c>
      <c r="AD761">
        <f t="shared" si="258"/>
        <v>0</v>
      </c>
      <c r="AE761">
        <f t="shared" si="259"/>
        <v>0</v>
      </c>
      <c r="AF761">
        <f t="shared" si="260"/>
        <v>0</v>
      </c>
      <c r="AG761">
        <f t="shared" si="261"/>
        <v>2.0770998707790745E-2</v>
      </c>
      <c r="AH761">
        <f t="shared" si="262"/>
        <v>1.2051573163724568E-2</v>
      </c>
      <c r="AI761">
        <f t="shared" si="263"/>
        <v>1.2190103634500184E-2</v>
      </c>
    </row>
    <row r="762" spans="1:35" x14ac:dyDescent="0.25">
      <c r="A762" s="13" t="s">
        <v>118</v>
      </c>
      <c r="B762" s="8" t="str">
        <f>VLOOKUP(A762,Sheet5!$A$1:$B$67,2,FALSE)</f>
        <v>Small Finance Banks</v>
      </c>
      <c r="C762" s="9" t="s">
        <v>46</v>
      </c>
      <c r="D762" s="19">
        <v>0</v>
      </c>
      <c r="E762" s="20">
        <v>0</v>
      </c>
      <c r="F762" s="20">
        <v>0</v>
      </c>
      <c r="G762" s="20">
        <v>0</v>
      </c>
      <c r="H762" s="20">
        <v>0</v>
      </c>
      <c r="I762" s="20">
        <v>5902855</v>
      </c>
      <c r="J762" s="20">
        <v>2645521</v>
      </c>
      <c r="K762" s="20">
        <v>490298</v>
      </c>
      <c r="L762" s="20">
        <v>115209.84481</v>
      </c>
      <c r="M762" s="20">
        <v>6390.5602200000003</v>
      </c>
      <c r="N762" s="12">
        <f t="shared" si="242"/>
        <v>0</v>
      </c>
      <c r="O762" s="12">
        <f t="shared" si="243"/>
        <v>0</v>
      </c>
      <c r="P762" s="12">
        <f t="shared" si="244"/>
        <v>3135819</v>
      </c>
      <c r="Q762" s="12">
        <f t="shared" si="245"/>
        <v>121600.40502999999</v>
      </c>
      <c r="R762">
        <f t="shared" si="246"/>
        <v>0</v>
      </c>
      <c r="S762">
        <f t="shared" si="247"/>
        <v>0</v>
      </c>
      <c r="T762">
        <f t="shared" si="248"/>
        <v>0</v>
      </c>
      <c r="U762">
        <f t="shared" si="249"/>
        <v>3.8777877495480444E-2</v>
      </c>
      <c r="V762">
        <f t="shared" si="250"/>
        <v>2.0600269705083385E-2</v>
      </c>
      <c r="W762">
        <f t="shared" si="251"/>
        <v>0.53123768074940003</v>
      </c>
      <c r="X762">
        <f t="shared" si="252"/>
        <v>61097889</v>
      </c>
      <c r="Y762">
        <f t="shared" si="253"/>
        <v>175161969</v>
      </c>
      <c r="Z762">
        <f t="shared" si="254"/>
        <v>6507001.6804410042</v>
      </c>
      <c r="AA762">
        <f t="shared" si="255"/>
        <v>888065146</v>
      </c>
      <c r="AB762">
        <f t="shared" si="256"/>
        <v>958146079</v>
      </c>
      <c r="AC762">
        <f t="shared" si="257"/>
        <v>33452896.524208002</v>
      </c>
      <c r="AD762">
        <f t="shared" si="258"/>
        <v>0</v>
      </c>
      <c r="AE762">
        <f t="shared" si="259"/>
        <v>0</v>
      </c>
      <c r="AF762">
        <f t="shared" si="260"/>
        <v>0</v>
      </c>
      <c r="AG762">
        <f t="shared" si="261"/>
        <v>0.66468716023677843</v>
      </c>
      <c r="AH762">
        <f t="shared" si="262"/>
        <v>0.36349738786297481</v>
      </c>
      <c r="AI762">
        <f t="shared" si="263"/>
        <v>0.32727984476780392</v>
      </c>
    </row>
    <row r="763" spans="1:35" x14ac:dyDescent="0.25">
      <c r="A763" s="13" t="s">
        <v>119</v>
      </c>
      <c r="B763" s="8" t="str">
        <f>VLOOKUP(A763,Sheet5!$A$1:$B$67,2,FALSE)</f>
        <v>Small Finance Banks</v>
      </c>
      <c r="C763" s="9" t="s">
        <v>46</v>
      </c>
      <c r="D763" s="19">
        <v>0</v>
      </c>
      <c r="E763" s="20">
        <v>0</v>
      </c>
      <c r="F763" s="20">
        <v>0</v>
      </c>
      <c r="G763" s="20">
        <v>0</v>
      </c>
      <c r="H763" s="20">
        <v>0</v>
      </c>
      <c r="I763" s="20">
        <v>666771</v>
      </c>
      <c r="J763" s="20">
        <v>166354</v>
      </c>
      <c r="K763" s="20">
        <v>59531</v>
      </c>
      <c r="L763" s="20">
        <v>5968.8641600000001</v>
      </c>
      <c r="M763" s="20">
        <v>1096.424</v>
      </c>
      <c r="N763" s="12">
        <f t="shared" si="242"/>
        <v>0</v>
      </c>
      <c r="O763" s="12">
        <f t="shared" si="243"/>
        <v>0</v>
      </c>
      <c r="P763" s="12">
        <f t="shared" si="244"/>
        <v>225885</v>
      </c>
      <c r="Q763" s="12">
        <f t="shared" si="245"/>
        <v>7065.2881600000001</v>
      </c>
      <c r="R763">
        <f t="shared" si="246"/>
        <v>0</v>
      </c>
      <c r="S763">
        <f t="shared" si="247"/>
        <v>0</v>
      </c>
      <c r="T763">
        <f t="shared" si="248"/>
        <v>0</v>
      </c>
      <c r="U763">
        <f t="shared" si="249"/>
        <v>3.1278252916306967E-2</v>
      </c>
      <c r="V763">
        <f t="shared" si="250"/>
        <v>1.059627392313103E-2</v>
      </c>
      <c r="W763">
        <f t="shared" si="251"/>
        <v>0.33877448179359931</v>
      </c>
      <c r="X763">
        <f t="shared" si="252"/>
        <v>61097889</v>
      </c>
      <c r="Y763">
        <f t="shared" si="253"/>
        <v>175161969</v>
      </c>
      <c r="Z763">
        <f t="shared" si="254"/>
        <v>6507001.6804410042</v>
      </c>
      <c r="AA763">
        <f t="shared" si="255"/>
        <v>888065146</v>
      </c>
      <c r="AB763">
        <f t="shared" si="256"/>
        <v>958146079</v>
      </c>
      <c r="AC763">
        <f t="shared" si="257"/>
        <v>33452896.524208002</v>
      </c>
      <c r="AD763">
        <f t="shared" si="258"/>
        <v>0</v>
      </c>
      <c r="AE763">
        <f t="shared" si="259"/>
        <v>0</v>
      </c>
      <c r="AF763">
        <f t="shared" si="260"/>
        <v>0</v>
      </c>
      <c r="AG763">
        <f t="shared" si="261"/>
        <v>7.5081316162812231E-2</v>
      </c>
      <c r="AH763">
        <f t="shared" si="262"/>
        <v>2.1120108851821674E-2</v>
      </c>
      <c r="AI763">
        <f t="shared" si="263"/>
        <v>2.3575215194300243E-2</v>
      </c>
    </row>
    <row r="764" spans="1:35" x14ac:dyDescent="0.25">
      <c r="A764" s="13" t="s">
        <v>56</v>
      </c>
      <c r="B764" s="8" t="str">
        <f>VLOOKUP(A764,Sheet5!$A$1:$B$67,2,FALSE)</f>
        <v>Public Sector Banks</v>
      </c>
      <c r="C764" s="9" t="s">
        <v>45</v>
      </c>
      <c r="D764" s="19">
        <v>594959</v>
      </c>
      <c r="E764" s="20">
        <v>8939</v>
      </c>
      <c r="F764" s="20">
        <v>1318013</v>
      </c>
      <c r="G764" s="20">
        <v>391.57799999999997</v>
      </c>
      <c r="H764" s="20">
        <v>39299.455278499998</v>
      </c>
      <c r="I764" s="20">
        <v>64439167</v>
      </c>
      <c r="J764" s="20">
        <v>27183389</v>
      </c>
      <c r="K764" s="20">
        <v>15037435</v>
      </c>
      <c r="L764" s="20">
        <v>1235934.3357899999</v>
      </c>
      <c r="M764" s="20">
        <v>232062.63740000001</v>
      </c>
      <c r="N764" s="12">
        <f t="shared" si="242"/>
        <v>1326952</v>
      </c>
      <c r="O764" s="12">
        <f t="shared" si="243"/>
        <v>39691.033278499999</v>
      </c>
      <c r="P764" s="12">
        <f t="shared" si="244"/>
        <v>42220824</v>
      </c>
      <c r="Q764" s="12">
        <f t="shared" si="245"/>
        <v>1467996.9731899998</v>
      </c>
      <c r="R764">
        <f t="shared" si="246"/>
        <v>2.9911431067966288E-2</v>
      </c>
      <c r="S764">
        <f t="shared" si="247"/>
        <v>6.6712215931686053E-2</v>
      </c>
      <c r="T764">
        <f t="shared" si="248"/>
        <v>2.2303251148398462</v>
      </c>
      <c r="U764">
        <f t="shared" si="249"/>
        <v>3.4769500784494395E-2</v>
      </c>
      <c r="V764">
        <f t="shared" si="250"/>
        <v>2.2781128955158589E-2</v>
      </c>
      <c r="W764">
        <f t="shared" si="251"/>
        <v>0.65520437283120059</v>
      </c>
      <c r="X764">
        <f t="shared" si="252"/>
        <v>61647183</v>
      </c>
      <c r="Y764">
        <f t="shared" si="253"/>
        <v>162083448</v>
      </c>
      <c r="Z764">
        <f t="shared" si="254"/>
        <v>6035727.6519122003</v>
      </c>
      <c r="AA764">
        <f t="shared" si="255"/>
        <v>894001925</v>
      </c>
      <c r="AB764">
        <f t="shared" si="256"/>
        <v>897942991</v>
      </c>
      <c r="AC764">
        <f t="shared" si="257"/>
        <v>31769217.867931705</v>
      </c>
      <c r="AD764">
        <f t="shared" si="258"/>
        <v>0.96510330407149347</v>
      </c>
      <c r="AE764">
        <f t="shared" si="259"/>
        <v>0.65760146195339586</v>
      </c>
      <c r="AF764">
        <f t="shared" si="260"/>
        <v>0.81868445937798662</v>
      </c>
      <c r="AG764">
        <f t="shared" si="261"/>
        <v>7.207944994078173</v>
      </c>
      <c r="AH764">
        <f t="shared" si="262"/>
        <v>4.6208155935491773</v>
      </c>
      <c r="AI764">
        <f t="shared" si="263"/>
        <v>4.7019492799849694</v>
      </c>
    </row>
    <row r="765" spans="1:35" x14ac:dyDescent="0.25">
      <c r="A765" s="13" t="s">
        <v>58</v>
      </c>
      <c r="B765" s="8" t="str">
        <f>VLOOKUP(A765,Sheet5!$A$1:$B$67,2,FALSE)</f>
        <v>Public Sector Banks</v>
      </c>
      <c r="C765" s="9" t="s">
        <v>45</v>
      </c>
      <c r="D765" s="19">
        <v>168711</v>
      </c>
      <c r="E765" s="20">
        <v>10422</v>
      </c>
      <c r="F765" s="20">
        <v>249168</v>
      </c>
      <c r="G765" s="20">
        <v>602.8963887000001</v>
      </c>
      <c r="H765" s="20">
        <v>6737.5922810000002</v>
      </c>
      <c r="I765" s="20">
        <v>41370894</v>
      </c>
      <c r="J765" s="20">
        <v>18561227</v>
      </c>
      <c r="K765" s="20">
        <v>9433727</v>
      </c>
      <c r="L765" s="20">
        <v>707703.18384989991</v>
      </c>
      <c r="M765" s="20">
        <v>129775.6496069</v>
      </c>
      <c r="N765" s="12">
        <f t="shared" si="242"/>
        <v>259590</v>
      </c>
      <c r="O765" s="12">
        <f t="shared" si="243"/>
        <v>7340.4886697000002</v>
      </c>
      <c r="P765" s="12">
        <f t="shared" si="244"/>
        <v>27994954</v>
      </c>
      <c r="Q765" s="12">
        <f t="shared" si="245"/>
        <v>837478.83345679985</v>
      </c>
      <c r="R765">
        <f t="shared" si="246"/>
        <v>2.8277239761547057E-2</v>
      </c>
      <c r="S765">
        <f t="shared" si="247"/>
        <v>4.3509247587294249E-2</v>
      </c>
      <c r="T765">
        <f t="shared" si="248"/>
        <v>1.538666714085033</v>
      </c>
      <c r="U765">
        <f t="shared" si="249"/>
        <v>2.9915349511086885E-2</v>
      </c>
      <c r="V765">
        <f t="shared" si="250"/>
        <v>2.0243189172000967E-2</v>
      </c>
      <c r="W765">
        <f t="shared" si="251"/>
        <v>0.6766823554743584</v>
      </c>
      <c r="X765">
        <f t="shared" si="252"/>
        <v>61647183</v>
      </c>
      <c r="Y765">
        <f t="shared" si="253"/>
        <v>162083448</v>
      </c>
      <c r="Z765">
        <f t="shared" si="254"/>
        <v>6035727.6519122003</v>
      </c>
      <c r="AA765">
        <f t="shared" si="255"/>
        <v>894001925</v>
      </c>
      <c r="AB765">
        <f t="shared" si="256"/>
        <v>897942991</v>
      </c>
      <c r="AC765">
        <f t="shared" si="257"/>
        <v>31769217.867931705</v>
      </c>
      <c r="AD765">
        <f t="shared" si="258"/>
        <v>0.27367187240331808</v>
      </c>
      <c r="AE765">
        <f t="shared" si="259"/>
        <v>0.12161729443465584</v>
      </c>
      <c r="AF765">
        <f t="shared" si="260"/>
        <v>0.1601582414510333</v>
      </c>
      <c r="AG765">
        <f t="shared" si="261"/>
        <v>4.6276068141575868</v>
      </c>
      <c r="AH765">
        <f t="shared" si="262"/>
        <v>2.6361329918108019</v>
      </c>
      <c r="AI765">
        <f t="shared" si="263"/>
        <v>3.1176760975463753</v>
      </c>
    </row>
    <row r="766" spans="1:35" x14ac:dyDescent="0.25">
      <c r="A766" s="13" t="s">
        <v>60</v>
      </c>
      <c r="B766" s="8" t="str">
        <f>VLOOKUP(A766,Sheet5!$A$1:$B$67,2,FALSE)</f>
        <v>Public Sector Banks</v>
      </c>
      <c r="C766" s="9" t="s">
        <v>45</v>
      </c>
      <c r="D766" s="19">
        <v>22420</v>
      </c>
      <c r="E766" s="20">
        <v>75</v>
      </c>
      <c r="F766" s="20">
        <v>11958</v>
      </c>
      <c r="G766" s="20">
        <v>3.7429999999999999</v>
      </c>
      <c r="H766" s="20">
        <v>385.66919000000001</v>
      </c>
      <c r="I766" s="20">
        <v>9444757</v>
      </c>
      <c r="J766" s="20">
        <v>6950012</v>
      </c>
      <c r="K766" s="20">
        <v>4268546</v>
      </c>
      <c r="L766" s="20">
        <v>286557.57644940005</v>
      </c>
      <c r="M766" s="20">
        <v>56443.262254400004</v>
      </c>
      <c r="N766" s="12">
        <f t="shared" si="242"/>
        <v>12033</v>
      </c>
      <c r="O766" s="12">
        <f t="shared" si="243"/>
        <v>389.41219000000001</v>
      </c>
      <c r="P766" s="12">
        <f t="shared" si="244"/>
        <v>11218558</v>
      </c>
      <c r="Q766" s="12">
        <f t="shared" si="245"/>
        <v>343000.83870380005</v>
      </c>
      <c r="R766">
        <f t="shared" si="246"/>
        <v>3.2362020277570014E-2</v>
      </c>
      <c r="S766">
        <f t="shared" si="247"/>
        <v>1.7368964763603924E-2</v>
      </c>
      <c r="T766">
        <f t="shared" si="248"/>
        <v>0.53670829616413918</v>
      </c>
      <c r="U766">
        <f t="shared" si="249"/>
        <v>3.0574414171928341E-2</v>
      </c>
      <c r="V766">
        <f t="shared" si="250"/>
        <v>3.6316533999106601E-2</v>
      </c>
      <c r="W766">
        <f t="shared" si="251"/>
        <v>1.1878080081890936</v>
      </c>
      <c r="X766">
        <f t="shared" si="252"/>
        <v>61647183</v>
      </c>
      <c r="Y766">
        <f t="shared" si="253"/>
        <v>162083448</v>
      </c>
      <c r="Z766">
        <f t="shared" si="254"/>
        <v>6035727.6519122003</v>
      </c>
      <c r="AA766">
        <f t="shared" si="255"/>
        <v>894001925</v>
      </c>
      <c r="AB766">
        <f t="shared" si="256"/>
        <v>897942991</v>
      </c>
      <c r="AC766">
        <f t="shared" si="257"/>
        <v>31769217.867931705</v>
      </c>
      <c r="AD766">
        <f t="shared" si="258"/>
        <v>3.6368247353654425E-2</v>
      </c>
      <c r="AE766">
        <f t="shared" si="259"/>
        <v>6.4517853100384496E-3</v>
      </c>
      <c r="AF766">
        <f t="shared" si="260"/>
        <v>7.4239536167813999E-3</v>
      </c>
      <c r="AG766">
        <f t="shared" si="261"/>
        <v>1.0564582397291817</v>
      </c>
      <c r="AH766">
        <f t="shared" si="262"/>
        <v>1.0796640953821841</v>
      </c>
      <c r="AI766">
        <f t="shared" si="263"/>
        <v>1.2493619430679426</v>
      </c>
    </row>
    <row r="767" spans="1:35" x14ac:dyDescent="0.25">
      <c r="A767" s="13" t="s">
        <v>61</v>
      </c>
      <c r="B767" s="8" t="str">
        <f>VLOOKUP(A767,Sheet5!$A$1:$B$67,2,FALSE)</f>
        <v>Public Sector Banks</v>
      </c>
      <c r="C767" s="9" t="s">
        <v>45</v>
      </c>
      <c r="D767" s="19">
        <v>760950</v>
      </c>
      <c r="E767" s="20">
        <v>49388</v>
      </c>
      <c r="F767" s="20">
        <v>886934</v>
      </c>
      <c r="G767" s="20">
        <v>2282.5984321999995</v>
      </c>
      <c r="H767" s="20">
        <v>22896.8655602</v>
      </c>
      <c r="I767" s="20">
        <v>40022204</v>
      </c>
      <c r="J767" s="20">
        <v>31138795</v>
      </c>
      <c r="K767" s="20">
        <v>17281675</v>
      </c>
      <c r="L767" s="20">
        <v>1348151.1391305001</v>
      </c>
      <c r="M767" s="20">
        <v>265472.39781910001</v>
      </c>
      <c r="N767" s="12">
        <f t="shared" si="242"/>
        <v>936322</v>
      </c>
      <c r="O767" s="12">
        <f t="shared" si="243"/>
        <v>25179.4639924</v>
      </c>
      <c r="P767" s="12">
        <f t="shared" si="244"/>
        <v>48420470</v>
      </c>
      <c r="Q767" s="12">
        <f t="shared" si="245"/>
        <v>1613623.5369496001</v>
      </c>
      <c r="R767">
        <f t="shared" si="246"/>
        <v>2.6891885475723097E-2</v>
      </c>
      <c r="S767">
        <f t="shared" si="247"/>
        <v>3.3089511784479927E-2</v>
      </c>
      <c r="T767">
        <f t="shared" si="248"/>
        <v>1.2304645508903345</v>
      </c>
      <c r="U767">
        <f t="shared" si="249"/>
        <v>3.3325234904774778E-2</v>
      </c>
      <c r="V767">
        <f t="shared" si="250"/>
        <v>4.0318207786597664E-2</v>
      </c>
      <c r="W767">
        <f t="shared" si="251"/>
        <v>1.2098401677228969</v>
      </c>
      <c r="X767">
        <f t="shared" si="252"/>
        <v>61647183</v>
      </c>
      <c r="Y767">
        <f t="shared" si="253"/>
        <v>162083448</v>
      </c>
      <c r="Z767">
        <f t="shared" si="254"/>
        <v>6035727.6519122003</v>
      </c>
      <c r="AA767">
        <f t="shared" si="255"/>
        <v>894001925</v>
      </c>
      <c r="AB767">
        <f t="shared" si="256"/>
        <v>897942991</v>
      </c>
      <c r="AC767">
        <f t="shared" si="257"/>
        <v>31769217.867931705</v>
      </c>
      <c r="AD767">
        <f t="shared" si="258"/>
        <v>1.2343629716219149</v>
      </c>
      <c r="AE767">
        <f t="shared" si="259"/>
        <v>0.41717362751486653</v>
      </c>
      <c r="AF767">
        <f t="shared" si="260"/>
        <v>0.57767897435153281</v>
      </c>
      <c r="AG767">
        <f t="shared" si="261"/>
        <v>4.4767469600247223</v>
      </c>
      <c r="AH767">
        <f t="shared" si="262"/>
        <v>5.0792044791836508</v>
      </c>
      <c r="AI767">
        <f t="shared" si="263"/>
        <v>5.3923768530200595</v>
      </c>
    </row>
    <row r="768" spans="1:35" x14ac:dyDescent="0.25">
      <c r="A768" s="13" t="s">
        <v>63</v>
      </c>
      <c r="B768" s="8" t="str">
        <f>VLOOKUP(A768,Sheet5!$A$1:$B$67,2,FALSE)</f>
        <v>Public Sector Banks</v>
      </c>
      <c r="C768" s="9" t="s">
        <v>45</v>
      </c>
      <c r="D768" s="19">
        <v>0</v>
      </c>
      <c r="E768" s="20">
        <v>0</v>
      </c>
      <c r="F768" s="20">
        <v>0</v>
      </c>
      <c r="G768" s="20">
        <v>0</v>
      </c>
      <c r="H768" s="20">
        <v>0</v>
      </c>
      <c r="I768" s="20">
        <v>26382353</v>
      </c>
      <c r="J768" s="20">
        <v>10690202</v>
      </c>
      <c r="K768" s="20">
        <v>5363829</v>
      </c>
      <c r="L768" s="20">
        <v>481844.54704400001</v>
      </c>
      <c r="M768" s="20">
        <v>84570.240779999993</v>
      </c>
      <c r="N768" s="12">
        <f t="shared" si="242"/>
        <v>0</v>
      </c>
      <c r="O768" s="12">
        <f t="shared" si="243"/>
        <v>0</v>
      </c>
      <c r="P768" s="12">
        <f t="shared" si="244"/>
        <v>16054031</v>
      </c>
      <c r="Q768" s="12">
        <f t="shared" si="245"/>
        <v>566414.787824</v>
      </c>
      <c r="R768">
        <f t="shared" si="246"/>
        <v>0</v>
      </c>
      <c r="S768">
        <f t="shared" si="247"/>
        <v>0</v>
      </c>
      <c r="T768">
        <f t="shared" si="248"/>
        <v>0</v>
      </c>
      <c r="U768">
        <f t="shared" si="249"/>
        <v>3.5281779873478504E-2</v>
      </c>
      <c r="V768">
        <f t="shared" si="250"/>
        <v>2.1469456792728079E-2</v>
      </c>
      <c r="W768">
        <f t="shared" si="251"/>
        <v>0.60851399418391527</v>
      </c>
      <c r="X768">
        <f t="shared" si="252"/>
        <v>61647183</v>
      </c>
      <c r="Y768">
        <f t="shared" si="253"/>
        <v>162083448</v>
      </c>
      <c r="Z768">
        <f t="shared" si="254"/>
        <v>6035727.6519122003</v>
      </c>
      <c r="AA768">
        <f t="shared" si="255"/>
        <v>894001925</v>
      </c>
      <c r="AB768">
        <f t="shared" si="256"/>
        <v>897942991</v>
      </c>
      <c r="AC768">
        <f t="shared" si="257"/>
        <v>31769217.867931705</v>
      </c>
      <c r="AD768">
        <f t="shared" si="258"/>
        <v>0</v>
      </c>
      <c r="AE768">
        <f t="shared" si="259"/>
        <v>0</v>
      </c>
      <c r="AF768">
        <f t="shared" si="260"/>
        <v>0</v>
      </c>
      <c r="AG768">
        <f t="shared" si="261"/>
        <v>2.9510398425596231</v>
      </c>
      <c r="AH768">
        <f t="shared" si="262"/>
        <v>1.7829044145142365</v>
      </c>
      <c r="AI768">
        <f t="shared" si="263"/>
        <v>1.7878675106223976</v>
      </c>
    </row>
    <row r="769" spans="1:35" x14ac:dyDescent="0.25">
      <c r="A769" s="13" t="s">
        <v>66</v>
      </c>
      <c r="B769" s="8" t="str">
        <f>VLOOKUP(A769,Sheet5!$A$1:$B$67,2,FALSE)</f>
        <v>Public Sector Banks</v>
      </c>
      <c r="C769" s="9" t="s">
        <v>45</v>
      </c>
      <c r="D769" s="19">
        <v>126691</v>
      </c>
      <c r="E769" s="20">
        <v>2950</v>
      </c>
      <c r="F769" s="20">
        <v>161389</v>
      </c>
      <c r="G769" s="20">
        <v>190.60301999999999</v>
      </c>
      <c r="H769" s="20">
        <v>4135.2485399999996</v>
      </c>
      <c r="I769" s="20">
        <v>27111866</v>
      </c>
      <c r="J769" s="20">
        <v>19139215</v>
      </c>
      <c r="K769" s="20">
        <v>9084024</v>
      </c>
      <c r="L769" s="20">
        <v>888079.60633340001</v>
      </c>
      <c r="M769" s="20">
        <v>131935.27407320001</v>
      </c>
      <c r="N769" s="12">
        <f t="shared" si="242"/>
        <v>164339</v>
      </c>
      <c r="O769" s="12">
        <f t="shared" si="243"/>
        <v>4325.8515599999992</v>
      </c>
      <c r="P769" s="12">
        <f t="shared" si="244"/>
        <v>28223239</v>
      </c>
      <c r="Q769" s="12">
        <f t="shared" si="245"/>
        <v>1020014.8804066</v>
      </c>
      <c r="R769">
        <f t="shared" si="246"/>
        <v>2.6322732644107602E-2</v>
      </c>
      <c r="S769">
        <f t="shared" si="247"/>
        <v>3.4144900269158812E-2</v>
      </c>
      <c r="T769">
        <f t="shared" si="248"/>
        <v>1.2971639658697145</v>
      </c>
      <c r="U769">
        <f t="shared" si="249"/>
        <v>3.6140957471486525E-2</v>
      </c>
      <c r="V769">
        <f t="shared" si="250"/>
        <v>3.7622452117703736E-2</v>
      </c>
      <c r="W769">
        <f t="shared" si="251"/>
        <v>1.0409921249979621</v>
      </c>
      <c r="X769">
        <f t="shared" si="252"/>
        <v>61647183</v>
      </c>
      <c r="Y769">
        <f t="shared" si="253"/>
        <v>162083448</v>
      </c>
      <c r="Z769">
        <f t="shared" si="254"/>
        <v>6035727.6519122003</v>
      </c>
      <c r="AA769">
        <f t="shared" si="255"/>
        <v>894001925</v>
      </c>
      <c r="AB769">
        <f t="shared" si="256"/>
        <v>897942991</v>
      </c>
      <c r="AC769">
        <f t="shared" si="257"/>
        <v>31769217.867931705</v>
      </c>
      <c r="AD769">
        <f t="shared" si="258"/>
        <v>0.2055097959626152</v>
      </c>
      <c r="AE769">
        <f t="shared" si="259"/>
        <v>7.167075470394213E-2</v>
      </c>
      <c r="AF769">
        <f t="shared" si="260"/>
        <v>0.10139159922116169</v>
      </c>
      <c r="AG769">
        <f t="shared" si="261"/>
        <v>3.0326406735645453</v>
      </c>
      <c r="AH769">
        <f t="shared" si="262"/>
        <v>3.2107018959261735</v>
      </c>
      <c r="AI769">
        <f t="shared" si="263"/>
        <v>3.1430992037221661</v>
      </c>
    </row>
    <row r="770" spans="1:35" x14ac:dyDescent="0.25">
      <c r="A770" s="13" t="s">
        <v>68</v>
      </c>
      <c r="B770" s="8" t="str">
        <f>VLOOKUP(A770,Sheet5!$A$1:$B$67,2,FALSE)</f>
        <v>Public Sector Banks</v>
      </c>
      <c r="C770" s="9" t="s">
        <v>45</v>
      </c>
      <c r="D770" s="19">
        <v>60894</v>
      </c>
      <c r="E770" s="20">
        <v>503</v>
      </c>
      <c r="F770" s="20">
        <v>65681</v>
      </c>
      <c r="G770" s="20">
        <v>24.088000000000001</v>
      </c>
      <c r="H770" s="20">
        <v>1302.48062</v>
      </c>
      <c r="I770" s="20">
        <v>19094090</v>
      </c>
      <c r="J770" s="20">
        <v>12605301</v>
      </c>
      <c r="K770" s="20">
        <v>5009066</v>
      </c>
      <c r="L770" s="20">
        <v>533599.48600000003</v>
      </c>
      <c r="M770" s="20">
        <v>78389.221619999997</v>
      </c>
      <c r="N770" s="12">
        <f t="shared" si="242"/>
        <v>66184</v>
      </c>
      <c r="O770" s="12">
        <f t="shared" si="243"/>
        <v>1326.56862</v>
      </c>
      <c r="P770" s="12">
        <f t="shared" si="244"/>
        <v>17614367</v>
      </c>
      <c r="Q770" s="12">
        <f t="shared" si="245"/>
        <v>611988.70762</v>
      </c>
      <c r="R770">
        <f t="shared" si="246"/>
        <v>2.0043645291913454E-2</v>
      </c>
      <c r="S770">
        <f t="shared" si="247"/>
        <v>2.1784882254409301E-2</v>
      </c>
      <c r="T770">
        <f t="shared" si="248"/>
        <v>1.0868722698459619</v>
      </c>
      <c r="U770">
        <f t="shared" si="249"/>
        <v>3.4743724121337999E-2</v>
      </c>
      <c r="V770">
        <f t="shared" si="250"/>
        <v>3.2051211009270407E-2</v>
      </c>
      <c r="W770">
        <f t="shared" si="251"/>
        <v>0.92250361237430012</v>
      </c>
      <c r="X770">
        <f t="shared" si="252"/>
        <v>61647183</v>
      </c>
      <c r="Y770">
        <f t="shared" si="253"/>
        <v>162083448</v>
      </c>
      <c r="Z770">
        <f t="shared" si="254"/>
        <v>6035727.6519122003</v>
      </c>
      <c r="AA770">
        <f t="shared" si="255"/>
        <v>894001925</v>
      </c>
      <c r="AB770">
        <f t="shared" si="256"/>
        <v>897942991</v>
      </c>
      <c r="AC770">
        <f t="shared" si="257"/>
        <v>31769217.867931705</v>
      </c>
      <c r="AD770">
        <f t="shared" si="258"/>
        <v>9.8778236144220891E-2</v>
      </c>
      <c r="AE770">
        <f t="shared" si="259"/>
        <v>2.197860302029574E-2</v>
      </c>
      <c r="AF770">
        <f t="shared" si="260"/>
        <v>4.0833287307658957E-2</v>
      </c>
      <c r="AG770">
        <f t="shared" si="261"/>
        <v>2.1357996516618241</v>
      </c>
      <c r="AH770">
        <f t="shared" si="262"/>
        <v>1.9263574890767141</v>
      </c>
      <c r="AI770">
        <f t="shared" si="263"/>
        <v>1.9616353350432243</v>
      </c>
    </row>
    <row r="771" spans="1:35" x14ac:dyDescent="0.25">
      <c r="A771" s="13" t="s">
        <v>72</v>
      </c>
      <c r="B771" s="8" t="str">
        <f>VLOOKUP(A771,Sheet5!$A$1:$B$67,2,FALSE)</f>
        <v>Public Sector Banks</v>
      </c>
      <c r="C771" s="9" t="s">
        <v>45</v>
      </c>
      <c r="D771" s="19">
        <v>0</v>
      </c>
      <c r="E771" s="20">
        <v>0</v>
      </c>
      <c r="F771" s="20">
        <v>0</v>
      </c>
      <c r="G771" s="20">
        <v>0</v>
      </c>
      <c r="H771" s="20">
        <v>0</v>
      </c>
      <c r="I771" s="20">
        <v>3159054</v>
      </c>
      <c r="J771" s="20">
        <v>1466948</v>
      </c>
      <c r="K771" s="20">
        <v>922344</v>
      </c>
      <c r="L771" s="20">
        <v>64343.762000000002</v>
      </c>
      <c r="M771" s="20">
        <v>15413.611618899999</v>
      </c>
      <c r="N771" s="12">
        <f t="shared" ref="N771:N834" si="264">E771+F771</f>
        <v>0</v>
      </c>
      <c r="O771" s="12">
        <f t="shared" ref="O771:O834" si="265">G771+H771</f>
        <v>0</v>
      </c>
      <c r="P771" s="12">
        <f t="shared" ref="P771:P834" si="266">J771+K771</f>
        <v>2389292</v>
      </c>
      <c r="Q771" s="12">
        <f t="shared" ref="Q771:Q834" si="267">L771+M771</f>
        <v>79757.373618900005</v>
      </c>
      <c r="R771">
        <f t="shared" ref="R771:R834" si="268">IFERROR(O771/N771,0)</f>
        <v>0</v>
      </c>
      <c r="S771">
        <f t="shared" ref="S771:S834" si="269">IFERROR(O771/D771,0)</f>
        <v>0</v>
      </c>
      <c r="T771">
        <f t="shared" ref="T771:T834" si="270">IFERROR(N771/D771,0)</f>
        <v>0</v>
      </c>
      <c r="U771">
        <f t="shared" ref="U771:U834" si="271">IFERROR(Q771/P771,0)</f>
        <v>3.3381174682248972E-2</v>
      </c>
      <c r="V771">
        <f t="shared" ref="V771:V834" si="272">IFERROR(Q771/I771,0)</f>
        <v>2.5247233386608777E-2</v>
      </c>
      <c r="W771">
        <f t="shared" ref="W771:W834" si="273">IFERROR(P771/I771,0)</f>
        <v>0.75633148404554018</v>
      </c>
      <c r="X771">
        <f t="shared" ref="X771:X834" si="274">SUMIF($C$2:$C$879,C771,$D$2:$D$879)</f>
        <v>61647183</v>
      </c>
      <c r="Y771">
        <f t="shared" ref="Y771:Y834" si="275">SUMIF($C$2:$C$879,C771,$N$2:$N$879)</f>
        <v>162083448</v>
      </c>
      <c r="Z771">
        <f t="shared" ref="Z771:Z834" si="276">SUMIF($C$2:$C$879,C771,$O$2:$O$879)</f>
        <v>6035727.6519122003</v>
      </c>
      <c r="AA771">
        <f t="shared" ref="AA771:AA834" si="277">SUMIF($C$2:$C$879,C771,$I$2:$I$879)</f>
        <v>894001925</v>
      </c>
      <c r="AB771">
        <f t="shared" ref="AB771:AB834" si="278">SUMIF($C$2:$C$879,C771,$P$2:$P$879)</f>
        <v>897942991</v>
      </c>
      <c r="AC771">
        <f t="shared" ref="AC771:AC834" si="279">SUMIF($C$2:$C$879,C771,$Q$2:$Q$879)</f>
        <v>31769217.867931705</v>
      </c>
      <c r="AD771">
        <f t="shared" ref="AD771:AD834" si="280">D771*100/X771</f>
        <v>0</v>
      </c>
      <c r="AE771">
        <f t="shared" ref="AE771:AE834" si="281">O771*100/Z771</f>
        <v>0</v>
      </c>
      <c r="AF771">
        <f t="shared" ref="AF771:AF834" si="282">N771*100/Y771</f>
        <v>0</v>
      </c>
      <c r="AG771">
        <f t="shared" ref="AG771:AG834" si="283">I771*100/AA771</f>
        <v>0.3533609840940779</v>
      </c>
      <c r="AH771">
        <f t="shared" ref="AH771:AH834" si="284">Q771*100/AC771</f>
        <v>0.25105236757939897</v>
      </c>
      <c r="AI771">
        <f t="shared" ref="AI771:AI834" si="285">P771*100/AB771</f>
        <v>0.26608504369961722</v>
      </c>
    </row>
    <row r="772" spans="1:35" x14ac:dyDescent="0.25">
      <c r="A772" s="13" t="s">
        <v>73</v>
      </c>
      <c r="B772" s="8" t="str">
        <f>VLOOKUP(A772,Sheet5!$A$1:$B$67,2,FALSE)</f>
        <v>Public Sector Banks</v>
      </c>
      <c r="C772" s="9" t="s">
        <v>45</v>
      </c>
      <c r="D772" s="19">
        <v>368836</v>
      </c>
      <c r="E772" s="20">
        <v>3381</v>
      </c>
      <c r="F772" s="20">
        <v>499974</v>
      </c>
      <c r="G772" s="20">
        <v>96.763673400000002</v>
      </c>
      <c r="H772" s="20">
        <v>12433.491398099999</v>
      </c>
      <c r="I772" s="20">
        <v>44030524</v>
      </c>
      <c r="J772" s="20">
        <v>32501126</v>
      </c>
      <c r="K772" s="20">
        <v>15776648</v>
      </c>
      <c r="L772" s="20">
        <v>1480165.6347389999</v>
      </c>
      <c r="M772" s="20">
        <v>275258.01504449995</v>
      </c>
      <c r="N772" s="12">
        <f t="shared" si="264"/>
        <v>503355</v>
      </c>
      <c r="O772" s="12">
        <f t="shared" si="265"/>
        <v>12530.2550715</v>
      </c>
      <c r="P772" s="12">
        <f t="shared" si="266"/>
        <v>48277774</v>
      </c>
      <c r="Q772" s="12">
        <f t="shared" si="267"/>
        <v>1755423.6497834998</v>
      </c>
      <c r="R772">
        <f t="shared" si="268"/>
        <v>2.4893474926244896E-2</v>
      </c>
      <c r="S772">
        <f t="shared" si="269"/>
        <v>3.3972429674706373E-2</v>
      </c>
      <c r="T772">
        <f t="shared" si="270"/>
        <v>1.3647122298257219</v>
      </c>
      <c r="U772">
        <f t="shared" si="271"/>
        <v>3.6360906983480636E-2</v>
      </c>
      <c r="V772">
        <f t="shared" si="272"/>
        <v>3.9868334289719101E-2</v>
      </c>
      <c r="W772">
        <f t="shared" si="273"/>
        <v>1.0964614911237487</v>
      </c>
      <c r="X772">
        <f t="shared" si="274"/>
        <v>61647183</v>
      </c>
      <c r="Y772">
        <f t="shared" si="275"/>
        <v>162083448</v>
      </c>
      <c r="Z772">
        <f t="shared" si="276"/>
        <v>6035727.6519122003</v>
      </c>
      <c r="AA772">
        <f t="shared" si="277"/>
        <v>894001925</v>
      </c>
      <c r="AB772">
        <f t="shared" si="278"/>
        <v>897942991</v>
      </c>
      <c r="AC772">
        <f t="shared" si="279"/>
        <v>31769217.867931705</v>
      </c>
      <c r="AD772">
        <f t="shared" si="280"/>
        <v>0.59830146658931682</v>
      </c>
      <c r="AE772">
        <f t="shared" si="281"/>
        <v>0.20760139943574565</v>
      </c>
      <c r="AF772">
        <f t="shared" si="282"/>
        <v>0.31055299366533712</v>
      </c>
      <c r="AG772">
        <f t="shared" si="283"/>
        <v>4.9251039364372735</v>
      </c>
      <c r="AH772">
        <f t="shared" si="284"/>
        <v>5.5255488412745883</v>
      </c>
      <c r="AI772">
        <f t="shared" si="285"/>
        <v>5.3764854209992938</v>
      </c>
    </row>
    <row r="773" spans="1:35" x14ac:dyDescent="0.25">
      <c r="A773" s="13" t="s">
        <v>75</v>
      </c>
      <c r="B773" s="8" t="str">
        <f>VLOOKUP(A773,Sheet5!$A$1:$B$67,2,FALSE)</f>
        <v>Public Sector Banks</v>
      </c>
      <c r="C773" s="9" t="s">
        <v>45</v>
      </c>
      <c r="D773" s="19">
        <v>0</v>
      </c>
      <c r="E773" s="20">
        <v>0</v>
      </c>
      <c r="F773" s="20">
        <v>0</v>
      </c>
      <c r="G773" s="20">
        <v>0</v>
      </c>
      <c r="H773" s="20">
        <v>0</v>
      </c>
      <c r="I773" s="20">
        <v>10014011</v>
      </c>
      <c r="J773" s="20">
        <v>6207362</v>
      </c>
      <c r="K773" s="20">
        <v>3286458</v>
      </c>
      <c r="L773" s="20">
        <v>267853.35684999998</v>
      </c>
      <c r="M773" s="20">
        <v>51693.264869999999</v>
      </c>
      <c r="N773" s="12">
        <f t="shared" si="264"/>
        <v>0</v>
      </c>
      <c r="O773" s="12">
        <f t="shared" si="265"/>
        <v>0</v>
      </c>
      <c r="P773" s="12">
        <f t="shared" si="266"/>
        <v>9493820</v>
      </c>
      <c r="Q773" s="12">
        <f t="shared" si="267"/>
        <v>319546.62172</v>
      </c>
      <c r="R773">
        <f t="shared" si="268"/>
        <v>0</v>
      </c>
      <c r="S773">
        <f t="shared" si="269"/>
        <v>0</v>
      </c>
      <c r="T773">
        <f t="shared" si="270"/>
        <v>0</v>
      </c>
      <c r="U773">
        <f t="shared" si="271"/>
        <v>3.3658382160184207E-2</v>
      </c>
      <c r="V773">
        <f t="shared" si="272"/>
        <v>3.1909953136660223E-2</v>
      </c>
      <c r="W773">
        <f t="shared" si="273"/>
        <v>0.94805368198616913</v>
      </c>
      <c r="X773">
        <f t="shared" si="274"/>
        <v>61647183</v>
      </c>
      <c r="Y773">
        <f t="shared" si="275"/>
        <v>162083448</v>
      </c>
      <c r="Z773">
        <f t="shared" si="276"/>
        <v>6035727.6519122003</v>
      </c>
      <c r="AA773">
        <f t="shared" si="277"/>
        <v>894001925</v>
      </c>
      <c r="AB773">
        <f t="shared" si="278"/>
        <v>897942991</v>
      </c>
      <c r="AC773">
        <f t="shared" si="279"/>
        <v>31769217.867931705</v>
      </c>
      <c r="AD773">
        <f t="shared" si="280"/>
        <v>0</v>
      </c>
      <c r="AE773">
        <f t="shared" si="281"/>
        <v>0</v>
      </c>
      <c r="AF773">
        <f t="shared" si="282"/>
        <v>0</v>
      </c>
      <c r="AG773">
        <f t="shared" si="283"/>
        <v>1.1201330466933839</v>
      </c>
      <c r="AH773">
        <f t="shared" si="284"/>
        <v>1.005837232280606</v>
      </c>
      <c r="AI773">
        <f t="shared" si="285"/>
        <v>1.0572853839448255</v>
      </c>
    </row>
    <row r="774" spans="1:35" x14ac:dyDescent="0.25">
      <c r="A774" s="13" t="s">
        <v>77</v>
      </c>
      <c r="B774" s="8" t="str">
        <f>VLOOKUP(A774,Sheet5!$A$1:$B$67,2,FALSE)</f>
        <v>Public Sector Banks</v>
      </c>
      <c r="C774" s="9" t="s">
        <v>45</v>
      </c>
      <c r="D774" s="19">
        <v>500463</v>
      </c>
      <c r="E774" s="20">
        <v>7553</v>
      </c>
      <c r="F774" s="20">
        <v>700523</v>
      </c>
      <c r="G774" s="20">
        <v>382.1310957</v>
      </c>
      <c r="H774" s="20">
        <v>18763.5703589</v>
      </c>
      <c r="I774" s="20">
        <v>44146120</v>
      </c>
      <c r="J774" s="20">
        <v>43976210</v>
      </c>
      <c r="K774" s="20">
        <v>17871933</v>
      </c>
      <c r="L774" s="20">
        <v>1374071.9271998</v>
      </c>
      <c r="M774" s="20">
        <v>273753.44802400004</v>
      </c>
      <c r="N774" s="12">
        <f t="shared" si="264"/>
        <v>708076</v>
      </c>
      <c r="O774" s="12">
        <f t="shared" si="265"/>
        <v>19145.701454599999</v>
      </c>
      <c r="P774" s="12">
        <f t="shared" si="266"/>
        <v>61848143</v>
      </c>
      <c r="Q774" s="12">
        <f t="shared" si="267"/>
        <v>1647825.3752238001</v>
      </c>
      <c r="R774">
        <f t="shared" si="268"/>
        <v>2.703904871030793E-2</v>
      </c>
      <c r="S774">
        <f t="shared" si="269"/>
        <v>3.8255977873688965E-2</v>
      </c>
      <c r="T774">
        <f t="shared" si="270"/>
        <v>1.4148418564409357</v>
      </c>
      <c r="U774">
        <f t="shared" si="271"/>
        <v>2.6643085714373026E-2</v>
      </c>
      <c r="V774">
        <f t="shared" si="272"/>
        <v>3.732661840324359E-2</v>
      </c>
      <c r="W774">
        <f t="shared" si="273"/>
        <v>1.4009870629627248</v>
      </c>
      <c r="X774">
        <f t="shared" si="274"/>
        <v>61647183</v>
      </c>
      <c r="Y774">
        <f t="shared" si="275"/>
        <v>162083448</v>
      </c>
      <c r="Z774">
        <f t="shared" si="276"/>
        <v>6035727.6519122003</v>
      </c>
      <c r="AA774">
        <f t="shared" si="277"/>
        <v>894001925</v>
      </c>
      <c r="AB774">
        <f t="shared" si="278"/>
        <v>897942991</v>
      </c>
      <c r="AC774">
        <f t="shared" si="279"/>
        <v>31769217.867931705</v>
      </c>
      <c r="AD774">
        <f t="shared" si="280"/>
        <v>0.81181811665262948</v>
      </c>
      <c r="AE774">
        <f t="shared" si="281"/>
        <v>0.31720618554640018</v>
      </c>
      <c r="AF774">
        <f t="shared" si="282"/>
        <v>0.43685891973374108</v>
      </c>
      <c r="AG774">
        <f t="shared" si="283"/>
        <v>4.9380341099377389</v>
      </c>
      <c r="AH774">
        <f t="shared" si="284"/>
        <v>5.1868616409569785</v>
      </c>
      <c r="AI774">
        <f t="shared" si="285"/>
        <v>6.8877583120418837</v>
      </c>
    </row>
    <row r="775" spans="1:35" x14ac:dyDescent="0.25">
      <c r="A775" s="13" t="s">
        <v>82</v>
      </c>
      <c r="B775" s="8" t="str">
        <f>VLOOKUP(A775,Sheet5!$A$1:$B$67,2,FALSE)</f>
        <v>Public Sector Banks</v>
      </c>
      <c r="C775" s="9" t="s">
        <v>45</v>
      </c>
      <c r="D775" s="19">
        <v>11741211</v>
      </c>
      <c r="E775" s="20">
        <v>87491</v>
      </c>
      <c r="F775" s="20">
        <v>31265977</v>
      </c>
      <c r="G775" s="20">
        <v>3273.5111499999998</v>
      </c>
      <c r="H775" s="20">
        <v>1056119.24315</v>
      </c>
      <c r="I775" s="20">
        <v>293115260</v>
      </c>
      <c r="J775" s="20">
        <v>183553255</v>
      </c>
      <c r="K775" s="20">
        <v>99000491</v>
      </c>
      <c r="L775" s="20">
        <v>9083695.3651100006</v>
      </c>
      <c r="M775" s="20">
        <v>1652874.4713000001</v>
      </c>
      <c r="N775" s="12">
        <f t="shared" si="264"/>
        <v>31353468</v>
      </c>
      <c r="O775" s="12">
        <f t="shared" si="265"/>
        <v>1059392.7542999999</v>
      </c>
      <c r="P775" s="12">
        <f t="shared" si="266"/>
        <v>282553746</v>
      </c>
      <c r="Q775" s="12">
        <f t="shared" si="267"/>
        <v>10736569.836410001</v>
      </c>
      <c r="R775">
        <f t="shared" si="268"/>
        <v>3.378869458077173E-2</v>
      </c>
      <c r="S775">
        <f t="shared" si="269"/>
        <v>9.0228576447523162E-2</v>
      </c>
      <c r="T775">
        <f t="shared" si="270"/>
        <v>2.670377697837131</v>
      </c>
      <c r="U775">
        <f t="shared" si="271"/>
        <v>3.7998327710757021E-2</v>
      </c>
      <c r="V775">
        <f t="shared" si="272"/>
        <v>3.6629173917488982E-2</v>
      </c>
      <c r="W775">
        <f t="shared" si="273"/>
        <v>0.96396805133925811</v>
      </c>
      <c r="X775">
        <f t="shared" si="274"/>
        <v>61647183</v>
      </c>
      <c r="Y775">
        <f t="shared" si="275"/>
        <v>162083448</v>
      </c>
      <c r="Z775">
        <f t="shared" si="276"/>
        <v>6035727.6519122003</v>
      </c>
      <c r="AA775">
        <f t="shared" si="277"/>
        <v>894001925</v>
      </c>
      <c r="AB775">
        <f t="shared" si="278"/>
        <v>897942991</v>
      </c>
      <c r="AC775">
        <f t="shared" si="279"/>
        <v>31769217.867931705</v>
      </c>
      <c r="AD775">
        <f t="shared" si="280"/>
        <v>19.045819173927217</v>
      </c>
      <c r="AE775">
        <f t="shared" si="281"/>
        <v>17.552030432724543</v>
      </c>
      <c r="AF775">
        <f t="shared" si="282"/>
        <v>19.344028268697738</v>
      </c>
      <c r="AG775">
        <f t="shared" si="283"/>
        <v>32.786871236323123</v>
      </c>
      <c r="AH775">
        <f t="shared" si="284"/>
        <v>33.795511998574078</v>
      </c>
      <c r="AI775">
        <f t="shared" si="285"/>
        <v>31.466780055305314</v>
      </c>
    </row>
    <row r="776" spans="1:35" x14ac:dyDescent="0.25">
      <c r="A776" s="13" t="s">
        <v>67</v>
      </c>
      <c r="B776" s="8" t="str">
        <f>VLOOKUP(A776,Sheet5!$A$1:$B$67,2,FALSE)</f>
        <v>Private Sector Banks</v>
      </c>
      <c r="C776" s="9" t="s">
        <v>45</v>
      </c>
      <c r="D776" s="19">
        <v>7036379</v>
      </c>
      <c r="E776" s="20">
        <v>31811</v>
      </c>
      <c r="F776" s="20">
        <v>13934547</v>
      </c>
      <c r="G776" s="20">
        <v>1570.8191043000002</v>
      </c>
      <c r="H776" s="20">
        <v>524670.65850000002</v>
      </c>
      <c r="I776" s="20">
        <v>23682152</v>
      </c>
      <c r="J776" s="20">
        <v>21671550</v>
      </c>
      <c r="K776" s="20">
        <v>20481362</v>
      </c>
      <c r="L776" s="20">
        <v>1264313.0204463999</v>
      </c>
      <c r="M776" s="20">
        <v>415911.56592429982</v>
      </c>
      <c r="N776" s="12">
        <f t="shared" si="264"/>
        <v>13966358</v>
      </c>
      <c r="O776" s="12">
        <f t="shared" si="265"/>
        <v>526241.47760430002</v>
      </c>
      <c r="P776" s="12">
        <f t="shared" si="266"/>
        <v>42152912</v>
      </c>
      <c r="Q776" s="12">
        <f t="shared" si="267"/>
        <v>1680224.5863706998</v>
      </c>
      <c r="R776">
        <f t="shared" si="268"/>
        <v>3.767922013772667E-2</v>
      </c>
      <c r="S776">
        <f t="shared" si="269"/>
        <v>7.478867718812475E-2</v>
      </c>
      <c r="T776">
        <f t="shared" si="270"/>
        <v>1.9848785859886171</v>
      </c>
      <c r="U776">
        <f t="shared" si="271"/>
        <v>3.9860225703284742E-2</v>
      </c>
      <c r="V776">
        <f t="shared" si="272"/>
        <v>7.0948982439209912E-2</v>
      </c>
      <c r="W776">
        <f t="shared" si="273"/>
        <v>1.779944322627437</v>
      </c>
      <c r="X776">
        <f t="shared" si="274"/>
        <v>61647183</v>
      </c>
      <c r="Y776">
        <f t="shared" si="275"/>
        <v>162083448</v>
      </c>
      <c r="Z776">
        <f t="shared" si="276"/>
        <v>6035727.6519122003</v>
      </c>
      <c r="AA776">
        <f t="shared" si="277"/>
        <v>894001925</v>
      </c>
      <c r="AB776">
        <f t="shared" si="278"/>
        <v>897942991</v>
      </c>
      <c r="AC776">
        <f t="shared" si="279"/>
        <v>31769217.867931705</v>
      </c>
      <c r="AD776">
        <f t="shared" si="280"/>
        <v>11.413950577433521</v>
      </c>
      <c r="AE776">
        <f t="shared" si="281"/>
        <v>8.7187744039043835</v>
      </c>
      <c r="AF776">
        <f t="shared" si="282"/>
        <v>8.6167700479817046</v>
      </c>
      <c r="AG776">
        <f t="shared" si="283"/>
        <v>2.649004586874911</v>
      </c>
      <c r="AH776">
        <f t="shared" si="284"/>
        <v>5.2888446714539423</v>
      </c>
      <c r="AI776">
        <f t="shared" si="285"/>
        <v>4.6943862163294066</v>
      </c>
    </row>
    <row r="777" spans="1:35" x14ac:dyDescent="0.25">
      <c r="A777" s="13" t="s">
        <v>69</v>
      </c>
      <c r="B777" s="8" t="str">
        <f>VLOOKUP(A777,Sheet5!$A$1:$B$67,2,FALSE)</f>
        <v>Private Sector Banks</v>
      </c>
      <c r="C777" s="9" t="s">
        <v>45</v>
      </c>
      <c r="D777" s="19">
        <v>0</v>
      </c>
      <c r="E777" s="20">
        <v>0</v>
      </c>
      <c r="F777" s="20">
        <v>0</v>
      </c>
      <c r="G777" s="20">
        <v>0</v>
      </c>
      <c r="H777" s="20">
        <v>0</v>
      </c>
      <c r="I777" s="20">
        <v>4495101</v>
      </c>
      <c r="J777" s="20">
        <v>2573334</v>
      </c>
      <c r="K777" s="20">
        <v>1061195</v>
      </c>
      <c r="L777" s="20">
        <v>109666.88081</v>
      </c>
      <c r="M777" s="20">
        <v>20159.545884200001</v>
      </c>
      <c r="N777" s="12">
        <f t="shared" si="264"/>
        <v>0</v>
      </c>
      <c r="O777" s="12">
        <f t="shared" si="265"/>
        <v>0</v>
      </c>
      <c r="P777" s="12">
        <f t="shared" si="266"/>
        <v>3634529</v>
      </c>
      <c r="Q777" s="12">
        <f t="shared" si="267"/>
        <v>129826.4266942</v>
      </c>
      <c r="R777">
        <f t="shared" si="268"/>
        <v>0</v>
      </c>
      <c r="S777">
        <f t="shared" si="269"/>
        <v>0</v>
      </c>
      <c r="T777">
        <f t="shared" si="270"/>
        <v>0</v>
      </c>
      <c r="U777">
        <f t="shared" si="271"/>
        <v>3.5720289119773152E-2</v>
      </c>
      <c r="V777">
        <f t="shared" si="272"/>
        <v>2.8881759652163542E-2</v>
      </c>
      <c r="W777">
        <f t="shared" si="273"/>
        <v>0.80855335619822555</v>
      </c>
      <c r="X777">
        <f t="shared" si="274"/>
        <v>61647183</v>
      </c>
      <c r="Y777">
        <f t="shared" si="275"/>
        <v>162083448</v>
      </c>
      <c r="Z777">
        <f t="shared" si="276"/>
        <v>6035727.6519122003</v>
      </c>
      <c r="AA777">
        <f t="shared" si="277"/>
        <v>894001925</v>
      </c>
      <c r="AB777">
        <f t="shared" si="278"/>
        <v>897942991</v>
      </c>
      <c r="AC777">
        <f t="shared" si="279"/>
        <v>31769217.867931705</v>
      </c>
      <c r="AD777">
        <f t="shared" si="280"/>
        <v>0</v>
      </c>
      <c r="AE777">
        <f t="shared" si="281"/>
        <v>0</v>
      </c>
      <c r="AF777">
        <f t="shared" si="282"/>
        <v>0</v>
      </c>
      <c r="AG777">
        <f t="shared" si="283"/>
        <v>0.50280663545551085</v>
      </c>
      <c r="AH777">
        <f t="shared" si="284"/>
        <v>0.40865477782268167</v>
      </c>
      <c r="AI777">
        <f t="shared" si="285"/>
        <v>0.4047616648750032</v>
      </c>
    </row>
    <row r="778" spans="1:35" x14ac:dyDescent="0.25">
      <c r="A778" s="13" t="s">
        <v>81</v>
      </c>
      <c r="B778" s="8" t="str">
        <f>VLOOKUP(A778,Sheet5!$A$1:$B$67,2,FALSE)</f>
        <v>Private Sector Banks</v>
      </c>
      <c r="C778" s="9" t="s">
        <v>45</v>
      </c>
      <c r="D778" s="19">
        <v>0</v>
      </c>
      <c r="E778" s="20">
        <v>0</v>
      </c>
      <c r="F778" s="20">
        <v>0</v>
      </c>
      <c r="G778" s="20">
        <v>0</v>
      </c>
      <c r="H778" s="20">
        <v>0</v>
      </c>
      <c r="I778" s="20">
        <v>765006</v>
      </c>
      <c r="J778" s="20">
        <v>461684</v>
      </c>
      <c r="K778" s="20">
        <v>291611</v>
      </c>
      <c r="L778" s="20">
        <v>20414.4054454</v>
      </c>
      <c r="M778" s="20">
        <v>4435.9488168999997</v>
      </c>
      <c r="N778" s="12">
        <f t="shared" si="264"/>
        <v>0</v>
      </c>
      <c r="O778" s="12">
        <f t="shared" si="265"/>
        <v>0</v>
      </c>
      <c r="P778" s="12">
        <f t="shared" si="266"/>
        <v>753295</v>
      </c>
      <c r="Q778" s="12">
        <f t="shared" si="267"/>
        <v>24850.354262299999</v>
      </c>
      <c r="R778">
        <f t="shared" si="268"/>
        <v>0</v>
      </c>
      <c r="S778">
        <f t="shared" si="269"/>
        <v>0</v>
      </c>
      <c r="T778">
        <f t="shared" si="270"/>
        <v>0</v>
      </c>
      <c r="U778">
        <f t="shared" si="271"/>
        <v>3.2988874560829419E-2</v>
      </c>
      <c r="V778">
        <f t="shared" si="272"/>
        <v>3.2483868443254037E-2</v>
      </c>
      <c r="W778">
        <f t="shared" si="273"/>
        <v>0.98469162333367322</v>
      </c>
      <c r="X778">
        <f t="shared" si="274"/>
        <v>61647183</v>
      </c>
      <c r="Y778">
        <f t="shared" si="275"/>
        <v>162083448</v>
      </c>
      <c r="Z778">
        <f t="shared" si="276"/>
        <v>6035727.6519122003</v>
      </c>
      <c r="AA778">
        <f t="shared" si="277"/>
        <v>894001925</v>
      </c>
      <c r="AB778">
        <f t="shared" si="278"/>
        <v>897942991</v>
      </c>
      <c r="AC778">
        <f t="shared" si="279"/>
        <v>31769217.867931705</v>
      </c>
      <c r="AD778">
        <f t="shared" si="280"/>
        <v>0</v>
      </c>
      <c r="AE778">
        <f t="shared" si="281"/>
        <v>0</v>
      </c>
      <c r="AF778">
        <f t="shared" si="282"/>
        <v>0</v>
      </c>
      <c r="AG778">
        <f t="shared" si="283"/>
        <v>8.5570956684461283E-2</v>
      </c>
      <c r="AH778">
        <f t="shared" si="284"/>
        <v>7.8221485859695322E-2</v>
      </c>
      <c r="AI778">
        <f t="shared" si="285"/>
        <v>8.3891183243280085E-2</v>
      </c>
    </row>
    <row r="779" spans="1:35" x14ac:dyDescent="0.25">
      <c r="A779" s="13" t="s">
        <v>84</v>
      </c>
      <c r="B779" s="8" t="str">
        <f>VLOOKUP(A779,Sheet5!$A$1:$B$67,2,FALSE)</f>
        <v>Private Sector Banks</v>
      </c>
      <c r="C779" s="9" t="s">
        <v>45</v>
      </c>
      <c r="D779" s="19">
        <v>3221</v>
      </c>
      <c r="E779" s="20">
        <v>19</v>
      </c>
      <c r="F779" s="20">
        <v>2865</v>
      </c>
      <c r="G779" s="20">
        <v>1.03</v>
      </c>
      <c r="H779" s="20">
        <v>62.182598600000006</v>
      </c>
      <c r="I779" s="20">
        <v>2289645</v>
      </c>
      <c r="J779" s="20">
        <v>2372528</v>
      </c>
      <c r="K779" s="20">
        <v>1115914</v>
      </c>
      <c r="L779" s="20">
        <v>117877.9422682</v>
      </c>
      <c r="M779" s="20">
        <v>17591.438716100001</v>
      </c>
      <c r="N779" s="12">
        <f t="shared" si="264"/>
        <v>2884</v>
      </c>
      <c r="O779" s="12">
        <f t="shared" si="265"/>
        <v>63.212598600000007</v>
      </c>
      <c r="P779" s="12">
        <f t="shared" si="266"/>
        <v>3488442</v>
      </c>
      <c r="Q779" s="12">
        <f t="shared" si="267"/>
        <v>135469.38098429999</v>
      </c>
      <c r="R779">
        <f t="shared" si="268"/>
        <v>2.1918376768377257E-2</v>
      </c>
      <c r="S779">
        <f t="shared" si="269"/>
        <v>1.9625147035082276E-2</v>
      </c>
      <c r="T779">
        <f t="shared" si="270"/>
        <v>0.89537410742005585</v>
      </c>
      <c r="U779">
        <f t="shared" si="271"/>
        <v>3.8833777653261826E-2</v>
      </c>
      <c r="V779">
        <f t="shared" si="272"/>
        <v>5.9166106966058056E-2</v>
      </c>
      <c r="W779">
        <f t="shared" si="273"/>
        <v>1.5235733050320028</v>
      </c>
      <c r="X779">
        <f t="shared" si="274"/>
        <v>61647183</v>
      </c>
      <c r="Y779">
        <f t="shared" si="275"/>
        <v>162083448</v>
      </c>
      <c r="Z779">
        <f t="shared" si="276"/>
        <v>6035727.6519122003</v>
      </c>
      <c r="AA779">
        <f t="shared" si="277"/>
        <v>894001925</v>
      </c>
      <c r="AB779">
        <f t="shared" si="278"/>
        <v>897942991</v>
      </c>
      <c r="AC779">
        <f t="shared" si="279"/>
        <v>31769217.867931705</v>
      </c>
      <c r="AD779">
        <f t="shared" si="280"/>
        <v>5.2248940555807716E-3</v>
      </c>
      <c r="AE779">
        <f t="shared" si="281"/>
        <v>1.0473070066369446E-3</v>
      </c>
      <c r="AF779">
        <f t="shared" si="282"/>
        <v>1.7793303607410919E-3</v>
      </c>
      <c r="AG779">
        <f t="shared" si="283"/>
        <v>0.25611186463608565</v>
      </c>
      <c r="AH779">
        <f t="shared" si="284"/>
        <v>0.42641711088847634</v>
      </c>
      <c r="AI779">
        <f t="shared" si="285"/>
        <v>0.38849259195342389</v>
      </c>
    </row>
    <row r="780" spans="1:35" x14ac:dyDescent="0.25">
      <c r="A780" s="13" t="s">
        <v>86</v>
      </c>
      <c r="B780" s="8" t="str">
        <f>VLOOKUP(A780,Sheet5!$A$1:$B$67,2,FALSE)</f>
        <v>Private Sector Banks</v>
      </c>
      <c r="C780" s="9" t="s">
        <v>45</v>
      </c>
      <c r="D780" s="19">
        <v>5485</v>
      </c>
      <c r="E780" s="20">
        <v>335</v>
      </c>
      <c r="F780" s="20">
        <v>13985</v>
      </c>
      <c r="G780" s="20">
        <v>23.841429999999999</v>
      </c>
      <c r="H780" s="20">
        <v>361.14711</v>
      </c>
      <c r="I780" s="20">
        <v>790985</v>
      </c>
      <c r="J780" s="20">
        <v>362795</v>
      </c>
      <c r="K780" s="20">
        <v>396609</v>
      </c>
      <c r="L780" s="20">
        <v>21306.944797699998</v>
      </c>
      <c r="M780" s="20">
        <v>9740.2122319999999</v>
      </c>
      <c r="N780" s="12">
        <f t="shared" si="264"/>
        <v>14320</v>
      </c>
      <c r="O780" s="12">
        <f t="shared" si="265"/>
        <v>384.98854</v>
      </c>
      <c r="P780" s="12">
        <f t="shared" si="266"/>
        <v>759404</v>
      </c>
      <c r="Q780" s="12">
        <f t="shared" si="267"/>
        <v>31047.1570297</v>
      </c>
      <c r="R780">
        <f t="shared" si="268"/>
        <v>2.6884674581005588E-2</v>
      </c>
      <c r="S780">
        <f t="shared" si="269"/>
        <v>7.0189341841385602E-2</v>
      </c>
      <c r="T780">
        <f t="shared" si="270"/>
        <v>2.6107566089334551</v>
      </c>
      <c r="U780">
        <f t="shared" si="271"/>
        <v>4.0883583744225738E-2</v>
      </c>
      <c r="V780">
        <f t="shared" si="272"/>
        <v>3.9251258910978082E-2</v>
      </c>
      <c r="W780">
        <f t="shared" si="273"/>
        <v>0.96007383199428564</v>
      </c>
      <c r="X780">
        <f t="shared" si="274"/>
        <v>61647183</v>
      </c>
      <c r="Y780">
        <f t="shared" si="275"/>
        <v>162083448</v>
      </c>
      <c r="Z780">
        <f t="shared" si="276"/>
        <v>6035727.6519122003</v>
      </c>
      <c r="AA780">
        <f t="shared" si="277"/>
        <v>894001925</v>
      </c>
      <c r="AB780">
        <f t="shared" si="278"/>
        <v>897942991</v>
      </c>
      <c r="AC780">
        <f t="shared" si="279"/>
        <v>31769217.867931705</v>
      </c>
      <c r="AD780">
        <f t="shared" si="280"/>
        <v>8.8974057419622891E-3</v>
      </c>
      <c r="AE780">
        <f t="shared" si="281"/>
        <v>6.3784942297393154E-3</v>
      </c>
      <c r="AF780">
        <f t="shared" si="282"/>
        <v>8.8349551892553512E-3</v>
      </c>
      <c r="AG780">
        <f t="shared" si="283"/>
        <v>8.8476878838935388E-2</v>
      </c>
      <c r="AH780">
        <f t="shared" si="284"/>
        <v>9.7727168351347538E-2</v>
      </c>
      <c r="AI780">
        <f t="shared" si="285"/>
        <v>8.4571515966095454E-2</v>
      </c>
    </row>
    <row r="781" spans="1:35" x14ac:dyDescent="0.25">
      <c r="A781" s="13" t="s">
        <v>87</v>
      </c>
      <c r="B781" s="8" t="str">
        <f>VLOOKUP(A781,Sheet5!$A$1:$B$67,2,FALSE)</f>
        <v>Private Sector Banks</v>
      </c>
      <c r="C781" s="9" t="s">
        <v>45</v>
      </c>
      <c r="D781" s="19">
        <v>5930</v>
      </c>
      <c r="E781" s="20">
        <v>512</v>
      </c>
      <c r="F781" s="20">
        <v>17836</v>
      </c>
      <c r="G781" s="20">
        <v>7.6456909</v>
      </c>
      <c r="H781" s="20">
        <v>376.76267860000002</v>
      </c>
      <c r="I781" s="20">
        <v>518370</v>
      </c>
      <c r="J781" s="20">
        <v>413395</v>
      </c>
      <c r="K781" s="20">
        <v>295647</v>
      </c>
      <c r="L781" s="20">
        <v>18271.665325599999</v>
      </c>
      <c r="M781" s="20">
        <v>4372.2139012999996</v>
      </c>
      <c r="N781" s="12">
        <f t="shared" si="264"/>
        <v>18348</v>
      </c>
      <c r="O781" s="12">
        <f t="shared" si="265"/>
        <v>384.40836949999999</v>
      </c>
      <c r="P781" s="12">
        <f t="shared" si="266"/>
        <v>709042</v>
      </c>
      <c r="Q781" s="12">
        <f t="shared" si="267"/>
        <v>22643.879226899997</v>
      </c>
      <c r="R781">
        <f t="shared" si="268"/>
        <v>2.0950968470678004E-2</v>
      </c>
      <c r="S781">
        <f t="shared" si="269"/>
        <v>6.4824345615514339E-2</v>
      </c>
      <c r="T781">
        <f t="shared" si="270"/>
        <v>3.094097807757167</v>
      </c>
      <c r="U781">
        <f t="shared" si="271"/>
        <v>3.1935878589561685E-2</v>
      </c>
      <c r="V781">
        <f t="shared" si="272"/>
        <v>4.3682850525493366E-2</v>
      </c>
      <c r="W781">
        <f t="shared" si="273"/>
        <v>1.3678299284295001</v>
      </c>
      <c r="X781">
        <f t="shared" si="274"/>
        <v>61647183</v>
      </c>
      <c r="Y781">
        <f t="shared" si="275"/>
        <v>162083448</v>
      </c>
      <c r="Z781">
        <f t="shared" si="276"/>
        <v>6035727.6519122003</v>
      </c>
      <c r="AA781">
        <f t="shared" si="277"/>
        <v>894001925</v>
      </c>
      <c r="AB781">
        <f t="shared" si="278"/>
        <v>897942991</v>
      </c>
      <c r="AC781">
        <f t="shared" si="279"/>
        <v>31769217.867931705</v>
      </c>
      <c r="AD781">
        <f t="shared" si="280"/>
        <v>9.6192554329692561E-3</v>
      </c>
      <c r="AE781">
        <f t="shared" si="281"/>
        <v>6.3688819587181707E-3</v>
      </c>
      <c r="AF781">
        <f t="shared" si="282"/>
        <v>1.1320094819305669E-2</v>
      </c>
      <c r="AG781">
        <f t="shared" si="283"/>
        <v>5.7983096624763981E-2</v>
      </c>
      <c r="AH781">
        <f t="shared" si="284"/>
        <v>7.1276162104566776E-2</v>
      </c>
      <c r="AI781">
        <f t="shared" si="285"/>
        <v>7.8962919373129783E-2</v>
      </c>
    </row>
    <row r="782" spans="1:35" x14ac:dyDescent="0.25">
      <c r="A782" s="13" t="s">
        <v>89</v>
      </c>
      <c r="B782" s="8" t="str">
        <f>VLOOKUP(A782,Sheet5!$A$1:$B$67,2,FALSE)</f>
        <v>Private Sector Banks</v>
      </c>
      <c r="C782" s="9" t="s">
        <v>45</v>
      </c>
      <c r="D782" s="19">
        <v>0</v>
      </c>
      <c r="E782" s="20">
        <v>0</v>
      </c>
      <c r="F782" s="20">
        <v>0</v>
      </c>
      <c r="G782" s="20">
        <v>0</v>
      </c>
      <c r="H782" s="20">
        <v>0</v>
      </c>
      <c r="I782" s="20">
        <v>8464048</v>
      </c>
      <c r="J782" s="20">
        <v>7904055</v>
      </c>
      <c r="K782" s="20">
        <v>6003265</v>
      </c>
      <c r="L782" s="20">
        <v>380070.72859000001</v>
      </c>
      <c r="M782" s="20">
        <v>94119.105719500003</v>
      </c>
      <c r="N782" s="12">
        <f t="shared" si="264"/>
        <v>0</v>
      </c>
      <c r="O782" s="12">
        <f t="shared" si="265"/>
        <v>0</v>
      </c>
      <c r="P782" s="12">
        <f t="shared" si="266"/>
        <v>13907320</v>
      </c>
      <c r="Q782" s="12">
        <f t="shared" si="267"/>
        <v>474189.8343095</v>
      </c>
      <c r="R782">
        <f t="shared" si="268"/>
        <v>0</v>
      </c>
      <c r="S782">
        <f t="shared" si="269"/>
        <v>0</v>
      </c>
      <c r="T782">
        <f t="shared" si="270"/>
        <v>0</v>
      </c>
      <c r="U782">
        <f t="shared" si="271"/>
        <v>3.4096420756083844E-2</v>
      </c>
      <c r="V782">
        <f t="shared" si="272"/>
        <v>5.602400108192912E-2</v>
      </c>
      <c r="W782">
        <f t="shared" si="273"/>
        <v>1.6431050485535998</v>
      </c>
      <c r="X782">
        <f t="shared" si="274"/>
        <v>61647183</v>
      </c>
      <c r="Y782">
        <f t="shared" si="275"/>
        <v>162083448</v>
      </c>
      <c r="Z782">
        <f t="shared" si="276"/>
        <v>6035727.6519122003</v>
      </c>
      <c r="AA782">
        <f t="shared" si="277"/>
        <v>894001925</v>
      </c>
      <c r="AB782">
        <f t="shared" si="278"/>
        <v>897942991</v>
      </c>
      <c r="AC782">
        <f t="shared" si="279"/>
        <v>31769217.867931705</v>
      </c>
      <c r="AD782">
        <f t="shared" si="280"/>
        <v>0</v>
      </c>
      <c r="AE782">
        <f t="shared" si="281"/>
        <v>0</v>
      </c>
      <c r="AF782">
        <f t="shared" si="282"/>
        <v>0</v>
      </c>
      <c r="AG782">
        <f t="shared" si="283"/>
        <v>0.94675948264876497</v>
      </c>
      <c r="AH782">
        <f t="shared" si="284"/>
        <v>1.4926078327793959</v>
      </c>
      <c r="AI782">
        <f t="shared" si="285"/>
        <v>1.548797656353665</v>
      </c>
    </row>
    <row r="783" spans="1:35" x14ac:dyDescent="0.25">
      <c r="A783" s="13" t="s">
        <v>90</v>
      </c>
      <c r="B783" s="8" t="str">
        <f>VLOOKUP(A783,Sheet5!$A$1:$B$67,2,FALSE)</f>
        <v>Private Sector Banks</v>
      </c>
      <c r="C783" s="9" t="s">
        <v>45</v>
      </c>
      <c r="D783" s="19">
        <v>15197803</v>
      </c>
      <c r="E783" s="20">
        <v>105273</v>
      </c>
      <c r="F783" s="20">
        <v>45557518</v>
      </c>
      <c r="G783" s="20">
        <v>6648.7986850999996</v>
      </c>
      <c r="H783" s="20">
        <v>1774601.8887833001</v>
      </c>
      <c r="I783" s="20">
        <v>36455346</v>
      </c>
      <c r="J783" s="20">
        <v>36083334</v>
      </c>
      <c r="K783" s="20">
        <v>41975178</v>
      </c>
      <c r="L783" s="20">
        <v>2037771.1311250001</v>
      </c>
      <c r="M783" s="20">
        <v>818002.94307070004</v>
      </c>
      <c r="N783" s="12">
        <f t="shared" si="264"/>
        <v>45662791</v>
      </c>
      <c r="O783" s="12">
        <f t="shared" si="265"/>
        <v>1781250.6874684</v>
      </c>
      <c r="P783" s="12">
        <f t="shared" si="266"/>
        <v>78058512</v>
      </c>
      <c r="Q783" s="12">
        <f t="shared" si="267"/>
        <v>2855774.0741957002</v>
      </c>
      <c r="R783">
        <f t="shared" si="268"/>
        <v>3.9008800129374487E-2</v>
      </c>
      <c r="S783">
        <f t="shared" si="269"/>
        <v>0.11720448590289004</v>
      </c>
      <c r="T783">
        <f t="shared" si="270"/>
        <v>3.0045652651241763</v>
      </c>
      <c r="U783">
        <f t="shared" si="271"/>
        <v>3.6585043719456249E-2</v>
      </c>
      <c r="V783">
        <f t="shared" si="272"/>
        <v>7.8336221913672149E-2</v>
      </c>
      <c r="W783">
        <f t="shared" si="273"/>
        <v>2.1412089189881782</v>
      </c>
      <c r="X783">
        <f t="shared" si="274"/>
        <v>61647183</v>
      </c>
      <c r="Y783">
        <f t="shared" si="275"/>
        <v>162083448</v>
      </c>
      <c r="Z783">
        <f t="shared" si="276"/>
        <v>6035727.6519122003</v>
      </c>
      <c r="AA783">
        <f t="shared" si="277"/>
        <v>894001925</v>
      </c>
      <c r="AB783">
        <f t="shared" si="278"/>
        <v>897942991</v>
      </c>
      <c r="AC783">
        <f t="shared" si="279"/>
        <v>31769217.867931705</v>
      </c>
      <c r="AD783">
        <f t="shared" si="280"/>
        <v>24.652875055134313</v>
      </c>
      <c r="AE783">
        <f t="shared" si="281"/>
        <v>29.511780355166881</v>
      </c>
      <c r="AF783">
        <f t="shared" si="282"/>
        <v>28.172396110428252</v>
      </c>
      <c r="AG783">
        <f t="shared" si="283"/>
        <v>4.0777704141968147</v>
      </c>
      <c r="AH783">
        <f t="shared" si="284"/>
        <v>8.9891230123054395</v>
      </c>
      <c r="AI783">
        <f t="shared" si="285"/>
        <v>8.6930365048085783</v>
      </c>
    </row>
    <row r="784" spans="1:35" x14ac:dyDescent="0.25">
      <c r="A784" s="13" t="s">
        <v>92</v>
      </c>
      <c r="B784" s="8" t="str">
        <f>VLOOKUP(A784,Sheet5!$A$1:$B$67,2,FALSE)</f>
        <v>Private Sector Banks</v>
      </c>
      <c r="C784" s="9" t="s">
        <v>45</v>
      </c>
      <c r="D784" s="19">
        <v>10376124</v>
      </c>
      <c r="E784" s="20">
        <v>32883</v>
      </c>
      <c r="F784" s="20">
        <v>27924432</v>
      </c>
      <c r="G784" s="20">
        <v>1449.8398500000001</v>
      </c>
      <c r="H784" s="20">
        <v>1005567.48169</v>
      </c>
      <c r="I784" s="20">
        <v>39195525</v>
      </c>
      <c r="J784" s="20">
        <v>24764280</v>
      </c>
      <c r="K784" s="20">
        <v>27896141</v>
      </c>
      <c r="L784" s="20">
        <v>1459202.08879</v>
      </c>
      <c r="M784" s="20">
        <v>573801.78010650037</v>
      </c>
      <c r="N784" s="12">
        <f t="shared" si="264"/>
        <v>27957315</v>
      </c>
      <c r="O784" s="12">
        <f t="shared" si="265"/>
        <v>1007017.32154</v>
      </c>
      <c r="P784" s="12">
        <f t="shared" si="266"/>
        <v>52660421</v>
      </c>
      <c r="Q784" s="12">
        <f t="shared" si="267"/>
        <v>2033003.8688965002</v>
      </c>
      <c r="R784">
        <f t="shared" si="268"/>
        <v>3.6019815262660237E-2</v>
      </c>
      <c r="S784">
        <f t="shared" si="269"/>
        <v>9.7051396218857833E-2</v>
      </c>
      <c r="T784">
        <f t="shared" si="270"/>
        <v>2.6943890608863192</v>
      </c>
      <c r="U784">
        <f t="shared" si="271"/>
        <v>3.8605917504846765E-2</v>
      </c>
      <c r="V784">
        <f t="shared" si="272"/>
        <v>5.1868264780137535E-2</v>
      </c>
      <c r="W784">
        <f t="shared" si="273"/>
        <v>1.3435314618186642</v>
      </c>
      <c r="X784">
        <f t="shared" si="274"/>
        <v>61647183</v>
      </c>
      <c r="Y784">
        <f t="shared" si="275"/>
        <v>162083448</v>
      </c>
      <c r="Z784">
        <f t="shared" si="276"/>
        <v>6035727.6519122003</v>
      </c>
      <c r="AA784">
        <f t="shared" si="277"/>
        <v>894001925</v>
      </c>
      <c r="AB784">
        <f t="shared" si="278"/>
        <v>897942991</v>
      </c>
      <c r="AC784">
        <f t="shared" si="279"/>
        <v>31769217.867931705</v>
      </c>
      <c r="AD784">
        <f t="shared" si="280"/>
        <v>16.831464951123557</v>
      </c>
      <c r="AE784">
        <f t="shared" si="281"/>
        <v>16.68427370510933</v>
      </c>
      <c r="AF784">
        <f t="shared" si="282"/>
        <v>17.248716846151989</v>
      </c>
      <c r="AG784">
        <f t="shared" si="283"/>
        <v>4.3842774723331832</v>
      </c>
      <c r="AH784">
        <f t="shared" si="284"/>
        <v>6.3992883845863986</v>
      </c>
      <c r="AI784">
        <f t="shared" si="285"/>
        <v>5.8645617291755219</v>
      </c>
    </row>
    <row r="785" spans="1:35" x14ac:dyDescent="0.25">
      <c r="A785" s="13" t="s">
        <v>80</v>
      </c>
      <c r="B785" s="8" t="str">
        <f>VLOOKUP(A785,Sheet5!$A$1:$B$67,2,FALSE)</f>
        <v>Public Sector Banks</v>
      </c>
      <c r="C785" s="9" t="s">
        <v>45</v>
      </c>
      <c r="D785" s="19">
        <v>37289</v>
      </c>
      <c r="E785" s="20">
        <v>413</v>
      </c>
      <c r="F785" s="20">
        <v>100491</v>
      </c>
      <c r="G785" s="20">
        <v>21.55</v>
      </c>
      <c r="H785" s="20">
        <v>2739.3042801001193</v>
      </c>
      <c r="I785" s="20">
        <v>13206203</v>
      </c>
      <c r="J785" s="20">
        <v>7196607</v>
      </c>
      <c r="K785" s="20">
        <v>4585185</v>
      </c>
      <c r="L785" s="20">
        <v>349478.26086129999</v>
      </c>
      <c r="M785" s="20">
        <v>76760.223712500039</v>
      </c>
      <c r="N785" s="12">
        <f t="shared" si="264"/>
        <v>100904</v>
      </c>
      <c r="O785" s="12">
        <f t="shared" si="265"/>
        <v>2760.8542801001195</v>
      </c>
      <c r="P785" s="12">
        <f t="shared" si="266"/>
        <v>11781792</v>
      </c>
      <c r="Q785" s="12">
        <f t="shared" si="267"/>
        <v>426238.4845738</v>
      </c>
      <c r="R785">
        <f t="shared" si="268"/>
        <v>2.7361197574923883E-2</v>
      </c>
      <c r="S785">
        <f t="shared" si="269"/>
        <v>7.4039375689884931E-2</v>
      </c>
      <c r="T785">
        <f t="shared" si="270"/>
        <v>2.7059990882029554</v>
      </c>
      <c r="U785">
        <f t="shared" si="271"/>
        <v>3.6177729548594988E-2</v>
      </c>
      <c r="V785">
        <f t="shared" si="272"/>
        <v>3.2275627186239678E-2</v>
      </c>
      <c r="W785">
        <f t="shared" si="273"/>
        <v>0.89214076142854992</v>
      </c>
      <c r="X785">
        <f t="shared" si="274"/>
        <v>61647183</v>
      </c>
      <c r="Y785">
        <f t="shared" si="275"/>
        <v>162083448</v>
      </c>
      <c r="Z785">
        <f t="shared" si="276"/>
        <v>6035727.6519122003</v>
      </c>
      <c r="AA785">
        <f t="shared" si="277"/>
        <v>894001925</v>
      </c>
      <c r="AB785">
        <f t="shared" si="278"/>
        <v>897942991</v>
      </c>
      <c r="AC785">
        <f t="shared" si="279"/>
        <v>31769217.867931705</v>
      </c>
      <c r="AD785">
        <f t="shared" si="280"/>
        <v>6.0487759838109716E-2</v>
      </c>
      <c r="AE785">
        <f t="shared" si="281"/>
        <v>4.5741863107846552E-2</v>
      </c>
      <c r="AF785">
        <f t="shared" si="282"/>
        <v>6.2254351844736176E-2</v>
      </c>
      <c r="AG785">
        <f t="shared" si="283"/>
        <v>1.4772007342154212</v>
      </c>
      <c r="AH785">
        <f t="shared" si="284"/>
        <v>1.3416713195323926</v>
      </c>
      <c r="AI785">
        <f t="shared" si="285"/>
        <v>1.3120868605343343</v>
      </c>
    </row>
    <row r="786" spans="1:35" x14ac:dyDescent="0.25">
      <c r="A786" s="13" t="s">
        <v>94</v>
      </c>
      <c r="B786" s="8" t="str">
        <f>VLOOKUP(A786,Sheet5!$A$1:$B$67,2,FALSE)</f>
        <v>Private Sector Banks</v>
      </c>
      <c r="C786" s="9" t="s">
        <v>45</v>
      </c>
      <c r="D786" s="19">
        <v>173601</v>
      </c>
      <c r="E786" s="20">
        <v>2534</v>
      </c>
      <c r="F786" s="20">
        <v>647836</v>
      </c>
      <c r="G786" s="20">
        <v>99.134</v>
      </c>
      <c r="H786" s="20">
        <v>23054.030383199995</v>
      </c>
      <c r="I786" s="20">
        <v>2858871</v>
      </c>
      <c r="J786" s="20">
        <v>2554537</v>
      </c>
      <c r="K786" s="20">
        <v>1817953</v>
      </c>
      <c r="L786" s="20">
        <v>99887.594429999997</v>
      </c>
      <c r="M786" s="20">
        <v>23715.511078299998</v>
      </c>
      <c r="N786" s="12">
        <f t="shared" si="264"/>
        <v>650370</v>
      </c>
      <c r="O786" s="12">
        <f t="shared" si="265"/>
        <v>23153.164383199994</v>
      </c>
      <c r="P786" s="12">
        <f t="shared" si="266"/>
        <v>4372490</v>
      </c>
      <c r="Q786" s="12">
        <f t="shared" si="267"/>
        <v>123603.1055083</v>
      </c>
      <c r="R786">
        <f t="shared" si="268"/>
        <v>3.5599988288512685E-2</v>
      </c>
      <c r="S786">
        <f t="shared" si="269"/>
        <v>0.1333699943157009</v>
      </c>
      <c r="T786">
        <f t="shared" si="270"/>
        <v>3.7463493873883214</v>
      </c>
      <c r="U786">
        <f t="shared" si="271"/>
        <v>2.8268356361775555E-2</v>
      </c>
      <c r="V786">
        <f t="shared" si="272"/>
        <v>4.3234936276698041E-2</v>
      </c>
      <c r="W786">
        <f t="shared" si="273"/>
        <v>1.5294464143362887</v>
      </c>
      <c r="X786">
        <f t="shared" si="274"/>
        <v>61647183</v>
      </c>
      <c r="Y786">
        <f t="shared" si="275"/>
        <v>162083448</v>
      </c>
      <c r="Z786">
        <f t="shared" si="276"/>
        <v>6035727.6519122003</v>
      </c>
      <c r="AA786">
        <f t="shared" si="277"/>
        <v>894001925</v>
      </c>
      <c r="AB786">
        <f t="shared" si="278"/>
        <v>897942991</v>
      </c>
      <c r="AC786">
        <f t="shared" si="279"/>
        <v>31769217.867931705</v>
      </c>
      <c r="AD786">
        <f t="shared" si="280"/>
        <v>0.28160410833370925</v>
      </c>
      <c r="AE786">
        <f t="shared" si="281"/>
        <v>0.38360187401538498</v>
      </c>
      <c r="AF786">
        <f t="shared" si="282"/>
        <v>0.40125627139916226</v>
      </c>
      <c r="AG786">
        <f t="shared" si="283"/>
        <v>0.31978353961598011</v>
      </c>
      <c r="AH786">
        <f t="shared" si="284"/>
        <v>0.38906562327764038</v>
      </c>
      <c r="AI786">
        <f t="shared" si="285"/>
        <v>0.48694516732410242</v>
      </c>
    </row>
    <row r="787" spans="1:35" x14ac:dyDescent="0.25">
      <c r="A787" s="13" t="s">
        <v>95</v>
      </c>
      <c r="B787" s="8" t="str">
        <f>VLOOKUP(A787,Sheet5!$A$1:$B$67,2,FALSE)</f>
        <v>Private Sector Banks</v>
      </c>
      <c r="C787" s="9" t="s">
        <v>45</v>
      </c>
      <c r="D787" s="19">
        <v>1506654</v>
      </c>
      <c r="E787" s="20">
        <v>14595</v>
      </c>
      <c r="F787" s="20">
        <v>3766069</v>
      </c>
      <c r="G787" s="20">
        <v>751.66733430000011</v>
      </c>
      <c r="H787" s="20">
        <v>313830.20303760003</v>
      </c>
      <c r="I787" s="20">
        <v>6628888</v>
      </c>
      <c r="J787" s="20">
        <v>4167026</v>
      </c>
      <c r="K787" s="20">
        <v>2715510</v>
      </c>
      <c r="L787" s="20">
        <v>191254.76460659999</v>
      </c>
      <c r="M787" s="20">
        <v>55561.619500000001</v>
      </c>
      <c r="N787" s="12">
        <f t="shared" si="264"/>
        <v>3780664</v>
      </c>
      <c r="O787" s="12">
        <f t="shared" si="265"/>
        <v>314581.87037190003</v>
      </c>
      <c r="P787" s="12">
        <f t="shared" si="266"/>
        <v>6882536</v>
      </c>
      <c r="Q787" s="12">
        <f t="shared" si="267"/>
        <v>246816.38410659999</v>
      </c>
      <c r="R787">
        <f t="shared" si="268"/>
        <v>8.3208100580189098E-2</v>
      </c>
      <c r="S787">
        <f t="shared" si="269"/>
        <v>0.20879503215197387</v>
      </c>
      <c r="T787">
        <f t="shared" si="270"/>
        <v>2.5093113614671982</v>
      </c>
      <c r="U787">
        <f t="shared" si="271"/>
        <v>3.5861255808411319E-2</v>
      </c>
      <c r="V787">
        <f t="shared" si="272"/>
        <v>3.7233452142591633E-2</v>
      </c>
      <c r="W787">
        <f t="shared" si="273"/>
        <v>1.0382640346314496</v>
      </c>
      <c r="X787">
        <f t="shared" si="274"/>
        <v>61647183</v>
      </c>
      <c r="Y787">
        <f t="shared" si="275"/>
        <v>162083448</v>
      </c>
      <c r="Z787">
        <f t="shared" si="276"/>
        <v>6035727.6519122003</v>
      </c>
      <c r="AA787">
        <f t="shared" si="277"/>
        <v>894001925</v>
      </c>
      <c r="AB787">
        <f t="shared" si="278"/>
        <v>897942991</v>
      </c>
      <c r="AC787">
        <f t="shared" si="279"/>
        <v>31769217.867931705</v>
      </c>
      <c r="AD787">
        <f t="shared" si="280"/>
        <v>2.4439948861896901</v>
      </c>
      <c r="AE787">
        <f t="shared" si="281"/>
        <v>5.211995777712672</v>
      </c>
      <c r="AF787">
        <f t="shared" si="282"/>
        <v>2.3325416917340012</v>
      </c>
      <c r="AG787">
        <f t="shared" si="283"/>
        <v>0.74148475687007054</v>
      </c>
      <c r="AH787">
        <f t="shared" si="284"/>
        <v>0.77690418798676164</v>
      </c>
      <c r="AI787">
        <f t="shared" si="285"/>
        <v>0.76647805807083802</v>
      </c>
    </row>
    <row r="788" spans="1:35" x14ac:dyDescent="0.25">
      <c r="A788" s="13" t="s">
        <v>97</v>
      </c>
      <c r="B788" s="8" t="str">
        <f>VLOOKUP(A788,Sheet5!$A$1:$B$67,2,FALSE)</f>
        <v>Private Sector Banks</v>
      </c>
      <c r="C788" s="9" t="s">
        <v>45</v>
      </c>
      <c r="D788" s="19">
        <v>83445</v>
      </c>
      <c r="E788" s="20">
        <v>6648</v>
      </c>
      <c r="F788" s="20">
        <v>230752</v>
      </c>
      <c r="G788" s="20">
        <v>255.73099999999999</v>
      </c>
      <c r="H788" s="20">
        <v>9780.6983542999988</v>
      </c>
      <c r="I788" s="20">
        <v>3769205</v>
      </c>
      <c r="J788" s="20">
        <v>5963021</v>
      </c>
      <c r="K788" s="20">
        <v>4626801</v>
      </c>
      <c r="L788" s="20">
        <v>289855.65083</v>
      </c>
      <c r="M788" s="20">
        <v>41134.508656599995</v>
      </c>
      <c r="N788" s="12">
        <f t="shared" si="264"/>
        <v>237400</v>
      </c>
      <c r="O788" s="12">
        <f t="shared" si="265"/>
        <v>10036.429354299999</v>
      </c>
      <c r="P788" s="12">
        <f t="shared" si="266"/>
        <v>10589822</v>
      </c>
      <c r="Q788" s="12">
        <f t="shared" si="267"/>
        <v>330990.15948659997</v>
      </c>
      <c r="R788">
        <f t="shared" si="268"/>
        <v>4.2276450523588874E-2</v>
      </c>
      <c r="S788">
        <f t="shared" si="269"/>
        <v>0.1202759824351369</v>
      </c>
      <c r="T788">
        <f t="shared" si="270"/>
        <v>2.8449877164599435</v>
      </c>
      <c r="U788">
        <f t="shared" si="271"/>
        <v>3.1255497919285134E-2</v>
      </c>
      <c r="V788">
        <f t="shared" si="272"/>
        <v>8.7814316145340979E-2</v>
      </c>
      <c r="W788">
        <f t="shared" si="273"/>
        <v>2.8095638204873441</v>
      </c>
      <c r="X788">
        <f t="shared" si="274"/>
        <v>61647183</v>
      </c>
      <c r="Y788">
        <f t="shared" si="275"/>
        <v>162083448</v>
      </c>
      <c r="Z788">
        <f t="shared" si="276"/>
        <v>6035727.6519122003</v>
      </c>
      <c r="AA788">
        <f t="shared" si="277"/>
        <v>894001925</v>
      </c>
      <c r="AB788">
        <f t="shared" si="278"/>
        <v>897942991</v>
      </c>
      <c r="AC788">
        <f t="shared" si="279"/>
        <v>31769217.867931705</v>
      </c>
      <c r="AD788">
        <f t="shared" si="280"/>
        <v>0.13535898306983468</v>
      </c>
      <c r="AE788">
        <f t="shared" si="281"/>
        <v>0.16628366840111353</v>
      </c>
      <c r="AF788">
        <f t="shared" si="282"/>
        <v>0.1464677627045545</v>
      </c>
      <c r="AG788">
        <f t="shared" si="283"/>
        <v>0.42161038970917203</v>
      </c>
      <c r="AH788">
        <f t="shared" si="284"/>
        <v>1.0418580679655514</v>
      </c>
      <c r="AI788">
        <f t="shared" si="285"/>
        <v>1.1793423531494551</v>
      </c>
    </row>
    <row r="789" spans="1:35" x14ac:dyDescent="0.25">
      <c r="A789" s="13" t="s">
        <v>99</v>
      </c>
      <c r="B789" s="8" t="str">
        <f>VLOOKUP(A789,Sheet5!$A$1:$B$67,2,FALSE)</f>
        <v>Private Sector Banks</v>
      </c>
      <c r="C789" s="9" t="s">
        <v>45</v>
      </c>
      <c r="D789" s="19">
        <v>0</v>
      </c>
      <c r="E789" s="20">
        <v>0</v>
      </c>
      <c r="F789" s="20">
        <v>0</v>
      </c>
      <c r="G789" s="20">
        <v>0</v>
      </c>
      <c r="H789" s="20">
        <v>0</v>
      </c>
      <c r="I789" s="20">
        <v>5112435</v>
      </c>
      <c r="J789" s="20">
        <v>4271929</v>
      </c>
      <c r="K789" s="20">
        <v>2912983</v>
      </c>
      <c r="L789" s="20">
        <v>177852.78959</v>
      </c>
      <c r="M789" s="20">
        <v>36014.1443</v>
      </c>
      <c r="N789" s="12">
        <f t="shared" si="264"/>
        <v>0</v>
      </c>
      <c r="O789" s="12">
        <f t="shared" si="265"/>
        <v>0</v>
      </c>
      <c r="P789" s="12">
        <f t="shared" si="266"/>
        <v>7184912</v>
      </c>
      <c r="Q789" s="12">
        <f t="shared" si="267"/>
        <v>213866.93388999999</v>
      </c>
      <c r="R789">
        <f t="shared" si="268"/>
        <v>0</v>
      </c>
      <c r="S789">
        <f t="shared" si="269"/>
        <v>0</v>
      </c>
      <c r="T789">
        <f t="shared" si="270"/>
        <v>0</v>
      </c>
      <c r="U789">
        <f t="shared" si="271"/>
        <v>2.9766117370679E-2</v>
      </c>
      <c r="V789">
        <f t="shared" si="272"/>
        <v>4.1832694966292966E-2</v>
      </c>
      <c r="W789">
        <f t="shared" si="273"/>
        <v>1.4053796282984528</v>
      </c>
      <c r="X789">
        <f t="shared" si="274"/>
        <v>61647183</v>
      </c>
      <c r="Y789">
        <f t="shared" si="275"/>
        <v>162083448</v>
      </c>
      <c r="Z789">
        <f t="shared" si="276"/>
        <v>6035727.6519122003</v>
      </c>
      <c r="AA789">
        <f t="shared" si="277"/>
        <v>894001925</v>
      </c>
      <c r="AB789">
        <f t="shared" si="278"/>
        <v>897942991</v>
      </c>
      <c r="AC789">
        <f t="shared" si="279"/>
        <v>31769217.867931705</v>
      </c>
      <c r="AD789">
        <f t="shared" si="280"/>
        <v>0</v>
      </c>
      <c r="AE789">
        <f t="shared" si="281"/>
        <v>0</v>
      </c>
      <c r="AF789">
        <f t="shared" si="282"/>
        <v>0</v>
      </c>
      <c r="AG789">
        <f t="shared" si="283"/>
        <v>0.57185950690206844</v>
      </c>
      <c r="AH789">
        <f t="shared" si="284"/>
        <v>0.67318916939998164</v>
      </c>
      <c r="AI789">
        <f t="shared" si="285"/>
        <v>0.80015235622012892</v>
      </c>
    </row>
    <row r="790" spans="1:35" x14ac:dyDescent="0.25">
      <c r="A790" s="13" t="s">
        <v>100</v>
      </c>
      <c r="B790" s="8" t="str">
        <f>VLOOKUP(A790,Sheet5!$A$1:$B$67,2,FALSE)</f>
        <v>Private Sector Banks</v>
      </c>
      <c r="C790" s="9" t="s">
        <v>45</v>
      </c>
      <c r="D790" s="19">
        <v>2615</v>
      </c>
      <c r="E790" s="20">
        <v>98</v>
      </c>
      <c r="F790" s="20">
        <v>5747</v>
      </c>
      <c r="G790" s="20">
        <v>6.9809999999999999</v>
      </c>
      <c r="H790" s="20">
        <v>538.44098889999998</v>
      </c>
      <c r="I790" s="20">
        <v>4289624</v>
      </c>
      <c r="J790" s="20">
        <v>4985768</v>
      </c>
      <c r="K790" s="20">
        <v>2742374</v>
      </c>
      <c r="L790" s="20">
        <v>240044.83143160003</v>
      </c>
      <c r="M790" s="20">
        <v>49238.202597800046</v>
      </c>
      <c r="N790" s="12">
        <f t="shared" si="264"/>
        <v>5845</v>
      </c>
      <c r="O790" s="12">
        <f t="shared" si="265"/>
        <v>545.42198889999997</v>
      </c>
      <c r="P790" s="12">
        <f t="shared" si="266"/>
        <v>7728142</v>
      </c>
      <c r="Q790" s="12">
        <f t="shared" si="267"/>
        <v>289283.03402940009</v>
      </c>
      <c r="R790">
        <f t="shared" si="268"/>
        <v>9.331428381522669E-2</v>
      </c>
      <c r="S790">
        <f t="shared" si="269"/>
        <v>0.20857437434034415</v>
      </c>
      <c r="T790">
        <f t="shared" si="270"/>
        <v>2.2351816443594648</v>
      </c>
      <c r="U790">
        <f t="shared" si="271"/>
        <v>3.743241700649394E-2</v>
      </c>
      <c r="V790">
        <f t="shared" si="272"/>
        <v>6.7437853301221762E-2</v>
      </c>
      <c r="W790">
        <f t="shared" si="273"/>
        <v>1.8015896031913285</v>
      </c>
      <c r="X790">
        <f t="shared" si="274"/>
        <v>61647183</v>
      </c>
      <c r="Y790">
        <f t="shared" si="275"/>
        <v>162083448</v>
      </c>
      <c r="Z790">
        <f t="shared" si="276"/>
        <v>6035727.6519122003</v>
      </c>
      <c r="AA790">
        <f t="shared" si="277"/>
        <v>894001925</v>
      </c>
      <c r="AB790">
        <f t="shared" si="278"/>
        <v>897942991</v>
      </c>
      <c r="AC790">
        <f t="shared" si="279"/>
        <v>31769217.867931705</v>
      </c>
      <c r="AD790">
        <f t="shared" si="280"/>
        <v>4.2418807685016199E-3</v>
      </c>
      <c r="AE790">
        <f t="shared" si="281"/>
        <v>9.0365573192687527E-3</v>
      </c>
      <c r="AF790">
        <f t="shared" si="282"/>
        <v>3.606167114608766E-3</v>
      </c>
      <c r="AG790">
        <f t="shared" si="283"/>
        <v>0.47982268047129767</v>
      </c>
      <c r="AH790">
        <f t="shared" si="284"/>
        <v>0.9105765059498252</v>
      </c>
      <c r="AI790">
        <f t="shared" si="285"/>
        <v>0.86064951533209311</v>
      </c>
    </row>
    <row r="791" spans="1:35" x14ac:dyDescent="0.25">
      <c r="A791" s="13" t="s">
        <v>102</v>
      </c>
      <c r="B791" s="8" t="str">
        <f>VLOOKUP(A791,Sheet5!$A$1:$B$67,2,FALSE)</f>
        <v>Private Sector Banks</v>
      </c>
      <c r="C791" s="9" t="s">
        <v>45</v>
      </c>
      <c r="D791" s="19">
        <v>2379210</v>
      </c>
      <c r="E791" s="20">
        <v>17698</v>
      </c>
      <c r="F791" s="20">
        <v>4338063</v>
      </c>
      <c r="G791" s="20">
        <v>825.76253759999986</v>
      </c>
      <c r="H791" s="20">
        <v>141133.82260880002</v>
      </c>
      <c r="I791" s="20">
        <v>17401066</v>
      </c>
      <c r="J791" s="20">
        <v>7919686</v>
      </c>
      <c r="K791" s="20">
        <v>9141095</v>
      </c>
      <c r="L791" s="20">
        <v>355475.40016219992</v>
      </c>
      <c r="M791" s="20">
        <v>151138.40688880047</v>
      </c>
      <c r="N791" s="12">
        <f t="shared" si="264"/>
        <v>4355761</v>
      </c>
      <c r="O791" s="12">
        <f t="shared" si="265"/>
        <v>141959.58514640003</v>
      </c>
      <c r="P791" s="12">
        <f t="shared" si="266"/>
        <v>17060781</v>
      </c>
      <c r="Q791" s="12">
        <f t="shared" si="267"/>
        <v>506613.80705100042</v>
      </c>
      <c r="R791">
        <f t="shared" si="268"/>
        <v>3.2591224621001939E-2</v>
      </c>
      <c r="S791">
        <f t="shared" si="269"/>
        <v>5.9666689845116666E-2</v>
      </c>
      <c r="T791">
        <f t="shared" si="270"/>
        <v>1.8307593697067515</v>
      </c>
      <c r="U791">
        <f t="shared" si="271"/>
        <v>2.9694643349035453E-2</v>
      </c>
      <c r="V791">
        <f t="shared" si="272"/>
        <v>2.9113952389526045E-2</v>
      </c>
      <c r="W791">
        <f t="shared" si="273"/>
        <v>0.98044458885449892</v>
      </c>
      <c r="X791">
        <f t="shared" si="274"/>
        <v>61647183</v>
      </c>
      <c r="Y791">
        <f t="shared" si="275"/>
        <v>162083448</v>
      </c>
      <c r="Z791">
        <f t="shared" si="276"/>
        <v>6035727.6519122003</v>
      </c>
      <c r="AA791">
        <f t="shared" si="277"/>
        <v>894001925</v>
      </c>
      <c r="AB791">
        <f t="shared" si="278"/>
        <v>897942991</v>
      </c>
      <c r="AC791">
        <f t="shared" si="279"/>
        <v>31769217.867931705</v>
      </c>
      <c r="AD791">
        <f t="shared" si="280"/>
        <v>3.8593977603161527</v>
      </c>
      <c r="AE791">
        <f t="shared" si="281"/>
        <v>2.3519879181663428</v>
      </c>
      <c r="AF791">
        <f t="shared" si="282"/>
        <v>2.687357070538134</v>
      </c>
      <c r="AG791">
        <f t="shared" si="283"/>
        <v>1.9464237730808018</v>
      </c>
      <c r="AH791">
        <f t="shared" si="284"/>
        <v>1.5946688053733409</v>
      </c>
      <c r="AI791">
        <f t="shared" si="285"/>
        <v>1.8999848733158606</v>
      </c>
    </row>
    <row r="792" spans="1:35" x14ac:dyDescent="0.25">
      <c r="A792" s="13" t="s">
        <v>103</v>
      </c>
      <c r="B792" s="8" t="str">
        <f>VLOOKUP(A792,Sheet5!$A$1:$B$67,2,FALSE)</f>
        <v>Private Sector Banks</v>
      </c>
      <c r="C792" s="9" t="s">
        <v>45</v>
      </c>
      <c r="D792" s="19">
        <v>2891695</v>
      </c>
      <c r="E792" s="20">
        <v>43941</v>
      </c>
      <c r="F792" s="20">
        <v>7579294</v>
      </c>
      <c r="G792" s="20">
        <v>1540.9593399</v>
      </c>
      <c r="H792" s="20">
        <v>284821.31873200001</v>
      </c>
      <c r="I792" s="20">
        <v>1227296</v>
      </c>
      <c r="J792" s="20">
        <v>613130</v>
      </c>
      <c r="K792" s="20">
        <v>519999</v>
      </c>
      <c r="L792" s="20">
        <v>28071.834733000003</v>
      </c>
      <c r="M792" s="20">
        <v>8539.4047129999999</v>
      </c>
      <c r="N792" s="12">
        <f t="shared" si="264"/>
        <v>7623235</v>
      </c>
      <c r="O792" s="12">
        <f t="shared" si="265"/>
        <v>286362.27807190001</v>
      </c>
      <c r="P792" s="12">
        <f t="shared" si="266"/>
        <v>1133129</v>
      </c>
      <c r="Q792" s="12">
        <f t="shared" si="267"/>
        <v>36611.239446000007</v>
      </c>
      <c r="R792">
        <f t="shared" si="268"/>
        <v>3.7564403835366481E-2</v>
      </c>
      <c r="S792">
        <f t="shared" si="269"/>
        <v>9.9029212303476E-2</v>
      </c>
      <c r="T792">
        <f t="shared" si="270"/>
        <v>2.636251402724008</v>
      </c>
      <c r="U792">
        <f t="shared" si="271"/>
        <v>3.2309860083009088E-2</v>
      </c>
      <c r="V792">
        <f t="shared" si="272"/>
        <v>2.9830814608700761E-2</v>
      </c>
      <c r="W792">
        <f t="shared" si="273"/>
        <v>0.92327278830860693</v>
      </c>
      <c r="X792">
        <f t="shared" si="274"/>
        <v>61647183</v>
      </c>
      <c r="Y792">
        <f t="shared" si="275"/>
        <v>162083448</v>
      </c>
      <c r="Z792">
        <f t="shared" si="276"/>
        <v>6035727.6519122003</v>
      </c>
      <c r="AA792">
        <f t="shared" si="277"/>
        <v>894001925</v>
      </c>
      <c r="AB792">
        <f t="shared" si="278"/>
        <v>897942991</v>
      </c>
      <c r="AC792">
        <f t="shared" si="279"/>
        <v>31769217.867931705</v>
      </c>
      <c r="AD792">
        <f t="shared" si="280"/>
        <v>4.6907171735649298</v>
      </c>
      <c r="AE792">
        <f t="shared" si="281"/>
        <v>4.7444532720288759</v>
      </c>
      <c r="AF792">
        <f t="shared" si="282"/>
        <v>4.7032779065756305</v>
      </c>
      <c r="AG792">
        <f t="shared" si="283"/>
        <v>0.13728113616757592</v>
      </c>
      <c r="AH792">
        <f t="shared" si="284"/>
        <v>0.11524123633826033</v>
      </c>
      <c r="AI792">
        <f t="shared" si="285"/>
        <v>0.12619164149141401</v>
      </c>
    </row>
    <row r="793" spans="1:35" x14ac:dyDescent="0.25">
      <c r="A793" s="13" t="s">
        <v>104</v>
      </c>
      <c r="B793" s="8" t="str">
        <f>VLOOKUP(A793,Sheet5!$A$1:$B$67,2,FALSE)</f>
        <v>Private Sector Banks</v>
      </c>
      <c r="C793" s="9" t="s">
        <v>45</v>
      </c>
      <c r="D793" s="19">
        <v>0</v>
      </c>
      <c r="E793" s="20">
        <v>0</v>
      </c>
      <c r="F793" s="20">
        <v>0</v>
      </c>
      <c r="G793" s="20">
        <v>0</v>
      </c>
      <c r="H793" s="20">
        <v>0</v>
      </c>
      <c r="I793" s="20">
        <v>3438009</v>
      </c>
      <c r="J793" s="20">
        <v>2936049</v>
      </c>
      <c r="K793" s="20">
        <v>2274785</v>
      </c>
      <c r="L793" s="20">
        <v>127026.62423369999</v>
      </c>
      <c r="M793" s="20">
        <v>36113.662784600005</v>
      </c>
      <c r="N793" s="12">
        <f t="shared" si="264"/>
        <v>0</v>
      </c>
      <c r="O793" s="12">
        <f t="shared" si="265"/>
        <v>0</v>
      </c>
      <c r="P793" s="12">
        <f t="shared" si="266"/>
        <v>5210834</v>
      </c>
      <c r="Q793" s="12">
        <f t="shared" si="267"/>
        <v>163140.28701829998</v>
      </c>
      <c r="R793">
        <f t="shared" si="268"/>
        <v>0</v>
      </c>
      <c r="S793">
        <f t="shared" si="269"/>
        <v>0</v>
      </c>
      <c r="T793">
        <f t="shared" si="270"/>
        <v>0</v>
      </c>
      <c r="U793">
        <f t="shared" si="271"/>
        <v>3.1307903306514846E-2</v>
      </c>
      <c r="V793">
        <f t="shared" si="272"/>
        <v>4.745196624508545E-2</v>
      </c>
      <c r="W793">
        <f t="shared" si="273"/>
        <v>1.5156545547146618</v>
      </c>
      <c r="X793">
        <f t="shared" si="274"/>
        <v>61647183</v>
      </c>
      <c r="Y793">
        <f t="shared" si="275"/>
        <v>162083448</v>
      </c>
      <c r="Z793">
        <f t="shared" si="276"/>
        <v>6035727.6519122003</v>
      </c>
      <c r="AA793">
        <f t="shared" si="277"/>
        <v>894001925</v>
      </c>
      <c r="AB793">
        <f t="shared" si="278"/>
        <v>897942991</v>
      </c>
      <c r="AC793">
        <f t="shared" si="279"/>
        <v>31769217.867931705</v>
      </c>
      <c r="AD793">
        <f t="shared" si="280"/>
        <v>0</v>
      </c>
      <c r="AE793">
        <f t="shared" si="281"/>
        <v>0</v>
      </c>
      <c r="AF793">
        <f t="shared" si="282"/>
        <v>0</v>
      </c>
      <c r="AG793">
        <f t="shared" si="283"/>
        <v>0.3845639370407396</v>
      </c>
      <c r="AH793">
        <f t="shared" si="284"/>
        <v>0.51351685048241646</v>
      </c>
      <c r="AI793">
        <f t="shared" si="285"/>
        <v>0.58030788727432703</v>
      </c>
    </row>
    <row r="794" spans="1:35" x14ac:dyDescent="0.25">
      <c r="A794" s="13" t="s">
        <v>105</v>
      </c>
      <c r="B794" s="8" t="str">
        <f>VLOOKUP(A794,Sheet5!$A$1:$B$67,2,FALSE)</f>
        <v>Private Sector Banks</v>
      </c>
      <c r="C794" s="9" t="s">
        <v>45</v>
      </c>
      <c r="D794" s="19">
        <v>33277</v>
      </c>
      <c r="E794" s="20">
        <v>2110</v>
      </c>
      <c r="F794" s="20">
        <v>59047</v>
      </c>
      <c r="G794" s="20">
        <v>83.918000000000006</v>
      </c>
      <c r="H794" s="20">
        <v>2410.1040709999997</v>
      </c>
      <c r="I794" s="20">
        <v>1914569</v>
      </c>
      <c r="J794" s="20">
        <v>5188569</v>
      </c>
      <c r="K794" s="20">
        <v>691872</v>
      </c>
      <c r="L794" s="20">
        <v>174016.21685999999</v>
      </c>
      <c r="M794" s="20">
        <v>12611.194092899999</v>
      </c>
      <c r="N794" s="12">
        <f t="shared" si="264"/>
        <v>61157</v>
      </c>
      <c r="O794" s="12">
        <f t="shared" si="265"/>
        <v>2494.0220709999999</v>
      </c>
      <c r="P794" s="12">
        <f t="shared" si="266"/>
        <v>5880441</v>
      </c>
      <c r="Q794" s="12">
        <f t="shared" si="267"/>
        <v>186627.41095289998</v>
      </c>
      <c r="R794">
        <f t="shared" si="268"/>
        <v>4.0780647693640953E-2</v>
      </c>
      <c r="S794">
        <f t="shared" si="269"/>
        <v>7.4947323106049221E-2</v>
      </c>
      <c r="T794">
        <f t="shared" si="270"/>
        <v>1.8378159088860173</v>
      </c>
      <c r="U794">
        <f t="shared" si="271"/>
        <v>3.1736975331084862E-2</v>
      </c>
      <c r="V794">
        <f t="shared" si="272"/>
        <v>9.7477505878816581E-2</v>
      </c>
      <c r="W794">
        <f t="shared" si="273"/>
        <v>3.0714176402104076</v>
      </c>
      <c r="X794">
        <f t="shared" si="274"/>
        <v>61647183</v>
      </c>
      <c r="Y794">
        <f t="shared" si="275"/>
        <v>162083448</v>
      </c>
      <c r="Z794">
        <f t="shared" si="276"/>
        <v>6035727.6519122003</v>
      </c>
      <c r="AA794">
        <f t="shared" si="277"/>
        <v>894001925</v>
      </c>
      <c r="AB794">
        <f t="shared" si="278"/>
        <v>897942991</v>
      </c>
      <c r="AC794">
        <f t="shared" si="279"/>
        <v>31769217.867931705</v>
      </c>
      <c r="AD794">
        <f t="shared" si="280"/>
        <v>5.3979757680087344E-2</v>
      </c>
      <c r="AE794">
        <f t="shared" si="281"/>
        <v>4.1320984226481131E-2</v>
      </c>
      <c r="AF794">
        <f t="shared" si="282"/>
        <v>3.7731798499252067E-2</v>
      </c>
      <c r="AG794">
        <f t="shared" si="283"/>
        <v>0.21415714513142686</v>
      </c>
      <c r="AH794">
        <f t="shared" si="284"/>
        <v>0.58744729482712355</v>
      </c>
      <c r="AI794">
        <f t="shared" si="285"/>
        <v>0.65487910245295289</v>
      </c>
    </row>
    <row r="795" spans="1:35" x14ac:dyDescent="0.25">
      <c r="A795" s="13" t="s">
        <v>107</v>
      </c>
      <c r="B795" s="8" t="str">
        <f>VLOOKUP(A795,Sheet5!$A$1:$B$67,2,FALSE)</f>
        <v>Private Sector Banks</v>
      </c>
      <c r="C795" s="9" t="s">
        <v>45</v>
      </c>
      <c r="D795" s="19">
        <v>0</v>
      </c>
      <c r="E795" s="20">
        <v>0</v>
      </c>
      <c r="F795" s="20">
        <v>0</v>
      </c>
      <c r="G795" s="20">
        <v>0</v>
      </c>
      <c r="H795" s="20">
        <v>0</v>
      </c>
      <c r="I795" s="20">
        <v>1252270</v>
      </c>
      <c r="J795" s="20">
        <v>741070</v>
      </c>
      <c r="K795" s="20">
        <v>354234</v>
      </c>
      <c r="L795" s="20">
        <v>35220.6296889</v>
      </c>
      <c r="M795" s="20">
        <v>6009.1773395000009</v>
      </c>
      <c r="N795" s="12">
        <f t="shared" si="264"/>
        <v>0</v>
      </c>
      <c r="O795" s="12">
        <f t="shared" si="265"/>
        <v>0</v>
      </c>
      <c r="P795" s="12">
        <f t="shared" si="266"/>
        <v>1095304</v>
      </c>
      <c r="Q795" s="12">
        <f t="shared" si="267"/>
        <v>41229.807028399999</v>
      </c>
      <c r="R795">
        <f t="shared" si="268"/>
        <v>0</v>
      </c>
      <c r="S795">
        <f t="shared" si="269"/>
        <v>0</v>
      </c>
      <c r="T795">
        <f t="shared" si="270"/>
        <v>0</v>
      </c>
      <c r="U795">
        <f t="shared" si="271"/>
        <v>3.7642341330260821E-2</v>
      </c>
      <c r="V795">
        <f t="shared" si="272"/>
        <v>3.2924055537863241E-2</v>
      </c>
      <c r="W795">
        <f t="shared" si="273"/>
        <v>0.8746548268344686</v>
      </c>
      <c r="X795">
        <f t="shared" si="274"/>
        <v>61647183</v>
      </c>
      <c r="Y795">
        <f t="shared" si="275"/>
        <v>162083448</v>
      </c>
      <c r="Z795">
        <f t="shared" si="276"/>
        <v>6035727.6519122003</v>
      </c>
      <c r="AA795">
        <f t="shared" si="277"/>
        <v>894001925</v>
      </c>
      <c r="AB795">
        <f t="shared" si="278"/>
        <v>897942991</v>
      </c>
      <c r="AC795">
        <f t="shared" si="279"/>
        <v>31769217.867931705</v>
      </c>
      <c r="AD795">
        <f t="shared" si="280"/>
        <v>0</v>
      </c>
      <c r="AE795">
        <f t="shared" si="281"/>
        <v>0</v>
      </c>
      <c r="AF795">
        <f t="shared" si="282"/>
        <v>0</v>
      </c>
      <c r="AG795">
        <f t="shared" si="283"/>
        <v>0.14007464245672627</v>
      </c>
      <c r="AH795">
        <f t="shared" si="284"/>
        <v>0.12977910630282763</v>
      </c>
      <c r="AI795">
        <f t="shared" si="285"/>
        <v>0.12197923598470407</v>
      </c>
    </row>
    <row r="796" spans="1:35" x14ac:dyDescent="0.25">
      <c r="A796" s="13" t="s">
        <v>108</v>
      </c>
      <c r="B796" s="8" t="str">
        <f>VLOOKUP(A796,Sheet5!$A$1:$B$67,2,FALSE)</f>
        <v>Private Sector Banks</v>
      </c>
      <c r="C796" s="9" t="s">
        <v>45</v>
      </c>
      <c r="D796" s="19">
        <v>914879</v>
      </c>
      <c r="E796" s="20">
        <v>10684</v>
      </c>
      <c r="F796" s="20">
        <v>1896616</v>
      </c>
      <c r="G796" s="20">
        <v>456.19042710000002</v>
      </c>
      <c r="H796" s="20">
        <v>70189.935073600005</v>
      </c>
      <c r="I796" s="20">
        <v>3358596</v>
      </c>
      <c r="J796" s="20">
        <v>1997930</v>
      </c>
      <c r="K796" s="20">
        <v>1995433</v>
      </c>
      <c r="L796" s="20">
        <v>92101.462369999994</v>
      </c>
      <c r="M796" s="20">
        <v>37073.766739999999</v>
      </c>
      <c r="N796" s="12">
        <f t="shared" si="264"/>
        <v>1907300</v>
      </c>
      <c r="O796" s="12">
        <f t="shared" si="265"/>
        <v>70646.1255007</v>
      </c>
      <c r="P796" s="12">
        <f t="shared" si="266"/>
        <v>3993363</v>
      </c>
      <c r="Q796" s="12">
        <f t="shared" si="267"/>
        <v>129175.22910999999</v>
      </c>
      <c r="R796">
        <f t="shared" si="268"/>
        <v>3.7039860274052323E-2</v>
      </c>
      <c r="S796">
        <f t="shared" si="269"/>
        <v>7.7219091815092483E-2</v>
      </c>
      <c r="T796">
        <f t="shared" si="270"/>
        <v>2.0847565634362577</v>
      </c>
      <c r="U796">
        <f t="shared" si="271"/>
        <v>3.2347479833413587E-2</v>
      </c>
      <c r="V796">
        <f t="shared" si="272"/>
        <v>3.846107990064896E-2</v>
      </c>
      <c r="W796">
        <f t="shared" si="273"/>
        <v>1.1889977240489775</v>
      </c>
      <c r="X796">
        <f t="shared" si="274"/>
        <v>61647183</v>
      </c>
      <c r="Y796">
        <f t="shared" si="275"/>
        <v>162083448</v>
      </c>
      <c r="Z796">
        <f t="shared" si="276"/>
        <v>6035727.6519122003</v>
      </c>
      <c r="AA796">
        <f t="shared" si="277"/>
        <v>894001925</v>
      </c>
      <c r="AB796">
        <f t="shared" si="278"/>
        <v>897942991</v>
      </c>
      <c r="AC796">
        <f t="shared" si="279"/>
        <v>31769217.867931705</v>
      </c>
      <c r="AD796">
        <f t="shared" si="280"/>
        <v>1.4840564572107049</v>
      </c>
      <c r="AE796">
        <f t="shared" si="281"/>
        <v>1.1704657594733976</v>
      </c>
      <c r="AF796">
        <f t="shared" si="282"/>
        <v>1.1767395274068948</v>
      </c>
      <c r="AG796">
        <f t="shared" si="283"/>
        <v>0.37568107026167757</v>
      </c>
      <c r="AH796">
        <f t="shared" si="284"/>
        <v>0.40660500251216847</v>
      </c>
      <c r="AI796">
        <f t="shared" si="285"/>
        <v>0.44472344458669538</v>
      </c>
    </row>
    <row r="797" spans="1:35" x14ac:dyDescent="0.25">
      <c r="A797" s="13" t="s">
        <v>62</v>
      </c>
      <c r="B797" s="8" t="str">
        <f>VLOOKUP(A797,Sheet5!$A$1:$B$67,2,FALSE)</f>
        <v>Foreign Banks</v>
      </c>
      <c r="C797" s="9" t="s">
        <v>45</v>
      </c>
      <c r="D797" s="19">
        <v>1559155</v>
      </c>
      <c r="E797" s="20">
        <v>1782</v>
      </c>
      <c r="F797" s="20">
        <v>4506030</v>
      </c>
      <c r="G797" s="20">
        <v>143.58000000000001</v>
      </c>
      <c r="H797" s="20">
        <v>232400.97851599997</v>
      </c>
      <c r="I797" s="20">
        <v>0</v>
      </c>
      <c r="J797" s="20">
        <v>0</v>
      </c>
      <c r="K797" s="20">
        <v>0</v>
      </c>
      <c r="L797" s="20">
        <v>0</v>
      </c>
      <c r="M797" s="20">
        <v>0</v>
      </c>
      <c r="N797" s="12">
        <f t="shared" si="264"/>
        <v>4507812</v>
      </c>
      <c r="O797" s="12">
        <f t="shared" si="265"/>
        <v>232544.55851599996</v>
      </c>
      <c r="P797" s="12">
        <f t="shared" si="266"/>
        <v>0</v>
      </c>
      <c r="Q797" s="12">
        <f t="shared" si="267"/>
        <v>0</v>
      </c>
      <c r="R797">
        <f t="shared" si="268"/>
        <v>5.1587013503668733E-2</v>
      </c>
      <c r="S797">
        <f t="shared" si="269"/>
        <v>0.14914781308849984</v>
      </c>
      <c r="T797">
        <f t="shared" si="270"/>
        <v>2.8911891377060011</v>
      </c>
      <c r="U797">
        <f t="shared" si="271"/>
        <v>0</v>
      </c>
      <c r="V797">
        <f t="shared" si="272"/>
        <v>0</v>
      </c>
      <c r="W797">
        <f t="shared" si="273"/>
        <v>0</v>
      </c>
      <c r="X797">
        <f t="shared" si="274"/>
        <v>61647183</v>
      </c>
      <c r="Y797">
        <f t="shared" si="275"/>
        <v>162083448</v>
      </c>
      <c r="Z797">
        <f t="shared" si="276"/>
        <v>6035727.6519122003</v>
      </c>
      <c r="AA797">
        <f t="shared" si="277"/>
        <v>894001925</v>
      </c>
      <c r="AB797">
        <f t="shared" si="278"/>
        <v>897942991</v>
      </c>
      <c r="AC797">
        <f t="shared" si="279"/>
        <v>31769217.867931705</v>
      </c>
      <c r="AD797">
        <f t="shared" si="280"/>
        <v>2.5291585505212786</v>
      </c>
      <c r="AE797">
        <f t="shared" si="281"/>
        <v>3.8528007214229869</v>
      </c>
      <c r="AF797">
        <f t="shared" si="282"/>
        <v>2.7811673897756668</v>
      </c>
      <c r="AG797">
        <f t="shared" si="283"/>
        <v>0</v>
      </c>
      <c r="AH797">
        <f t="shared" si="284"/>
        <v>0</v>
      </c>
      <c r="AI797">
        <f t="shared" si="285"/>
        <v>0</v>
      </c>
    </row>
    <row r="798" spans="1:35" x14ac:dyDescent="0.25">
      <c r="A798" s="13" t="s">
        <v>71</v>
      </c>
      <c r="B798" s="8" t="str">
        <f>VLOOKUP(A798,Sheet5!$A$1:$B$67,2,FALSE)</f>
        <v>Foreign Banks</v>
      </c>
      <c r="C798" s="9" t="s">
        <v>45</v>
      </c>
      <c r="D798" s="19">
        <v>25603</v>
      </c>
      <c r="E798" s="20">
        <v>1</v>
      </c>
      <c r="F798" s="20">
        <v>25241</v>
      </c>
      <c r="G798" s="20">
        <v>0.05</v>
      </c>
      <c r="H798" s="20">
        <v>910.360455</v>
      </c>
      <c r="I798" s="20">
        <v>0</v>
      </c>
      <c r="J798" s="20">
        <v>0</v>
      </c>
      <c r="K798" s="20">
        <v>0</v>
      </c>
      <c r="L798" s="20">
        <v>0</v>
      </c>
      <c r="M798" s="20">
        <v>0</v>
      </c>
      <c r="N798" s="12">
        <f t="shared" si="264"/>
        <v>25242</v>
      </c>
      <c r="O798" s="12">
        <f t="shared" si="265"/>
        <v>910.41045499999996</v>
      </c>
      <c r="P798" s="12">
        <f t="shared" si="266"/>
        <v>0</v>
      </c>
      <c r="Q798" s="12">
        <f t="shared" si="267"/>
        <v>0</v>
      </c>
      <c r="R798">
        <f t="shared" si="268"/>
        <v>3.6067286863164565E-2</v>
      </c>
      <c r="S798">
        <f t="shared" si="269"/>
        <v>3.5558741358434558E-2</v>
      </c>
      <c r="T798">
        <f t="shared" si="270"/>
        <v>0.98590008983322264</v>
      </c>
      <c r="U798">
        <f t="shared" si="271"/>
        <v>0</v>
      </c>
      <c r="V798">
        <f t="shared" si="272"/>
        <v>0</v>
      </c>
      <c r="W798">
        <f t="shared" si="273"/>
        <v>0</v>
      </c>
      <c r="X798">
        <f t="shared" si="274"/>
        <v>61647183</v>
      </c>
      <c r="Y798">
        <f t="shared" si="275"/>
        <v>162083448</v>
      </c>
      <c r="Z798">
        <f t="shared" si="276"/>
        <v>6035727.6519122003</v>
      </c>
      <c r="AA798">
        <f t="shared" si="277"/>
        <v>894001925</v>
      </c>
      <c r="AB798">
        <f t="shared" si="278"/>
        <v>897942991</v>
      </c>
      <c r="AC798">
        <f t="shared" si="279"/>
        <v>31769217.867931705</v>
      </c>
      <c r="AD798">
        <f t="shared" si="280"/>
        <v>4.1531500312025613E-2</v>
      </c>
      <c r="AE798">
        <f t="shared" si="281"/>
        <v>1.5083690111689675E-2</v>
      </c>
      <c r="AF798">
        <f t="shared" si="282"/>
        <v>1.5573459419496061E-2</v>
      </c>
      <c r="AG798">
        <f t="shared" si="283"/>
        <v>0</v>
      </c>
      <c r="AH798">
        <f t="shared" si="284"/>
        <v>0</v>
      </c>
      <c r="AI798">
        <f t="shared" si="285"/>
        <v>0</v>
      </c>
    </row>
    <row r="799" spans="1:35" x14ac:dyDescent="0.25">
      <c r="A799" s="13" t="s">
        <v>76</v>
      </c>
      <c r="B799" s="8" t="str">
        <f>VLOOKUP(A799,Sheet5!$A$1:$B$67,2,FALSE)</f>
        <v>Foreign Banks</v>
      </c>
      <c r="C799" s="9" t="s">
        <v>45</v>
      </c>
      <c r="D799" s="19">
        <v>0</v>
      </c>
      <c r="E799" s="20">
        <v>0</v>
      </c>
      <c r="F799" s="20">
        <v>0</v>
      </c>
      <c r="G799" s="20">
        <v>0</v>
      </c>
      <c r="H799" s="20">
        <v>0</v>
      </c>
      <c r="I799" s="20">
        <v>2065</v>
      </c>
      <c r="J799" s="20">
        <v>73</v>
      </c>
      <c r="K799" s="20">
        <v>68</v>
      </c>
      <c r="L799" s="20">
        <v>5.3059172999999999</v>
      </c>
      <c r="M799" s="20">
        <v>2.1353865999999999</v>
      </c>
      <c r="N799" s="12">
        <f t="shared" si="264"/>
        <v>0</v>
      </c>
      <c r="O799" s="12">
        <f t="shared" si="265"/>
        <v>0</v>
      </c>
      <c r="P799" s="12">
        <f t="shared" si="266"/>
        <v>141</v>
      </c>
      <c r="Q799" s="12">
        <f t="shared" si="267"/>
        <v>7.4413038999999994</v>
      </c>
      <c r="R799">
        <f t="shared" si="268"/>
        <v>0</v>
      </c>
      <c r="S799">
        <f t="shared" si="269"/>
        <v>0</v>
      </c>
      <c r="T799">
        <f t="shared" si="270"/>
        <v>0</v>
      </c>
      <c r="U799">
        <f t="shared" si="271"/>
        <v>5.2775204964539003E-2</v>
      </c>
      <c r="V799">
        <f t="shared" si="272"/>
        <v>3.603536997578692E-3</v>
      </c>
      <c r="W799">
        <f t="shared" si="273"/>
        <v>6.8280871670702181E-2</v>
      </c>
      <c r="X799">
        <f t="shared" si="274"/>
        <v>61647183</v>
      </c>
      <c r="Y799">
        <f t="shared" si="275"/>
        <v>162083448</v>
      </c>
      <c r="Z799">
        <f t="shared" si="276"/>
        <v>6035727.6519122003</v>
      </c>
      <c r="AA799">
        <f t="shared" si="277"/>
        <v>894001925</v>
      </c>
      <c r="AB799">
        <f t="shared" si="278"/>
        <v>897942991</v>
      </c>
      <c r="AC799">
        <f t="shared" si="279"/>
        <v>31769217.867931705</v>
      </c>
      <c r="AD799">
        <f t="shared" si="280"/>
        <v>0</v>
      </c>
      <c r="AE799">
        <f t="shared" si="281"/>
        <v>0</v>
      </c>
      <c r="AF799">
        <f t="shared" si="282"/>
        <v>0</v>
      </c>
      <c r="AG799">
        <f t="shared" si="283"/>
        <v>2.3098384268020451E-4</v>
      </c>
      <c r="AH799">
        <f t="shared" si="284"/>
        <v>2.3422999996204993E-5</v>
      </c>
      <c r="AI799">
        <f t="shared" si="285"/>
        <v>1.5702555887537407E-5</v>
      </c>
    </row>
    <row r="800" spans="1:35" x14ac:dyDescent="0.25">
      <c r="A800" s="13" t="s">
        <v>83</v>
      </c>
      <c r="B800" s="8" t="str">
        <f>VLOOKUP(A800,Sheet5!$A$1:$B$67,2,FALSE)</f>
        <v>Foreign Banks</v>
      </c>
      <c r="C800" s="9" t="s">
        <v>45</v>
      </c>
      <c r="D800" s="19">
        <v>2645784</v>
      </c>
      <c r="E800" s="20">
        <v>13901</v>
      </c>
      <c r="F800" s="20">
        <v>11052122</v>
      </c>
      <c r="G800" s="20">
        <v>791.85379999999998</v>
      </c>
      <c r="H800" s="20">
        <v>306904.83117999998</v>
      </c>
      <c r="I800" s="20">
        <v>1656835</v>
      </c>
      <c r="J800" s="20">
        <v>1157313</v>
      </c>
      <c r="K800" s="20">
        <v>2353778</v>
      </c>
      <c r="L800" s="20">
        <v>58667.705829999999</v>
      </c>
      <c r="M800" s="20">
        <v>45366.796369999996</v>
      </c>
      <c r="N800" s="12">
        <f t="shared" si="264"/>
        <v>11066023</v>
      </c>
      <c r="O800" s="12">
        <f t="shared" si="265"/>
        <v>307696.68497999996</v>
      </c>
      <c r="P800" s="12">
        <f t="shared" si="266"/>
        <v>3511091</v>
      </c>
      <c r="Q800" s="12">
        <f t="shared" si="267"/>
        <v>104034.50219999999</v>
      </c>
      <c r="R800">
        <f t="shared" si="268"/>
        <v>2.7805534561061364E-2</v>
      </c>
      <c r="S800">
        <f t="shared" si="269"/>
        <v>0.1162969785061819</v>
      </c>
      <c r="T800">
        <f t="shared" si="270"/>
        <v>4.182511875497017</v>
      </c>
      <c r="U800">
        <f t="shared" si="271"/>
        <v>2.9630249458074423E-2</v>
      </c>
      <c r="V800">
        <f t="shared" si="272"/>
        <v>6.2791106054616172E-2</v>
      </c>
      <c r="W800">
        <f t="shared" si="273"/>
        <v>2.1191554982843797</v>
      </c>
      <c r="X800">
        <f t="shared" si="274"/>
        <v>61647183</v>
      </c>
      <c r="Y800">
        <f t="shared" si="275"/>
        <v>162083448</v>
      </c>
      <c r="Z800">
        <f t="shared" si="276"/>
        <v>6035727.6519122003</v>
      </c>
      <c r="AA800">
        <f t="shared" si="277"/>
        <v>894001925</v>
      </c>
      <c r="AB800">
        <f t="shared" si="278"/>
        <v>897942991</v>
      </c>
      <c r="AC800">
        <f t="shared" si="279"/>
        <v>31769217.867931705</v>
      </c>
      <c r="AD800">
        <f t="shared" si="280"/>
        <v>4.2918165457779311</v>
      </c>
      <c r="AE800">
        <f t="shared" si="281"/>
        <v>5.097921952832273</v>
      </c>
      <c r="AF800">
        <f t="shared" si="282"/>
        <v>6.827361545270187</v>
      </c>
      <c r="AG800">
        <f t="shared" si="283"/>
        <v>0.18532790072012428</v>
      </c>
      <c r="AH800">
        <f t="shared" si="284"/>
        <v>0.32746951036844341</v>
      </c>
      <c r="AI800">
        <f t="shared" si="285"/>
        <v>0.39101491243779862</v>
      </c>
    </row>
    <row r="801" spans="1:35" x14ac:dyDescent="0.25">
      <c r="A801" s="13" t="s">
        <v>85</v>
      </c>
      <c r="B801" s="8" t="str">
        <f>VLOOKUP(A801,Sheet5!$A$1:$B$67,2,FALSE)</f>
        <v>Foreign Banks</v>
      </c>
      <c r="C801" s="9" t="s">
        <v>45</v>
      </c>
      <c r="D801" s="19">
        <v>0</v>
      </c>
      <c r="E801" s="20">
        <v>0</v>
      </c>
      <c r="F801" s="20">
        <v>0</v>
      </c>
      <c r="G801" s="20">
        <v>0</v>
      </c>
      <c r="H801" s="20">
        <v>0</v>
      </c>
      <c r="I801" s="20">
        <v>1063504</v>
      </c>
      <c r="J801" s="20">
        <v>742439</v>
      </c>
      <c r="K801" s="20">
        <v>1011551</v>
      </c>
      <c r="L801" s="20">
        <v>24571.880209999999</v>
      </c>
      <c r="M801" s="20">
        <v>10025.73785</v>
      </c>
      <c r="N801" s="12">
        <f t="shared" si="264"/>
        <v>0</v>
      </c>
      <c r="O801" s="12">
        <f t="shared" si="265"/>
        <v>0</v>
      </c>
      <c r="P801" s="12">
        <f t="shared" si="266"/>
        <v>1753990</v>
      </c>
      <c r="Q801" s="12">
        <f t="shared" si="267"/>
        <v>34597.618060000001</v>
      </c>
      <c r="R801">
        <f t="shared" si="268"/>
        <v>0</v>
      </c>
      <c r="S801">
        <f t="shared" si="269"/>
        <v>0</v>
      </c>
      <c r="T801">
        <f t="shared" si="270"/>
        <v>0</v>
      </c>
      <c r="U801">
        <f t="shared" si="271"/>
        <v>1.9725094247971767E-2</v>
      </c>
      <c r="V801">
        <f t="shared" si="272"/>
        <v>3.2531723491402008E-2</v>
      </c>
      <c r="W801">
        <f t="shared" si="273"/>
        <v>1.6492556680557855</v>
      </c>
      <c r="X801">
        <f t="shared" si="274"/>
        <v>61647183</v>
      </c>
      <c r="Y801">
        <f t="shared" si="275"/>
        <v>162083448</v>
      </c>
      <c r="Z801">
        <f t="shared" si="276"/>
        <v>6035727.6519122003</v>
      </c>
      <c r="AA801">
        <f t="shared" si="277"/>
        <v>894001925</v>
      </c>
      <c r="AB801">
        <f t="shared" si="278"/>
        <v>897942991</v>
      </c>
      <c r="AC801">
        <f t="shared" si="279"/>
        <v>31769217.867931705</v>
      </c>
      <c r="AD801">
        <f t="shared" si="280"/>
        <v>0</v>
      </c>
      <c r="AE801">
        <f t="shared" si="281"/>
        <v>0</v>
      </c>
      <c r="AF801">
        <f t="shared" si="282"/>
        <v>0</v>
      </c>
      <c r="AG801">
        <f t="shared" si="283"/>
        <v>0.11895992282119527</v>
      </c>
      <c r="AH801">
        <f t="shared" si="284"/>
        <v>0.10890295821517004</v>
      </c>
      <c r="AI801">
        <f t="shared" si="285"/>
        <v>0.19533422695873573</v>
      </c>
    </row>
    <row r="802" spans="1:35" x14ac:dyDescent="0.25">
      <c r="A802" s="13" t="s">
        <v>88</v>
      </c>
      <c r="B802" s="8" t="str">
        <f>VLOOKUP(A802,Sheet5!$A$1:$B$67,2,FALSE)</f>
        <v>Foreign Banks</v>
      </c>
      <c r="C802" s="9" t="s">
        <v>45</v>
      </c>
      <c r="D802" s="19">
        <v>0</v>
      </c>
      <c r="E802" s="20">
        <v>0</v>
      </c>
      <c r="F802" s="20">
        <v>0</v>
      </c>
      <c r="G802" s="20">
        <v>0</v>
      </c>
      <c r="H802" s="20">
        <v>0</v>
      </c>
      <c r="I802" s="20">
        <v>122618</v>
      </c>
      <c r="J802" s="20">
        <v>54626</v>
      </c>
      <c r="K802" s="20">
        <v>117804</v>
      </c>
      <c r="L802" s="20">
        <v>2982.2317383</v>
      </c>
      <c r="M802" s="20">
        <v>2402.5342765999999</v>
      </c>
      <c r="N802" s="12">
        <f t="shared" si="264"/>
        <v>0</v>
      </c>
      <c r="O802" s="12">
        <f t="shared" si="265"/>
        <v>0</v>
      </c>
      <c r="P802" s="12">
        <f t="shared" si="266"/>
        <v>172430</v>
      </c>
      <c r="Q802" s="12">
        <f t="shared" si="267"/>
        <v>5384.7660149000003</v>
      </c>
      <c r="R802">
        <f t="shared" si="268"/>
        <v>0</v>
      </c>
      <c r="S802">
        <f t="shared" si="269"/>
        <v>0</v>
      </c>
      <c r="T802">
        <f t="shared" si="270"/>
        <v>0</v>
      </c>
      <c r="U802">
        <f t="shared" si="271"/>
        <v>3.1228707387925537E-2</v>
      </c>
      <c r="V802">
        <f t="shared" si="272"/>
        <v>4.39149718222447E-2</v>
      </c>
      <c r="W802">
        <f t="shared" si="273"/>
        <v>1.4062372571726827</v>
      </c>
      <c r="X802">
        <f t="shared" si="274"/>
        <v>61647183</v>
      </c>
      <c r="Y802">
        <f t="shared" si="275"/>
        <v>162083448</v>
      </c>
      <c r="Z802">
        <f t="shared" si="276"/>
        <v>6035727.6519122003</v>
      </c>
      <c r="AA802">
        <f t="shared" si="277"/>
        <v>894001925</v>
      </c>
      <c r="AB802">
        <f t="shared" si="278"/>
        <v>897942991</v>
      </c>
      <c r="AC802">
        <f t="shared" si="279"/>
        <v>31769217.867931705</v>
      </c>
      <c r="AD802">
        <f t="shared" si="280"/>
        <v>0</v>
      </c>
      <c r="AE802">
        <f t="shared" si="281"/>
        <v>0</v>
      </c>
      <c r="AF802">
        <f t="shared" si="282"/>
        <v>0</v>
      </c>
      <c r="AG802">
        <f t="shared" si="283"/>
        <v>1.3715630422160445E-2</v>
      </c>
      <c r="AH802">
        <f t="shared" si="284"/>
        <v>1.6949633564430487E-2</v>
      </c>
      <c r="AI802">
        <f t="shared" si="285"/>
        <v>1.9202778097078547E-2</v>
      </c>
    </row>
    <row r="803" spans="1:35" x14ac:dyDescent="0.25">
      <c r="A803" s="13" t="s">
        <v>101</v>
      </c>
      <c r="B803" s="8" t="str">
        <f>VLOOKUP(A803,Sheet5!$A$1:$B$67,2,FALSE)</f>
        <v>Foreign Banks</v>
      </c>
      <c r="C803" s="9" t="s">
        <v>45</v>
      </c>
      <c r="D803" s="19">
        <v>857691</v>
      </c>
      <c r="E803" s="20">
        <v>2049</v>
      </c>
      <c r="F803" s="20">
        <v>1559796</v>
      </c>
      <c r="G803" s="20">
        <v>154.43024370000001</v>
      </c>
      <c r="H803" s="20">
        <v>59886.316891300004</v>
      </c>
      <c r="I803" s="20">
        <v>481648</v>
      </c>
      <c r="J803" s="20">
        <v>271813</v>
      </c>
      <c r="K803" s="20">
        <v>400411</v>
      </c>
      <c r="L803" s="20">
        <v>15399.2197369</v>
      </c>
      <c r="M803" s="20">
        <v>9095.9367763999999</v>
      </c>
      <c r="N803" s="12">
        <f t="shared" si="264"/>
        <v>1561845</v>
      </c>
      <c r="O803" s="12">
        <f t="shared" si="265"/>
        <v>60040.747135000005</v>
      </c>
      <c r="P803" s="12">
        <f t="shared" si="266"/>
        <v>672224</v>
      </c>
      <c r="Q803" s="12">
        <f t="shared" si="267"/>
        <v>24495.1565133</v>
      </c>
      <c r="R803">
        <f t="shared" si="268"/>
        <v>3.8442193133761675E-2</v>
      </c>
      <c r="S803">
        <f t="shared" si="269"/>
        <v>7.0002771551759324E-2</v>
      </c>
      <c r="T803">
        <f t="shared" si="270"/>
        <v>1.8209879781879488</v>
      </c>
      <c r="U803">
        <f t="shared" si="271"/>
        <v>3.6438979437360165E-2</v>
      </c>
      <c r="V803">
        <f t="shared" si="272"/>
        <v>5.085696714883068E-2</v>
      </c>
      <c r="W803">
        <f t="shared" si="273"/>
        <v>1.3956748496827558</v>
      </c>
      <c r="X803">
        <f t="shared" si="274"/>
        <v>61647183</v>
      </c>
      <c r="Y803">
        <f t="shared" si="275"/>
        <v>162083448</v>
      </c>
      <c r="Z803">
        <f t="shared" si="276"/>
        <v>6035727.6519122003</v>
      </c>
      <c r="AA803">
        <f t="shared" si="277"/>
        <v>894001925</v>
      </c>
      <c r="AB803">
        <f t="shared" si="278"/>
        <v>897942991</v>
      </c>
      <c r="AC803">
        <f t="shared" si="279"/>
        <v>31769217.867931705</v>
      </c>
      <c r="AD803">
        <f t="shared" si="280"/>
        <v>1.3912898501785556</v>
      </c>
      <c r="AE803">
        <f t="shared" si="281"/>
        <v>0.99475573779374027</v>
      </c>
      <c r="AF803">
        <f t="shared" si="282"/>
        <v>0.96360548795827694</v>
      </c>
      <c r="AG803">
        <f t="shared" si="283"/>
        <v>5.3875499205440748E-2</v>
      </c>
      <c r="AH803">
        <f t="shared" si="284"/>
        <v>7.7103429537136184E-2</v>
      </c>
      <c r="AI803">
        <f t="shared" si="285"/>
        <v>7.4862659070524445E-2</v>
      </c>
    </row>
    <row r="804" spans="1:35" x14ac:dyDescent="0.25">
      <c r="A804" s="13" t="s">
        <v>116</v>
      </c>
      <c r="B804" s="8" t="str">
        <f>VLOOKUP(A804,Sheet5!$A$1:$B$67,2,FALSE)</f>
        <v>Foreign Banks</v>
      </c>
      <c r="C804" s="9" t="s">
        <v>45</v>
      </c>
      <c r="D804" s="19">
        <v>91627</v>
      </c>
      <c r="E804" s="20">
        <v>35996</v>
      </c>
      <c r="F804" s="20">
        <v>125392</v>
      </c>
      <c r="G804" s="20">
        <v>3076.05285</v>
      </c>
      <c r="H804" s="20">
        <v>5915.01649</v>
      </c>
      <c r="I804" s="20">
        <v>9218</v>
      </c>
      <c r="J804" s="20">
        <v>3760</v>
      </c>
      <c r="K804" s="20">
        <v>2664</v>
      </c>
      <c r="L804" s="20">
        <v>126.47499999999999</v>
      </c>
      <c r="M804" s="20">
        <v>45.737023599999993</v>
      </c>
      <c r="N804" s="12">
        <f t="shared" si="264"/>
        <v>161388</v>
      </c>
      <c r="O804" s="12">
        <f t="shared" si="265"/>
        <v>8991.06934</v>
      </c>
      <c r="P804" s="12">
        <f t="shared" si="266"/>
        <v>6424</v>
      </c>
      <c r="Q804" s="12">
        <f t="shared" si="267"/>
        <v>172.21202359999998</v>
      </c>
      <c r="R804">
        <f t="shared" si="268"/>
        <v>5.5710891392172897E-2</v>
      </c>
      <c r="S804">
        <f t="shared" si="269"/>
        <v>9.812685496633089E-2</v>
      </c>
      <c r="T804">
        <f t="shared" si="270"/>
        <v>1.7613585515186572</v>
      </c>
      <c r="U804">
        <f t="shared" si="271"/>
        <v>2.68076001867995E-2</v>
      </c>
      <c r="V804">
        <f t="shared" si="272"/>
        <v>1.8682146192232588E-2</v>
      </c>
      <c r="W804">
        <f t="shared" si="273"/>
        <v>0.69689737470167068</v>
      </c>
      <c r="X804">
        <f t="shared" si="274"/>
        <v>61647183</v>
      </c>
      <c r="Y804">
        <f t="shared" si="275"/>
        <v>162083448</v>
      </c>
      <c r="Z804">
        <f t="shared" si="276"/>
        <v>6035727.6519122003</v>
      </c>
      <c r="AA804">
        <f t="shared" si="277"/>
        <v>894001925</v>
      </c>
      <c r="AB804">
        <f t="shared" si="278"/>
        <v>897942991</v>
      </c>
      <c r="AC804">
        <f t="shared" si="279"/>
        <v>31769217.867931705</v>
      </c>
      <c r="AD804">
        <f t="shared" si="280"/>
        <v>0.14863128457954031</v>
      </c>
      <c r="AE804">
        <f t="shared" si="281"/>
        <v>0.14896413255411728</v>
      </c>
      <c r="AF804">
        <f t="shared" si="282"/>
        <v>9.957093212873902E-2</v>
      </c>
      <c r="AG804">
        <f t="shared" si="283"/>
        <v>1.0310939766712472E-3</v>
      </c>
      <c r="AH804">
        <f t="shared" si="284"/>
        <v>5.4207196512015251E-4</v>
      </c>
      <c r="AI804">
        <f t="shared" si="285"/>
        <v>7.1541290086198799E-4</v>
      </c>
    </row>
    <row r="805" spans="1:35" x14ac:dyDescent="0.25">
      <c r="A805" s="13" t="s">
        <v>112</v>
      </c>
      <c r="B805" s="8" t="str">
        <f>VLOOKUP(A805,Sheet5!$A$1:$B$67,2,FALSE)</f>
        <v>Foreign Banks</v>
      </c>
      <c r="C805" s="9" t="s">
        <v>45</v>
      </c>
      <c r="D805" s="19">
        <v>1463859</v>
      </c>
      <c r="E805" s="20">
        <v>4308</v>
      </c>
      <c r="F805" s="20">
        <v>3051449</v>
      </c>
      <c r="G805" s="20">
        <v>212.23767000000001</v>
      </c>
      <c r="H805" s="20">
        <v>87343.366420000006</v>
      </c>
      <c r="I805" s="20">
        <v>1024725</v>
      </c>
      <c r="J805" s="20">
        <v>1096468</v>
      </c>
      <c r="K805" s="20">
        <v>1785863</v>
      </c>
      <c r="L805" s="20">
        <v>46906.66977</v>
      </c>
      <c r="M805" s="20">
        <v>33404.070039999999</v>
      </c>
      <c r="N805" s="12">
        <f t="shared" si="264"/>
        <v>3055757</v>
      </c>
      <c r="O805" s="12">
        <f t="shared" si="265"/>
        <v>87555.604090000008</v>
      </c>
      <c r="P805" s="12">
        <f t="shared" si="266"/>
        <v>2882331</v>
      </c>
      <c r="Q805" s="12">
        <f t="shared" si="267"/>
        <v>80310.739809999999</v>
      </c>
      <c r="R805">
        <f t="shared" si="268"/>
        <v>2.8652672346001336E-2</v>
      </c>
      <c r="S805">
        <f t="shared" si="269"/>
        <v>5.9811501032544803E-2</v>
      </c>
      <c r="T805">
        <f t="shared" si="270"/>
        <v>2.0874667573857866</v>
      </c>
      <c r="U805">
        <f t="shared" si="271"/>
        <v>2.7863121830906997E-2</v>
      </c>
      <c r="V805">
        <f t="shared" si="272"/>
        <v>7.8372968171948568E-2</v>
      </c>
      <c r="W805">
        <f t="shared" si="273"/>
        <v>2.8127848935080144</v>
      </c>
      <c r="X805">
        <f t="shared" si="274"/>
        <v>61647183</v>
      </c>
      <c r="Y805">
        <f t="shared" si="275"/>
        <v>162083448</v>
      </c>
      <c r="Z805">
        <f t="shared" si="276"/>
        <v>6035727.6519122003</v>
      </c>
      <c r="AA805">
        <f t="shared" si="277"/>
        <v>894001925</v>
      </c>
      <c r="AB805">
        <f t="shared" si="278"/>
        <v>897942991</v>
      </c>
      <c r="AC805">
        <f t="shared" si="279"/>
        <v>31769217.867931705</v>
      </c>
      <c r="AD805">
        <f t="shared" si="280"/>
        <v>2.3745756557927393</v>
      </c>
      <c r="AE805">
        <f t="shared" si="281"/>
        <v>1.4506221807781734</v>
      </c>
      <c r="AF805">
        <f t="shared" si="282"/>
        <v>1.8852986148221624</v>
      </c>
      <c r="AG805">
        <f t="shared" si="283"/>
        <v>0.11462223641185112</v>
      </c>
      <c r="AH805">
        <f t="shared" si="284"/>
        <v>0.252794198912485</v>
      </c>
      <c r="AI805">
        <f t="shared" si="285"/>
        <v>0.32099264974384101</v>
      </c>
    </row>
    <row r="806" spans="1:35" x14ac:dyDescent="0.25">
      <c r="A806" s="13" t="s">
        <v>59</v>
      </c>
      <c r="B806" s="8" t="str">
        <f>VLOOKUP(A806,Sheet5!$A$1:$B$67,2,FALSE)</f>
        <v>Payment Banks</v>
      </c>
      <c r="C806" s="9" t="s">
        <v>45</v>
      </c>
      <c r="D806" s="19">
        <v>0</v>
      </c>
      <c r="E806" s="20">
        <v>0</v>
      </c>
      <c r="F806" s="20">
        <v>0</v>
      </c>
      <c r="G806" s="20">
        <v>0</v>
      </c>
      <c r="H806" s="20">
        <v>0</v>
      </c>
      <c r="I806" s="20">
        <v>1572165</v>
      </c>
      <c r="J806" s="20">
        <v>0</v>
      </c>
      <c r="K806" s="20">
        <v>384816</v>
      </c>
      <c r="L806" s="20">
        <v>0</v>
      </c>
      <c r="M806" s="20">
        <v>2420.3139314</v>
      </c>
      <c r="N806" s="12">
        <f t="shared" si="264"/>
        <v>0</v>
      </c>
      <c r="O806" s="12">
        <f t="shared" si="265"/>
        <v>0</v>
      </c>
      <c r="P806" s="12">
        <f t="shared" si="266"/>
        <v>384816</v>
      </c>
      <c r="Q806" s="12">
        <f t="shared" si="267"/>
        <v>2420.3139314</v>
      </c>
      <c r="R806">
        <f t="shared" si="268"/>
        <v>0</v>
      </c>
      <c r="S806">
        <f t="shared" si="269"/>
        <v>0</v>
      </c>
      <c r="T806">
        <f t="shared" si="270"/>
        <v>0</v>
      </c>
      <c r="U806">
        <f t="shared" si="271"/>
        <v>6.2895355998711074E-3</v>
      </c>
      <c r="V806">
        <f t="shared" si="272"/>
        <v>1.5394783190059568E-3</v>
      </c>
      <c r="W806">
        <f t="shared" si="273"/>
        <v>0.24476820181087863</v>
      </c>
      <c r="X806">
        <f t="shared" si="274"/>
        <v>61647183</v>
      </c>
      <c r="Y806">
        <f t="shared" si="275"/>
        <v>162083448</v>
      </c>
      <c r="Z806">
        <f t="shared" si="276"/>
        <v>6035727.6519122003</v>
      </c>
      <c r="AA806">
        <f t="shared" si="277"/>
        <v>894001925</v>
      </c>
      <c r="AB806">
        <f t="shared" si="278"/>
        <v>897942991</v>
      </c>
      <c r="AC806">
        <f t="shared" si="279"/>
        <v>31769217.867931705</v>
      </c>
      <c r="AD806">
        <f t="shared" si="280"/>
        <v>0</v>
      </c>
      <c r="AE806">
        <f t="shared" si="281"/>
        <v>0</v>
      </c>
      <c r="AF806">
        <f t="shared" si="282"/>
        <v>0</v>
      </c>
      <c r="AG806">
        <f t="shared" si="283"/>
        <v>0.17585700388732384</v>
      </c>
      <c r="AH806">
        <f t="shared" si="284"/>
        <v>7.6184246696331132E-3</v>
      </c>
      <c r="AI806">
        <f t="shared" si="285"/>
        <v>4.2855281889493585E-2</v>
      </c>
    </row>
    <row r="807" spans="1:35" x14ac:dyDescent="0.25">
      <c r="A807" s="13" t="s">
        <v>98</v>
      </c>
      <c r="B807" s="8" t="str">
        <f>VLOOKUP(A807,Sheet5!$A$1:$B$67,2,FALSE)</f>
        <v>Payment Banks</v>
      </c>
      <c r="C807" s="9" t="s">
        <v>45</v>
      </c>
      <c r="D807" s="19">
        <v>0</v>
      </c>
      <c r="E807" s="20">
        <v>0</v>
      </c>
      <c r="F807" s="20">
        <v>0</v>
      </c>
      <c r="G807" s="20">
        <v>0</v>
      </c>
      <c r="H807" s="20">
        <v>0</v>
      </c>
      <c r="I807" s="20">
        <v>2145803</v>
      </c>
      <c r="J807" s="20">
        <v>620812</v>
      </c>
      <c r="K807" s="20">
        <v>159424</v>
      </c>
      <c r="L807" s="20">
        <v>18354.596235999998</v>
      </c>
      <c r="M807" s="20">
        <v>2071.5475386000003</v>
      </c>
      <c r="N807" s="12">
        <f t="shared" si="264"/>
        <v>0</v>
      </c>
      <c r="O807" s="12">
        <f t="shared" si="265"/>
        <v>0</v>
      </c>
      <c r="P807" s="12">
        <f t="shared" si="266"/>
        <v>780236</v>
      </c>
      <c r="Q807" s="12">
        <f t="shared" si="267"/>
        <v>20426.143774599997</v>
      </c>
      <c r="R807">
        <f t="shared" si="268"/>
        <v>0</v>
      </c>
      <c r="S807">
        <f t="shared" si="269"/>
        <v>0</v>
      </c>
      <c r="T807">
        <f t="shared" si="270"/>
        <v>0</v>
      </c>
      <c r="U807">
        <f t="shared" si="271"/>
        <v>2.6179442853957003E-2</v>
      </c>
      <c r="V807">
        <f t="shared" si="272"/>
        <v>9.5191141845733258E-3</v>
      </c>
      <c r="W807">
        <f t="shared" si="273"/>
        <v>0.36361026618007336</v>
      </c>
      <c r="X807">
        <f t="shared" si="274"/>
        <v>61647183</v>
      </c>
      <c r="Y807">
        <f t="shared" si="275"/>
        <v>162083448</v>
      </c>
      <c r="Z807">
        <f t="shared" si="276"/>
        <v>6035727.6519122003</v>
      </c>
      <c r="AA807">
        <f t="shared" si="277"/>
        <v>894001925</v>
      </c>
      <c r="AB807">
        <f t="shared" si="278"/>
        <v>897942991</v>
      </c>
      <c r="AC807">
        <f t="shared" si="279"/>
        <v>31769217.867931705</v>
      </c>
      <c r="AD807">
        <f t="shared" si="280"/>
        <v>0</v>
      </c>
      <c r="AE807">
        <f t="shared" si="281"/>
        <v>0</v>
      </c>
      <c r="AF807">
        <f t="shared" si="282"/>
        <v>0</v>
      </c>
      <c r="AG807">
        <f t="shared" si="283"/>
        <v>0.24002219010881884</v>
      </c>
      <c r="AH807">
        <f t="shared" si="284"/>
        <v>6.4295393923494829E-2</v>
      </c>
      <c r="AI807">
        <f t="shared" si="285"/>
        <v>8.6891485074245656E-2</v>
      </c>
    </row>
    <row r="808" spans="1:35" x14ac:dyDescent="0.25">
      <c r="A808" s="13" t="s">
        <v>106</v>
      </c>
      <c r="B808" s="8" t="str">
        <f>VLOOKUP(A808,Sheet5!$A$1:$B$67,2,FALSE)</f>
        <v>Payment Banks</v>
      </c>
      <c r="C808" s="9" t="s">
        <v>45</v>
      </c>
      <c r="D808" s="19">
        <v>0</v>
      </c>
      <c r="E808" s="20">
        <v>0</v>
      </c>
      <c r="F808" s="20">
        <v>0</v>
      </c>
      <c r="G808" s="20">
        <v>0</v>
      </c>
      <c r="H808" s="20">
        <v>0</v>
      </c>
      <c r="I808" s="20">
        <v>902539</v>
      </c>
      <c r="J808" s="20">
        <v>0</v>
      </c>
      <c r="K808" s="20">
        <v>185727</v>
      </c>
      <c r="L808" s="20">
        <v>0</v>
      </c>
      <c r="M808" s="20">
        <v>995.54570030000002</v>
      </c>
      <c r="N808" s="12">
        <f t="shared" si="264"/>
        <v>0</v>
      </c>
      <c r="O808" s="12">
        <f t="shared" si="265"/>
        <v>0</v>
      </c>
      <c r="P808" s="12">
        <f t="shared" si="266"/>
        <v>185727</v>
      </c>
      <c r="Q808" s="12">
        <f t="shared" si="267"/>
        <v>995.54570030000002</v>
      </c>
      <c r="R808">
        <f t="shared" si="268"/>
        <v>0</v>
      </c>
      <c r="S808">
        <f t="shared" si="269"/>
        <v>0</v>
      </c>
      <c r="T808">
        <f t="shared" si="270"/>
        <v>0</v>
      </c>
      <c r="U808">
        <f t="shared" si="271"/>
        <v>5.3602637220221076E-3</v>
      </c>
      <c r="V808">
        <f t="shared" si="272"/>
        <v>1.1030500624349751E-3</v>
      </c>
      <c r="W808">
        <f t="shared" si="273"/>
        <v>0.20578279719768341</v>
      </c>
      <c r="X808">
        <f t="shared" si="274"/>
        <v>61647183</v>
      </c>
      <c r="Y808">
        <f t="shared" si="275"/>
        <v>162083448</v>
      </c>
      <c r="Z808">
        <f t="shared" si="276"/>
        <v>6035727.6519122003</v>
      </c>
      <c r="AA808">
        <f t="shared" si="277"/>
        <v>894001925</v>
      </c>
      <c r="AB808">
        <f t="shared" si="278"/>
        <v>897942991</v>
      </c>
      <c r="AC808">
        <f t="shared" si="279"/>
        <v>31769217.867931705</v>
      </c>
      <c r="AD808">
        <f t="shared" si="280"/>
        <v>0</v>
      </c>
      <c r="AE808">
        <f t="shared" si="281"/>
        <v>0</v>
      </c>
      <c r="AF808">
        <f t="shared" si="282"/>
        <v>0</v>
      </c>
      <c r="AG808">
        <f t="shared" si="283"/>
        <v>0.10095492803329255</v>
      </c>
      <c r="AH808">
        <f t="shared" si="284"/>
        <v>3.133680232351322E-3</v>
      </c>
      <c r="AI808">
        <f t="shared" si="285"/>
        <v>2.0683607073224541E-2</v>
      </c>
    </row>
    <row r="809" spans="1:35" x14ac:dyDescent="0.25">
      <c r="A809" s="13" t="s">
        <v>111</v>
      </c>
      <c r="B809" s="8" t="str">
        <f>VLOOKUP(A809,Sheet5!$A$1:$B$67,2,FALSE)</f>
        <v>Payment Banks</v>
      </c>
      <c r="C809" s="9" t="s">
        <v>45</v>
      </c>
      <c r="D809" s="19">
        <v>0</v>
      </c>
      <c r="E809" s="20">
        <v>0</v>
      </c>
      <c r="F809" s="20">
        <v>0</v>
      </c>
      <c r="G809" s="20">
        <v>0</v>
      </c>
      <c r="H809" s="20">
        <v>0</v>
      </c>
      <c r="I809" s="20">
        <v>0</v>
      </c>
      <c r="J809" s="20">
        <v>0</v>
      </c>
      <c r="K809" s="20">
        <v>0</v>
      </c>
      <c r="L809" s="20">
        <v>0</v>
      </c>
      <c r="M809" s="20">
        <v>0</v>
      </c>
      <c r="N809" s="12">
        <f t="shared" si="264"/>
        <v>0</v>
      </c>
      <c r="O809" s="12">
        <f t="shared" si="265"/>
        <v>0</v>
      </c>
      <c r="P809" s="12">
        <f t="shared" si="266"/>
        <v>0</v>
      </c>
      <c r="Q809" s="12">
        <f t="shared" si="267"/>
        <v>0</v>
      </c>
      <c r="R809">
        <f t="shared" si="268"/>
        <v>0</v>
      </c>
      <c r="S809">
        <f t="shared" si="269"/>
        <v>0</v>
      </c>
      <c r="T809">
        <f t="shared" si="270"/>
        <v>0</v>
      </c>
      <c r="U809">
        <f t="shared" si="271"/>
        <v>0</v>
      </c>
      <c r="V809">
        <f t="shared" si="272"/>
        <v>0</v>
      </c>
      <c r="W809">
        <f t="shared" si="273"/>
        <v>0</v>
      </c>
      <c r="X809">
        <f t="shared" si="274"/>
        <v>61647183</v>
      </c>
      <c r="Y809">
        <f t="shared" si="275"/>
        <v>162083448</v>
      </c>
      <c r="Z809">
        <f t="shared" si="276"/>
        <v>6035727.6519122003</v>
      </c>
      <c r="AA809">
        <f t="shared" si="277"/>
        <v>894001925</v>
      </c>
      <c r="AB809">
        <f t="shared" si="278"/>
        <v>897942991</v>
      </c>
      <c r="AC809">
        <f t="shared" si="279"/>
        <v>31769217.867931705</v>
      </c>
      <c r="AD809">
        <f t="shared" si="280"/>
        <v>0</v>
      </c>
      <c r="AE809">
        <f t="shared" si="281"/>
        <v>0</v>
      </c>
      <c r="AF809">
        <f t="shared" si="282"/>
        <v>0</v>
      </c>
      <c r="AG809">
        <f t="shared" si="283"/>
        <v>0</v>
      </c>
      <c r="AH809">
        <f t="shared" si="284"/>
        <v>0</v>
      </c>
      <c r="AI809">
        <f t="shared" si="285"/>
        <v>0</v>
      </c>
    </row>
    <row r="810" spans="1:35" x14ac:dyDescent="0.25">
      <c r="A810" s="13" t="s">
        <v>114</v>
      </c>
      <c r="B810" s="8" t="str">
        <f>VLOOKUP(A810,Sheet5!$A$1:$B$67,2,FALSE)</f>
        <v>Payment Banks</v>
      </c>
      <c r="C810" s="9" t="s">
        <v>45</v>
      </c>
      <c r="D810" s="19">
        <v>0</v>
      </c>
      <c r="E810" s="20">
        <v>0</v>
      </c>
      <c r="F810" s="20">
        <v>0</v>
      </c>
      <c r="G810" s="20">
        <v>0</v>
      </c>
      <c r="H810" s="20">
        <v>0</v>
      </c>
      <c r="I810" s="20">
        <v>126979</v>
      </c>
      <c r="J810" s="20">
        <v>1961</v>
      </c>
      <c r="K810" s="20">
        <v>21158</v>
      </c>
      <c r="L810" s="20">
        <v>64.243740000000003</v>
      </c>
      <c r="M810" s="20">
        <v>106.58893</v>
      </c>
      <c r="N810" s="12">
        <f t="shared" si="264"/>
        <v>0</v>
      </c>
      <c r="O810" s="12">
        <f t="shared" si="265"/>
        <v>0</v>
      </c>
      <c r="P810" s="12">
        <f t="shared" si="266"/>
        <v>23119</v>
      </c>
      <c r="Q810" s="12">
        <f t="shared" si="267"/>
        <v>170.83267000000001</v>
      </c>
      <c r="R810">
        <f t="shared" si="268"/>
        <v>0</v>
      </c>
      <c r="S810">
        <f t="shared" si="269"/>
        <v>0</v>
      </c>
      <c r="T810">
        <f t="shared" si="270"/>
        <v>0</v>
      </c>
      <c r="U810">
        <f t="shared" si="271"/>
        <v>7.3892759202387652E-3</v>
      </c>
      <c r="V810">
        <f t="shared" si="272"/>
        <v>1.3453615952244073E-3</v>
      </c>
      <c r="W810">
        <f t="shared" si="273"/>
        <v>0.18206947605509571</v>
      </c>
      <c r="X810">
        <f t="shared" si="274"/>
        <v>61647183</v>
      </c>
      <c r="Y810">
        <f t="shared" si="275"/>
        <v>162083448</v>
      </c>
      <c r="Z810">
        <f t="shared" si="276"/>
        <v>6035727.6519122003</v>
      </c>
      <c r="AA810">
        <f t="shared" si="277"/>
        <v>894001925</v>
      </c>
      <c r="AB810">
        <f t="shared" si="278"/>
        <v>897942991</v>
      </c>
      <c r="AC810">
        <f t="shared" si="279"/>
        <v>31769217.867931705</v>
      </c>
      <c r="AD810">
        <f t="shared" si="280"/>
        <v>0</v>
      </c>
      <c r="AE810">
        <f t="shared" si="281"/>
        <v>0</v>
      </c>
      <c r="AF810">
        <f t="shared" si="282"/>
        <v>0</v>
      </c>
      <c r="AG810">
        <f t="shared" si="283"/>
        <v>1.4203436978057961E-2</v>
      </c>
      <c r="AH810">
        <f t="shared" si="284"/>
        <v>5.3773017236423968E-4</v>
      </c>
      <c r="AI810">
        <f t="shared" si="285"/>
        <v>2.5746623373331728E-3</v>
      </c>
    </row>
    <row r="811" spans="1:35" x14ac:dyDescent="0.25">
      <c r="A811" s="13" t="s">
        <v>115</v>
      </c>
      <c r="B811" s="8" t="str">
        <f>VLOOKUP(A811,Sheet5!$A$1:$B$67,2,FALSE)</f>
        <v>Payment Banks</v>
      </c>
      <c r="C811" s="9" t="s">
        <v>45</v>
      </c>
      <c r="D811" s="19">
        <v>0</v>
      </c>
      <c r="E811" s="20">
        <v>0</v>
      </c>
      <c r="F811" s="20">
        <v>0</v>
      </c>
      <c r="G811" s="20">
        <v>0</v>
      </c>
      <c r="H811" s="20">
        <v>0</v>
      </c>
      <c r="I811" s="20">
        <v>63296303</v>
      </c>
      <c r="J811" s="20">
        <v>1635904</v>
      </c>
      <c r="K811" s="20">
        <v>2327074</v>
      </c>
      <c r="L811" s="20">
        <v>53575.627350000002</v>
      </c>
      <c r="M811" s="20">
        <v>19713.979780000001</v>
      </c>
      <c r="N811" s="12">
        <f t="shared" si="264"/>
        <v>0</v>
      </c>
      <c r="O811" s="12">
        <f t="shared" si="265"/>
        <v>0</v>
      </c>
      <c r="P811" s="12">
        <f t="shared" si="266"/>
        <v>3962978</v>
      </c>
      <c r="Q811" s="12">
        <f t="shared" si="267"/>
        <v>73289.607130000004</v>
      </c>
      <c r="R811">
        <f t="shared" si="268"/>
        <v>0</v>
      </c>
      <c r="S811">
        <f t="shared" si="269"/>
        <v>0</v>
      </c>
      <c r="T811">
        <f t="shared" si="270"/>
        <v>0</v>
      </c>
      <c r="U811">
        <f t="shared" si="271"/>
        <v>1.8493569010476465E-2</v>
      </c>
      <c r="V811">
        <f t="shared" si="272"/>
        <v>1.157881324127256E-3</v>
      </c>
      <c r="W811">
        <f t="shared" si="273"/>
        <v>6.2609944217437152E-2</v>
      </c>
      <c r="X811">
        <f t="shared" si="274"/>
        <v>61647183</v>
      </c>
      <c r="Y811">
        <f t="shared" si="275"/>
        <v>162083448</v>
      </c>
      <c r="Z811">
        <f t="shared" si="276"/>
        <v>6035727.6519122003</v>
      </c>
      <c r="AA811">
        <f t="shared" si="277"/>
        <v>894001925</v>
      </c>
      <c r="AB811">
        <f t="shared" si="278"/>
        <v>897942991</v>
      </c>
      <c r="AC811">
        <f t="shared" si="279"/>
        <v>31769217.867931705</v>
      </c>
      <c r="AD811">
        <f t="shared" si="280"/>
        <v>0</v>
      </c>
      <c r="AE811">
        <f t="shared" si="281"/>
        <v>0</v>
      </c>
      <c r="AF811">
        <f t="shared" si="282"/>
        <v>0</v>
      </c>
      <c r="AG811">
        <f t="shared" si="283"/>
        <v>7.0801081328767834</v>
      </c>
      <c r="AH811">
        <f t="shared" si="284"/>
        <v>0.23069377230082697</v>
      </c>
      <c r="AI811">
        <f t="shared" si="285"/>
        <v>0.44133959947575335</v>
      </c>
    </row>
    <row r="812" spans="1:35" x14ac:dyDescent="0.25">
      <c r="A812" s="13" t="s">
        <v>65</v>
      </c>
      <c r="B812" s="8" t="str">
        <f>VLOOKUP(A812,Sheet5!$A$1:$B$67,2,FALSE)</f>
        <v>Small Finance Banks</v>
      </c>
      <c r="C812" s="9" t="s">
        <v>45</v>
      </c>
      <c r="D812" s="19">
        <v>10722</v>
      </c>
      <c r="E812" s="20">
        <v>339</v>
      </c>
      <c r="F812" s="20">
        <v>30071</v>
      </c>
      <c r="G812" s="20">
        <v>12.034000000000001</v>
      </c>
      <c r="H812" s="20">
        <v>773.1669703</v>
      </c>
      <c r="I812" s="20">
        <v>1500972</v>
      </c>
      <c r="J812" s="20">
        <v>643030</v>
      </c>
      <c r="K812" s="20">
        <v>340887</v>
      </c>
      <c r="L812" s="20">
        <v>42712.924376299998</v>
      </c>
      <c r="M812" s="20">
        <v>8419.0043987000063</v>
      </c>
      <c r="N812" s="12">
        <f t="shared" si="264"/>
        <v>30410</v>
      </c>
      <c r="O812" s="12">
        <f t="shared" si="265"/>
        <v>785.20097029999999</v>
      </c>
      <c r="P812" s="12">
        <f t="shared" si="266"/>
        <v>983917</v>
      </c>
      <c r="Q812" s="12">
        <f t="shared" si="267"/>
        <v>51131.928775000008</v>
      </c>
      <c r="R812">
        <f t="shared" si="268"/>
        <v>2.582048570536008E-2</v>
      </c>
      <c r="S812">
        <f t="shared" si="269"/>
        <v>7.3232696353292298E-2</v>
      </c>
      <c r="T812">
        <f t="shared" si="270"/>
        <v>2.8362245849654917</v>
      </c>
      <c r="U812">
        <f t="shared" si="271"/>
        <v>5.1967725707554611E-2</v>
      </c>
      <c r="V812">
        <f t="shared" si="272"/>
        <v>3.4065877827834233E-2</v>
      </c>
      <c r="W812">
        <f t="shared" si="273"/>
        <v>0.6555198897780905</v>
      </c>
      <c r="X812">
        <f t="shared" si="274"/>
        <v>61647183</v>
      </c>
      <c r="Y812">
        <f t="shared" si="275"/>
        <v>162083448</v>
      </c>
      <c r="Z812">
        <f t="shared" si="276"/>
        <v>6035727.6519122003</v>
      </c>
      <c r="AA812">
        <f t="shared" si="277"/>
        <v>894001925</v>
      </c>
      <c r="AB812">
        <f t="shared" si="278"/>
        <v>897942991</v>
      </c>
      <c r="AC812">
        <f t="shared" si="279"/>
        <v>31769217.867931705</v>
      </c>
      <c r="AD812">
        <f t="shared" si="280"/>
        <v>1.7392522217925189E-2</v>
      </c>
      <c r="AE812">
        <f t="shared" si="281"/>
        <v>1.3009218036059625E-2</v>
      </c>
      <c r="AF812">
        <f t="shared" si="282"/>
        <v>1.8761940454277603E-2</v>
      </c>
      <c r="AG812">
        <f t="shared" si="283"/>
        <v>0.16789359821568617</v>
      </c>
      <c r="AH812">
        <f t="shared" si="284"/>
        <v>0.16094802518450821</v>
      </c>
      <c r="AI812">
        <f t="shared" si="285"/>
        <v>0.10957455093048329</v>
      </c>
    </row>
    <row r="813" spans="1:35" x14ac:dyDescent="0.25">
      <c r="A813" s="13" t="s">
        <v>79</v>
      </c>
      <c r="B813" s="8" t="str">
        <f>VLOOKUP(A813,Sheet5!$A$1:$B$67,2,FALSE)</f>
        <v>Small Finance Banks</v>
      </c>
      <c r="C813" s="9" t="s">
        <v>45</v>
      </c>
      <c r="D813" s="19">
        <v>0</v>
      </c>
      <c r="E813" s="20">
        <v>0</v>
      </c>
      <c r="F813" s="20">
        <v>0</v>
      </c>
      <c r="G813" s="20">
        <v>0</v>
      </c>
      <c r="H813" s="20">
        <v>0</v>
      </c>
      <c r="I813" s="20">
        <v>150171</v>
      </c>
      <c r="J813" s="20">
        <v>95395</v>
      </c>
      <c r="K813" s="20">
        <v>62942</v>
      </c>
      <c r="L813" s="20">
        <v>4780.9579400000002</v>
      </c>
      <c r="M813" s="20">
        <v>1172.732278</v>
      </c>
      <c r="N813" s="12">
        <f t="shared" si="264"/>
        <v>0</v>
      </c>
      <c r="O813" s="12">
        <f t="shared" si="265"/>
        <v>0</v>
      </c>
      <c r="P813" s="12">
        <f t="shared" si="266"/>
        <v>158337</v>
      </c>
      <c r="Q813" s="12">
        <f t="shared" si="267"/>
        <v>5953.6902179999997</v>
      </c>
      <c r="R813">
        <f t="shared" si="268"/>
        <v>0</v>
      </c>
      <c r="S813">
        <f t="shared" si="269"/>
        <v>0</v>
      </c>
      <c r="T813">
        <f t="shared" si="270"/>
        <v>0</v>
      </c>
      <c r="U813">
        <f t="shared" si="271"/>
        <v>3.7601383239546031E-2</v>
      </c>
      <c r="V813">
        <f t="shared" si="272"/>
        <v>3.9646071598377845E-2</v>
      </c>
      <c r="W813">
        <f t="shared" si="273"/>
        <v>1.0543780090696606</v>
      </c>
      <c r="X813">
        <f t="shared" si="274"/>
        <v>61647183</v>
      </c>
      <c r="Y813">
        <f t="shared" si="275"/>
        <v>162083448</v>
      </c>
      <c r="Z813">
        <f t="shared" si="276"/>
        <v>6035727.6519122003</v>
      </c>
      <c r="AA813">
        <f t="shared" si="277"/>
        <v>894001925</v>
      </c>
      <c r="AB813">
        <f t="shared" si="278"/>
        <v>897942991</v>
      </c>
      <c r="AC813">
        <f t="shared" si="279"/>
        <v>31769217.867931705</v>
      </c>
      <c r="AD813">
        <f t="shared" si="280"/>
        <v>0</v>
      </c>
      <c r="AE813">
        <f t="shared" si="281"/>
        <v>0</v>
      </c>
      <c r="AF813">
        <f t="shared" si="282"/>
        <v>0</v>
      </c>
      <c r="AG813">
        <f t="shared" si="283"/>
        <v>1.6797614837350601E-2</v>
      </c>
      <c r="AH813">
        <f t="shared" si="284"/>
        <v>1.8740436868009074E-2</v>
      </c>
      <c r="AI813">
        <f t="shared" si="285"/>
        <v>1.7633302067836955E-2</v>
      </c>
    </row>
    <row r="814" spans="1:35" x14ac:dyDescent="0.25">
      <c r="A814" s="13" t="s">
        <v>96</v>
      </c>
      <c r="B814" s="8" t="str">
        <f>VLOOKUP(A814,Sheet5!$A$1:$B$67,2,FALSE)</f>
        <v>Small Finance Banks</v>
      </c>
      <c r="C814" s="9" t="s">
        <v>45</v>
      </c>
      <c r="D814" s="19">
        <v>0</v>
      </c>
      <c r="E814" s="20">
        <v>0</v>
      </c>
      <c r="F814" s="20">
        <v>0</v>
      </c>
      <c r="G814" s="20">
        <v>0</v>
      </c>
      <c r="H814" s="20">
        <v>0</v>
      </c>
      <c r="I814" s="20">
        <v>2551717</v>
      </c>
      <c r="J814" s="20">
        <v>692365</v>
      </c>
      <c r="K814" s="20">
        <v>55994</v>
      </c>
      <c r="L814" s="20">
        <v>32900.41936</v>
      </c>
      <c r="M814" s="20">
        <v>549.03072659999998</v>
      </c>
      <c r="N814" s="12">
        <f t="shared" si="264"/>
        <v>0</v>
      </c>
      <c r="O814" s="12">
        <f t="shared" si="265"/>
        <v>0</v>
      </c>
      <c r="P814" s="12">
        <f t="shared" si="266"/>
        <v>748359</v>
      </c>
      <c r="Q814" s="12">
        <f t="shared" si="267"/>
        <v>33449.450086600002</v>
      </c>
      <c r="R814">
        <f t="shared" si="268"/>
        <v>0</v>
      </c>
      <c r="S814">
        <f t="shared" si="269"/>
        <v>0</v>
      </c>
      <c r="T814">
        <f t="shared" si="270"/>
        <v>0</v>
      </c>
      <c r="U814">
        <f t="shared" si="271"/>
        <v>4.4697063958073602E-2</v>
      </c>
      <c r="V814">
        <f t="shared" si="272"/>
        <v>1.3108604945846269E-2</v>
      </c>
      <c r="W814">
        <f t="shared" si="273"/>
        <v>0.29327664470628995</v>
      </c>
      <c r="X814">
        <f t="shared" si="274"/>
        <v>61647183</v>
      </c>
      <c r="Y814">
        <f t="shared" si="275"/>
        <v>162083448</v>
      </c>
      <c r="Z814">
        <f t="shared" si="276"/>
        <v>6035727.6519122003</v>
      </c>
      <c r="AA814">
        <f t="shared" si="277"/>
        <v>894001925</v>
      </c>
      <c r="AB814">
        <f t="shared" si="278"/>
        <v>897942991</v>
      </c>
      <c r="AC814">
        <f t="shared" si="279"/>
        <v>31769217.867931705</v>
      </c>
      <c r="AD814">
        <f t="shared" si="280"/>
        <v>0</v>
      </c>
      <c r="AE814">
        <f t="shared" si="281"/>
        <v>0</v>
      </c>
      <c r="AF814">
        <f t="shared" si="282"/>
        <v>0</v>
      </c>
      <c r="AG814">
        <f t="shared" si="283"/>
        <v>0.28542634290189028</v>
      </c>
      <c r="AH814">
        <f t="shared" si="284"/>
        <v>0.10528886869564499</v>
      </c>
      <c r="AI814">
        <f t="shared" si="285"/>
        <v>8.3341482421571689E-2</v>
      </c>
    </row>
    <row r="815" spans="1:35" x14ac:dyDescent="0.25">
      <c r="A815" s="13" t="s">
        <v>91</v>
      </c>
      <c r="B815" s="8" t="str">
        <f>VLOOKUP(A815,Sheet5!$A$1:$B$67,2,FALSE)</f>
        <v>Small Finance Banks</v>
      </c>
      <c r="C815" s="9" t="s">
        <v>45</v>
      </c>
      <c r="D815" s="19">
        <v>0</v>
      </c>
      <c r="E815" s="20">
        <v>0</v>
      </c>
      <c r="F815" s="20">
        <v>0</v>
      </c>
      <c r="G815" s="20">
        <v>0</v>
      </c>
      <c r="H815" s="20">
        <v>0</v>
      </c>
      <c r="I815" s="29">
        <v>1106576</v>
      </c>
      <c r="J815" s="20">
        <v>779713</v>
      </c>
      <c r="K815" s="20">
        <v>295790</v>
      </c>
      <c r="L815" s="20">
        <v>20384.379000000001</v>
      </c>
      <c r="M815" s="20">
        <v>17249.150902900001</v>
      </c>
      <c r="N815" s="12">
        <f t="shared" si="264"/>
        <v>0</v>
      </c>
      <c r="O815" s="12">
        <f t="shared" si="265"/>
        <v>0</v>
      </c>
      <c r="P815" s="12">
        <f t="shared" si="266"/>
        <v>1075503</v>
      </c>
      <c r="Q815" s="12">
        <f t="shared" si="267"/>
        <v>37633.529902900002</v>
      </c>
      <c r="R815">
        <f t="shared" si="268"/>
        <v>0</v>
      </c>
      <c r="S815">
        <f t="shared" si="269"/>
        <v>0</v>
      </c>
      <c r="T815">
        <f t="shared" si="270"/>
        <v>0</v>
      </c>
      <c r="U815">
        <f t="shared" si="271"/>
        <v>3.4991561997409583E-2</v>
      </c>
      <c r="V815">
        <f t="shared" si="272"/>
        <v>3.4008987998022731E-2</v>
      </c>
      <c r="W815">
        <f t="shared" si="273"/>
        <v>0.97191968739607582</v>
      </c>
      <c r="X815">
        <f t="shared" si="274"/>
        <v>61647183</v>
      </c>
      <c r="Y815">
        <f t="shared" si="275"/>
        <v>162083448</v>
      </c>
      <c r="Z815">
        <f t="shared" si="276"/>
        <v>6035727.6519122003</v>
      </c>
      <c r="AA815">
        <f t="shared" si="277"/>
        <v>894001925</v>
      </c>
      <c r="AB815">
        <f t="shared" si="278"/>
        <v>897942991</v>
      </c>
      <c r="AC815">
        <f t="shared" si="279"/>
        <v>31769217.867931705</v>
      </c>
      <c r="AD815">
        <f t="shared" si="280"/>
        <v>0</v>
      </c>
      <c r="AE815">
        <f t="shared" si="281"/>
        <v>0</v>
      </c>
      <c r="AF815">
        <f t="shared" si="282"/>
        <v>0</v>
      </c>
      <c r="AG815">
        <f t="shared" si="283"/>
        <v>0.12377780953883293</v>
      </c>
      <c r="AH815">
        <f t="shared" si="284"/>
        <v>0.11845910106867256</v>
      </c>
      <c r="AI815">
        <f t="shared" si="285"/>
        <v>0.11977408485612868</v>
      </c>
    </row>
    <row r="816" spans="1:35" x14ac:dyDescent="0.25">
      <c r="A816" s="13" t="s">
        <v>93</v>
      </c>
      <c r="B816" s="8" t="str">
        <f>VLOOKUP(A816,Sheet5!$A$1:$B$67,2,FALSE)</f>
        <v>Small Finance Banks</v>
      </c>
      <c r="C816" s="9" t="s">
        <v>45</v>
      </c>
      <c r="D816" s="19">
        <v>0</v>
      </c>
      <c r="E816" s="20">
        <v>0</v>
      </c>
      <c r="F816" s="20">
        <v>0</v>
      </c>
      <c r="G816" s="20">
        <v>0</v>
      </c>
      <c r="H816" s="20">
        <v>0</v>
      </c>
      <c r="I816" s="20">
        <v>3693831</v>
      </c>
      <c r="J816" s="20">
        <v>872884</v>
      </c>
      <c r="K816" s="20">
        <v>226272</v>
      </c>
      <c r="L816" s="20">
        <v>41963.659650000001</v>
      </c>
      <c r="M816" s="20">
        <v>2019.4424600999998</v>
      </c>
      <c r="N816" s="12">
        <f t="shared" si="264"/>
        <v>0</v>
      </c>
      <c r="O816" s="12">
        <f t="shared" si="265"/>
        <v>0</v>
      </c>
      <c r="P816" s="12">
        <f t="shared" si="266"/>
        <v>1099156</v>
      </c>
      <c r="Q816" s="12">
        <f t="shared" si="267"/>
        <v>43983.102110100001</v>
      </c>
      <c r="R816">
        <f t="shared" si="268"/>
        <v>0</v>
      </c>
      <c r="S816">
        <f t="shared" si="269"/>
        <v>0</v>
      </c>
      <c r="T816">
        <f t="shared" si="270"/>
        <v>0</v>
      </c>
      <c r="U816">
        <f t="shared" si="271"/>
        <v>4.0015340961701527E-2</v>
      </c>
      <c r="V816">
        <f t="shared" si="272"/>
        <v>1.1907177699818968E-2</v>
      </c>
      <c r="W816">
        <f t="shared" si="273"/>
        <v>0.29756531904139633</v>
      </c>
      <c r="X816">
        <f t="shared" si="274"/>
        <v>61647183</v>
      </c>
      <c r="Y816">
        <f t="shared" si="275"/>
        <v>162083448</v>
      </c>
      <c r="Z816">
        <f t="shared" si="276"/>
        <v>6035727.6519122003</v>
      </c>
      <c r="AA816">
        <f t="shared" si="277"/>
        <v>894001925</v>
      </c>
      <c r="AB816">
        <f t="shared" si="278"/>
        <v>897942991</v>
      </c>
      <c r="AC816">
        <f t="shared" si="279"/>
        <v>31769217.867931705</v>
      </c>
      <c r="AD816">
        <f t="shared" si="280"/>
        <v>0</v>
      </c>
      <c r="AE816">
        <f t="shared" si="281"/>
        <v>0</v>
      </c>
      <c r="AF816">
        <f t="shared" si="282"/>
        <v>0</v>
      </c>
      <c r="AG816">
        <f t="shared" si="283"/>
        <v>0.41317931166647098</v>
      </c>
      <c r="AH816">
        <f t="shared" si="284"/>
        <v>0.13844565608427256</v>
      </c>
      <c r="AI816">
        <f t="shared" si="285"/>
        <v>0.12240821644767423</v>
      </c>
    </row>
    <row r="817" spans="1:35" x14ac:dyDescent="0.25">
      <c r="A817" s="13" t="s">
        <v>109</v>
      </c>
      <c r="B817" s="8" t="str">
        <f>VLOOKUP(A817,Sheet5!$A$1:$B$67,2,FALSE)</f>
        <v>Small Finance Banks</v>
      </c>
      <c r="C817" s="9" t="s">
        <v>45</v>
      </c>
      <c r="D817" s="19">
        <v>0</v>
      </c>
      <c r="E817" s="20">
        <v>0</v>
      </c>
      <c r="F817" s="20">
        <v>0</v>
      </c>
      <c r="G817" s="20">
        <v>0</v>
      </c>
      <c r="H817" s="20">
        <v>0</v>
      </c>
      <c r="I817" s="20">
        <v>1896462</v>
      </c>
      <c r="J817" s="20">
        <v>437018</v>
      </c>
      <c r="K817" s="20">
        <v>99394</v>
      </c>
      <c r="L817" s="20">
        <v>22586.489000000001</v>
      </c>
      <c r="M817" s="20">
        <v>1215.3913849999999</v>
      </c>
      <c r="N817" s="12">
        <f t="shared" si="264"/>
        <v>0</v>
      </c>
      <c r="O817" s="12">
        <f t="shared" si="265"/>
        <v>0</v>
      </c>
      <c r="P817" s="12">
        <f t="shared" si="266"/>
        <v>536412</v>
      </c>
      <c r="Q817" s="12">
        <f t="shared" si="267"/>
        <v>23801.880385</v>
      </c>
      <c r="R817">
        <f t="shared" si="268"/>
        <v>0</v>
      </c>
      <c r="S817">
        <f t="shared" si="269"/>
        <v>0</v>
      </c>
      <c r="T817">
        <f t="shared" si="270"/>
        <v>0</v>
      </c>
      <c r="U817">
        <f t="shared" si="271"/>
        <v>4.4372386122980098E-2</v>
      </c>
      <c r="V817">
        <f t="shared" si="272"/>
        <v>1.2550676145896939E-2</v>
      </c>
      <c r="W817">
        <f t="shared" si="273"/>
        <v>0.2828487995013873</v>
      </c>
      <c r="X817">
        <f t="shared" si="274"/>
        <v>61647183</v>
      </c>
      <c r="Y817">
        <f t="shared" si="275"/>
        <v>162083448</v>
      </c>
      <c r="Z817">
        <f t="shared" si="276"/>
        <v>6035727.6519122003</v>
      </c>
      <c r="AA817">
        <f t="shared" si="277"/>
        <v>894001925</v>
      </c>
      <c r="AB817">
        <f t="shared" si="278"/>
        <v>897942991</v>
      </c>
      <c r="AC817">
        <f t="shared" si="279"/>
        <v>31769217.867931705</v>
      </c>
      <c r="AD817">
        <f t="shared" si="280"/>
        <v>0</v>
      </c>
      <c r="AE817">
        <f t="shared" si="281"/>
        <v>0</v>
      </c>
      <c r="AF817">
        <f t="shared" si="282"/>
        <v>0</v>
      </c>
      <c r="AG817">
        <f t="shared" si="283"/>
        <v>0.21213175799369782</v>
      </c>
      <c r="AH817">
        <f t="shared" si="284"/>
        <v>7.4921203549760521E-2</v>
      </c>
      <c r="AI817">
        <f t="shared" si="285"/>
        <v>5.9737868147132736E-2</v>
      </c>
    </row>
    <row r="818" spans="1:35" x14ac:dyDescent="0.25">
      <c r="A818" s="13" t="s">
        <v>113</v>
      </c>
      <c r="B818" s="8" t="str">
        <f>VLOOKUP(A818,Sheet5!$A$1:$B$67,2,FALSE)</f>
        <v>Small Finance Banks</v>
      </c>
      <c r="C818" s="9" t="s">
        <v>45</v>
      </c>
      <c r="D818" s="19">
        <v>0</v>
      </c>
      <c r="E818" s="20">
        <v>0</v>
      </c>
      <c r="F818" s="20">
        <v>0</v>
      </c>
      <c r="G818" s="20">
        <v>0</v>
      </c>
      <c r="H818" s="20">
        <v>0</v>
      </c>
      <c r="I818" s="20">
        <v>240799</v>
      </c>
      <c r="J818" s="20">
        <v>30859</v>
      </c>
      <c r="K818" s="20">
        <v>17713</v>
      </c>
      <c r="L818" s="20">
        <v>1232.9310499999999</v>
      </c>
      <c r="M818" s="20">
        <v>203.76030940000001</v>
      </c>
      <c r="N818" s="12">
        <f t="shared" si="264"/>
        <v>0</v>
      </c>
      <c r="O818" s="12">
        <f t="shared" si="265"/>
        <v>0</v>
      </c>
      <c r="P818" s="12">
        <f t="shared" si="266"/>
        <v>48572</v>
      </c>
      <c r="Q818" s="12">
        <f t="shared" si="267"/>
        <v>1436.6913594</v>
      </c>
      <c r="R818">
        <f t="shared" si="268"/>
        <v>0</v>
      </c>
      <c r="S818">
        <f t="shared" si="269"/>
        <v>0</v>
      </c>
      <c r="T818">
        <f t="shared" si="270"/>
        <v>0</v>
      </c>
      <c r="U818">
        <f t="shared" si="271"/>
        <v>2.9578591768920366E-2</v>
      </c>
      <c r="V818">
        <f t="shared" si="272"/>
        <v>5.9663510205607163E-3</v>
      </c>
      <c r="W818">
        <f t="shared" si="273"/>
        <v>0.20171180112874224</v>
      </c>
      <c r="X818">
        <f t="shared" si="274"/>
        <v>61647183</v>
      </c>
      <c r="Y818">
        <f t="shared" si="275"/>
        <v>162083448</v>
      </c>
      <c r="Z818">
        <f t="shared" si="276"/>
        <v>6035727.6519122003</v>
      </c>
      <c r="AA818">
        <f t="shared" si="277"/>
        <v>894001925</v>
      </c>
      <c r="AB818">
        <f t="shared" si="278"/>
        <v>897942991</v>
      </c>
      <c r="AC818">
        <f t="shared" si="279"/>
        <v>31769217.867931705</v>
      </c>
      <c r="AD818">
        <f t="shared" si="280"/>
        <v>0</v>
      </c>
      <c r="AE818">
        <f t="shared" si="281"/>
        <v>0</v>
      </c>
      <c r="AF818">
        <f t="shared" si="282"/>
        <v>0</v>
      </c>
      <c r="AG818">
        <f t="shared" si="283"/>
        <v>2.6934953188160082E-2</v>
      </c>
      <c r="AH818">
        <f t="shared" si="284"/>
        <v>4.5222748805856389E-3</v>
      </c>
      <c r="AI818">
        <f t="shared" si="285"/>
        <v>5.4092520891451563E-3</v>
      </c>
    </row>
    <row r="819" spans="1:35" x14ac:dyDescent="0.25">
      <c r="A819" s="13" t="s">
        <v>117</v>
      </c>
      <c r="B819" s="8" t="str">
        <f>VLOOKUP(A819,Sheet5!$A$1:$B$67,2,FALSE)</f>
        <v>Small Finance Banks</v>
      </c>
      <c r="C819" s="9" t="s">
        <v>45</v>
      </c>
      <c r="D819" s="19">
        <v>0</v>
      </c>
      <c r="E819" s="20">
        <v>0</v>
      </c>
      <c r="F819" s="20">
        <v>0</v>
      </c>
      <c r="G819" s="20">
        <v>0</v>
      </c>
      <c r="H819" s="20">
        <v>0</v>
      </c>
      <c r="I819" s="20">
        <v>207925</v>
      </c>
      <c r="J819" s="20">
        <v>81639</v>
      </c>
      <c r="K819" s="20">
        <v>31999</v>
      </c>
      <c r="L819" s="20">
        <v>3750.0238100000001</v>
      </c>
      <c r="M819" s="20">
        <v>355.99749759999997</v>
      </c>
      <c r="N819" s="12">
        <f t="shared" si="264"/>
        <v>0</v>
      </c>
      <c r="O819" s="12">
        <f t="shared" si="265"/>
        <v>0</v>
      </c>
      <c r="P819" s="12">
        <f t="shared" si="266"/>
        <v>113638</v>
      </c>
      <c r="Q819" s="12">
        <f t="shared" si="267"/>
        <v>4106.0213076</v>
      </c>
      <c r="R819">
        <f t="shared" si="268"/>
        <v>0</v>
      </c>
      <c r="S819">
        <f t="shared" si="269"/>
        <v>0</v>
      </c>
      <c r="T819">
        <f t="shared" si="270"/>
        <v>0</v>
      </c>
      <c r="U819">
        <f t="shared" si="271"/>
        <v>3.6132467199352328E-2</v>
      </c>
      <c r="V819">
        <f t="shared" si="272"/>
        <v>1.974760758735121E-2</v>
      </c>
      <c r="W819">
        <f t="shared" si="273"/>
        <v>0.54653360586750033</v>
      </c>
      <c r="X819">
        <f t="shared" si="274"/>
        <v>61647183</v>
      </c>
      <c r="Y819">
        <f t="shared" si="275"/>
        <v>162083448</v>
      </c>
      <c r="Z819">
        <f t="shared" si="276"/>
        <v>6035727.6519122003</v>
      </c>
      <c r="AA819">
        <f t="shared" si="277"/>
        <v>894001925</v>
      </c>
      <c r="AB819">
        <f t="shared" si="278"/>
        <v>897942991</v>
      </c>
      <c r="AC819">
        <f t="shared" si="279"/>
        <v>31769217.867931705</v>
      </c>
      <c r="AD819">
        <f t="shared" si="280"/>
        <v>0</v>
      </c>
      <c r="AE819">
        <f t="shared" si="281"/>
        <v>0</v>
      </c>
      <c r="AF819">
        <f t="shared" si="282"/>
        <v>0</v>
      </c>
      <c r="AG819">
        <f t="shared" si="283"/>
        <v>2.3257779897957156E-2</v>
      </c>
      <c r="AH819">
        <f t="shared" si="284"/>
        <v>1.2924527524313639E-2</v>
      </c>
      <c r="AI819">
        <f t="shared" si="285"/>
        <v>1.2655369120198412E-2</v>
      </c>
    </row>
    <row r="820" spans="1:35" x14ac:dyDescent="0.25">
      <c r="A820" s="13" t="s">
        <v>118</v>
      </c>
      <c r="B820" s="8" t="str">
        <f>VLOOKUP(A820,Sheet5!$A$1:$B$67,2,FALSE)</f>
        <v>Small Finance Banks</v>
      </c>
      <c r="C820" s="9" t="s">
        <v>45</v>
      </c>
      <c r="D820" s="19">
        <v>0</v>
      </c>
      <c r="E820" s="20">
        <v>0</v>
      </c>
      <c r="F820" s="20">
        <v>0</v>
      </c>
      <c r="G820" s="20">
        <v>0</v>
      </c>
      <c r="H820" s="20">
        <v>0</v>
      </c>
      <c r="I820" s="20">
        <v>6068762</v>
      </c>
      <c r="J820" s="20">
        <v>2798169</v>
      </c>
      <c r="K820" s="20">
        <v>472008</v>
      </c>
      <c r="L820" s="20">
        <v>127305.49679979999</v>
      </c>
      <c r="M820" s="20">
        <v>6252.0937975999996</v>
      </c>
      <c r="N820" s="12">
        <f t="shared" si="264"/>
        <v>0</v>
      </c>
      <c r="O820" s="12">
        <f t="shared" si="265"/>
        <v>0</v>
      </c>
      <c r="P820" s="12">
        <f t="shared" si="266"/>
        <v>3270177</v>
      </c>
      <c r="Q820" s="12">
        <f t="shared" si="267"/>
        <v>133557.59059740001</v>
      </c>
      <c r="R820">
        <f t="shared" si="268"/>
        <v>0</v>
      </c>
      <c r="S820">
        <f t="shared" si="269"/>
        <v>0</v>
      </c>
      <c r="T820">
        <f t="shared" si="270"/>
        <v>0</v>
      </c>
      <c r="U820">
        <f t="shared" si="271"/>
        <v>4.0841089212418781E-2</v>
      </c>
      <c r="V820">
        <f t="shared" si="272"/>
        <v>2.2007386448405789E-2</v>
      </c>
      <c r="W820">
        <f t="shared" si="273"/>
        <v>0.53885405293534328</v>
      </c>
      <c r="X820">
        <f t="shared" si="274"/>
        <v>61647183</v>
      </c>
      <c r="Y820">
        <f t="shared" si="275"/>
        <v>162083448</v>
      </c>
      <c r="Z820">
        <f t="shared" si="276"/>
        <v>6035727.6519122003</v>
      </c>
      <c r="AA820">
        <f t="shared" si="277"/>
        <v>894001925</v>
      </c>
      <c r="AB820">
        <f t="shared" si="278"/>
        <v>897942991</v>
      </c>
      <c r="AC820">
        <f t="shared" si="279"/>
        <v>31769217.867931705</v>
      </c>
      <c r="AD820">
        <f t="shared" si="280"/>
        <v>0</v>
      </c>
      <c r="AE820">
        <f t="shared" si="281"/>
        <v>0</v>
      </c>
      <c r="AF820">
        <f t="shared" si="282"/>
        <v>0</v>
      </c>
      <c r="AG820">
        <f t="shared" si="283"/>
        <v>0.67883097679012272</v>
      </c>
      <c r="AH820">
        <f t="shared" si="284"/>
        <v>0.42039936630676361</v>
      </c>
      <c r="AI820">
        <f t="shared" si="285"/>
        <v>0.36418536953644975</v>
      </c>
    </row>
    <row r="821" spans="1:35" x14ac:dyDescent="0.25">
      <c r="A821" s="13" t="s">
        <v>119</v>
      </c>
      <c r="B821" s="8" t="str">
        <f>VLOOKUP(A821,Sheet5!$A$1:$B$67,2,FALSE)</f>
        <v>Small Finance Banks</v>
      </c>
      <c r="C821" s="9" t="s">
        <v>45</v>
      </c>
      <c r="D821" s="19">
        <v>0</v>
      </c>
      <c r="E821" s="20">
        <v>0</v>
      </c>
      <c r="F821" s="20">
        <v>0</v>
      </c>
      <c r="G821" s="20">
        <v>0</v>
      </c>
      <c r="H821" s="20">
        <v>0</v>
      </c>
      <c r="I821" s="20">
        <v>736798</v>
      </c>
      <c r="J821" s="20">
        <v>171320</v>
      </c>
      <c r="K821" s="20">
        <v>55452</v>
      </c>
      <c r="L821" s="20">
        <v>6319.6509599999999</v>
      </c>
      <c r="M821" s="20">
        <v>672.59401959999934</v>
      </c>
      <c r="N821" s="12">
        <f t="shared" si="264"/>
        <v>0</v>
      </c>
      <c r="O821" s="12">
        <f t="shared" si="265"/>
        <v>0</v>
      </c>
      <c r="P821" s="12">
        <f t="shared" si="266"/>
        <v>226772</v>
      </c>
      <c r="Q821" s="12">
        <f t="shared" si="267"/>
        <v>6992.2449795999992</v>
      </c>
      <c r="R821">
        <f t="shared" si="268"/>
        <v>0</v>
      </c>
      <c r="S821">
        <f t="shared" si="269"/>
        <v>0</v>
      </c>
      <c r="T821">
        <f t="shared" si="270"/>
        <v>0</v>
      </c>
      <c r="U821">
        <f t="shared" si="271"/>
        <v>3.0833810962552693E-2</v>
      </c>
      <c r="V821">
        <f t="shared" si="272"/>
        <v>9.4900433763392394E-3</v>
      </c>
      <c r="W821">
        <f t="shared" si="273"/>
        <v>0.30778042285673957</v>
      </c>
      <c r="X821">
        <f t="shared" si="274"/>
        <v>61647183</v>
      </c>
      <c r="Y821">
        <f t="shared" si="275"/>
        <v>162083448</v>
      </c>
      <c r="Z821">
        <f t="shared" si="276"/>
        <v>6035727.6519122003</v>
      </c>
      <c r="AA821">
        <f t="shared" si="277"/>
        <v>894001925</v>
      </c>
      <c r="AB821">
        <f t="shared" si="278"/>
        <v>897942991</v>
      </c>
      <c r="AC821">
        <f t="shared" si="279"/>
        <v>31769217.867931705</v>
      </c>
      <c r="AD821">
        <f t="shared" si="280"/>
        <v>0</v>
      </c>
      <c r="AE821">
        <f t="shared" si="281"/>
        <v>0</v>
      </c>
      <c r="AF821">
        <f t="shared" si="282"/>
        <v>0</v>
      </c>
      <c r="AG821">
        <f t="shared" si="283"/>
        <v>8.2415706207791442E-2</v>
      </c>
      <c r="AH821">
        <f t="shared" si="284"/>
        <v>2.2009496767177481E-2</v>
      </c>
      <c r="AI821">
        <f t="shared" si="285"/>
        <v>2.5254609955522221E-2</v>
      </c>
    </row>
    <row r="822" spans="1:35" x14ac:dyDescent="0.25">
      <c r="A822" s="13" t="s">
        <v>56</v>
      </c>
      <c r="B822" s="8" t="str">
        <f>VLOOKUP(A822,Sheet5!$A$1:$B$67,2,FALSE)</f>
        <v>Public Sector Banks</v>
      </c>
      <c r="C822" s="9" t="s">
        <v>50</v>
      </c>
      <c r="D822" s="19">
        <v>644537</v>
      </c>
      <c r="E822" s="20">
        <v>10851</v>
      </c>
      <c r="F822" s="20">
        <v>1497310</v>
      </c>
      <c r="G822" s="20">
        <v>480.60300000000001</v>
      </c>
      <c r="H822" s="20">
        <v>46200.611012000001</v>
      </c>
      <c r="I822" s="20">
        <v>65399342</v>
      </c>
      <c r="J822" s="20">
        <v>30255295</v>
      </c>
      <c r="K822" s="20">
        <v>16591322</v>
      </c>
      <c r="L822" s="20">
        <v>1392123.3201299999</v>
      </c>
      <c r="M822" s="20">
        <v>265901.2601826</v>
      </c>
      <c r="N822" s="12">
        <f t="shared" si="264"/>
        <v>1508161</v>
      </c>
      <c r="O822" s="12">
        <f t="shared" si="265"/>
        <v>46681.214012000004</v>
      </c>
      <c r="P822" s="12">
        <f t="shared" si="266"/>
        <v>46846617</v>
      </c>
      <c r="Q822" s="12">
        <f t="shared" si="267"/>
        <v>1658024.5803125999</v>
      </c>
      <c r="R822">
        <f t="shared" si="268"/>
        <v>3.0952407609001958E-2</v>
      </c>
      <c r="S822">
        <f t="shared" si="269"/>
        <v>7.2425964703345197E-2</v>
      </c>
      <c r="T822">
        <f t="shared" si="270"/>
        <v>2.3399137675571766</v>
      </c>
      <c r="U822">
        <f t="shared" si="271"/>
        <v>3.5392621420509404E-2</v>
      </c>
      <c r="V822">
        <f t="shared" si="272"/>
        <v>2.5352312876673895E-2</v>
      </c>
      <c r="W822">
        <f t="shared" si="273"/>
        <v>0.71631633541511774</v>
      </c>
      <c r="X822">
        <f t="shared" si="274"/>
        <v>62049087</v>
      </c>
      <c r="Y822">
        <f t="shared" si="275"/>
        <v>189752197</v>
      </c>
      <c r="Z822">
        <f t="shared" si="276"/>
        <v>7268926.9588567633</v>
      </c>
      <c r="AA822">
        <f t="shared" si="277"/>
        <v>898201796</v>
      </c>
      <c r="AB822">
        <f t="shared" si="278"/>
        <v>982136840</v>
      </c>
      <c r="AC822">
        <f t="shared" si="279"/>
        <v>35146508.704000913</v>
      </c>
      <c r="AD822">
        <f t="shared" si="280"/>
        <v>1.0387533985794182</v>
      </c>
      <c r="AE822">
        <f t="shared" si="281"/>
        <v>0.64220227106728134</v>
      </c>
      <c r="AF822">
        <f t="shared" si="282"/>
        <v>0.79480555368747585</v>
      </c>
      <c r="AG822">
        <f t="shared" si="283"/>
        <v>7.2811413082500671</v>
      </c>
      <c r="AH822">
        <f t="shared" si="284"/>
        <v>4.7174659488265425</v>
      </c>
      <c r="AI822">
        <f t="shared" si="285"/>
        <v>4.7698665900772035</v>
      </c>
    </row>
    <row r="823" spans="1:35" x14ac:dyDescent="0.25">
      <c r="A823" s="13" t="s">
        <v>58</v>
      </c>
      <c r="B823" s="8" t="str">
        <f>VLOOKUP(A823,Sheet5!$A$1:$B$67,2,FALSE)</f>
        <v>Public Sector Banks</v>
      </c>
      <c r="C823" s="9" t="s">
        <v>50</v>
      </c>
      <c r="D823" s="19">
        <v>169025</v>
      </c>
      <c r="E823" s="20">
        <v>10899</v>
      </c>
      <c r="F823" s="20">
        <v>281147</v>
      </c>
      <c r="G823" s="20">
        <v>628.91813639999998</v>
      </c>
      <c r="H823" s="20">
        <v>7735.0021290999994</v>
      </c>
      <c r="I823" s="20">
        <v>41707777</v>
      </c>
      <c r="J823" s="20">
        <v>20538535</v>
      </c>
      <c r="K823" s="20">
        <v>10085955</v>
      </c>
      <c r="L823" s="20">
        <v>790687.90686709993</v>
      </c>
      <c r="M823" s="20">
        <v>143547.86298999999</v>
      </c>
      <c r="N823" s="12">
        <f t="shared" si="264"/>
        <v>292046</v>
      </c>
      <c r="O823" s="12">
        <f t="shared" si="265"/>
        <v>8363.920265499999</v>
      </c>
      <c r="P823" s="12">
        <f t="shared" si="266"/>
        <v>30624490</v>
      </c>
      <c r="Q823" s="12">
        <f t="shared" si="267"/>
        <v>934235.76985709998</v>
      </c>
      <c r="R823">
        <f t="shared" si="268"/>
        <v>2.8639050921772595E-2</v>
      </c>
      <c r="S823">
        <f t="shared" si="269"/>
        <v>4.9483332438988309E-2</v>
      </c>
      <c r="T823">
        <f t="shared" si="270"/>
        <v>1.7278272444904601</v>
      </c>
      <c r="U823">
        <f t="shared" si="271"/>
        <v>3.050616581229924E-2</v>
      </c>
      <c r="V823">
        <f t="shared" si="272"/>
        <v>2.2399557997471311E-2</v>
      </c>
      <c r="W823">
        <f t="shared" si="273"/>
        <v>0.73426330058300637</v>
      </c>
      <c r="X823">
        <f t="shared" si="274"/>
        <v>62049087</v>
      </c>
      <c r="Y823">
        <f t="shared" si="275"/>
        <v>189752197</v>
      </c>
      <c r="Z823">
        <f t="shared" si="276"/>
        <v>7268926.9588567633</v>
      </c>
      <c r="AA823">
        <f t="shared" si="277"/>
        <v>898201796</v>
      </c>
      <c r="AB823">
        <f t="shared" si="278"/>
        <v>982136840</v>
      </c>
      <c r="AC823">
        <f t="shared" si="279"/>
        <v>35146508.704000913</v>
      </c>
      <c r="AD823">
        <f t="shared" si="280"/>
        <v>0.27240529743813957</v>
      </c>
      <c r="AE823">
        <f t="shared" si="281"/>
        <v>0.11506402957191708</v>
      </c>
      <c r="AF823">
        <f t="shared" si="282"/>
        <v>0.15390915342076381</v>
      </c>
      <c r="AG823">
        <f t="shared" si="283"/>
        <v>4.6434751283886317</v>
      </c>
      <c r="AH823">
        <f t="shared" si="284"/>
        <v>2.6581182720739229</v>
      </c>
      <c r="AI823">
        <f t="shared" si="285"/>
        <v>3.1181489943906393</v>
      </c>
    </row>
    <row r="824" spans="1:35" x14ac:dyDescent="0.25">
      <c r="A824" s="13" t="s">
        <v>60</v>
      </c>
      <c r="B824" s="8" t="str">
        <f>VLOOKUP(A824,Sheet5!$A$1:$B$67,2,FALSE)</f>
        <v>Public Sector Banks</v>
      </c>
      <c r="C824" s="9" t="s">
        <v>50</v>
      </c>
      <c r="D824" s="19">
        <v>44250</v>
      </c>
      <c r="E824" s="20">
        <v>248</v>
      </c>
      <c r="F824" s="20">
        <v>28542</v>
      </c>
      <c r="G824" s="20">
        <v>12.773999999999999</v>
      </c>
      <c r="H824" s="20">
        <v>1188.9014400000001</v>
      </c>
      <c r="I824" s="20">
        <v>9638962</v>
      </c>
      <c r="J824" s="20">
        <v>7317619</v>
      </c>
      <c r="K824" s="20">
        <v>4626509</v>
      </c>
      <c r="L824" s="20">
        <v>309013.27478599997</v>
      </c>
      <c r="M824" s="20">
        <v>61940.703473299996</v>
      </c>
      <c r="N824" s="12">
        <f t="shared" si="264"/>
        <v>28790</v>
      </c>
      <c r="O824" s="12">
        <f t="shared" si="265"/>
        <v>1201.67544</v>
      </c>
      <c r="P824" s="12">
        <f t="shared" si="266"/>
        <v>11944128</v>
      </c>
      <c r="Q824" s="12">
        <f t="shared" si="267"/>
        <v>370953.97825929994</v>
      </c>
      <c r="R824">
        <f t="shared" si="268"/>
        <v>4.1739334491142754E-2</v>
      </c>
      <c r="S824">
        <f t="shared" si="269"/>
        <v>2.7156507118644067E-2</v>
      </c>
      <c r="T824">
        <f t="shared" si="270"/>
        <v>0.6506214689265537</v>
      </c>
      <c r="U824">
        <f t="shared" si="271"/>
        <v>3.1057434938682835E-2</v>
      </c>
      <c r="V824">
        <f t="shared" si="272"/>
        <v>3.8484847046735937E-2</v>
      </c>
      <c r="W824">
        <f t="shared" si="273"/>
        <v>1.2391508546252179</v>
      </c>
      <c r="X824">
        <f t="shared" si="274"/>
        <v>62049087</v>
      </c>
      <c r="Y824">
        <f t="shared" si="275"/>
        <v>189752197</v>
      </c>
      <c r="Z824">
        <f t="shared" si="276"/>
        <v>7268926.9588567633</v>
      </c>
      <c r="AA824">
        <f t="shared" si="277"/>
        <v>898201796</v>
      </c>
      <c r="AB824">
        <f t="shared" si="278"/>
        <v>982136840</v>
      </c>
      <c r="AC824">
        <f t="shared" si="279"/>
        <v>35146508.704000913</v>
      </c>
      <c r="AD824">
        <f t="shared" si="280"/>
        <v>7.1314506206997044E-2</v>
      </c>
      <c r="AE824">
        <f t="shared" si="281"/>
        <v>1.653167581407361E-2</v>
      </c>
      <c r="AF824">
        <f t="shared" si="282"/>
        <v>1.517241984818758E-2</v>
      </c>
      <c r="AG824">
        <f t="shared" si="283"/>
        <v>1.0731399160996555</v>
      </c>
      <c r="AH824">
        <f t="shared" si="284"/>
        <v>1.0554504328820355</v>
      </c>
      <c r="AI824">
        <f t="shared" si="285"/>
        <v>1.216136847081309</v>
      </c>
    </row>
    <row r="825" spans="1:35" x14ac:dyDescent="0.25">
      <c r="A825" s="13" t="s">
        <v>61</v>
      </c>
      <c r="B825" s="8" t="str">
        <f>VLOOKUP(A825,Sheet5!$A$1:$B$67,2,FALSE)</f>
        <v>Public Sector Banks</v>
      </c>
      <c r="C825" s="9" t="s">
        <v>50</v>
      </c>
      <c r="D825" s="19">
        <v>772849</v>
      </c>
      <c r="E825" s="20">
        <v>55148</v>
      </c>
      <c r="F825" s="20">
        <v>988634</v>
      </c>
      <c r="G825" s="20">
        <v>2496.2450954000001</v>
      </c>
      <c r="H825" s="20">
        <v>26209.633480500001</v>
      </c>
      <c r="I825" s="20">
        <v>40882576</v>
      </c>
      <c r="J825" s="20">
        <v>34184823</v>
      </c>
      <c r="K825" s="20">
        <v>19177751</v>
      </c>
      <c r="L825" s="20">
        <v>1498999.3166745002</v>
      </c>
      <c r="M825" s="20">
        <v>312014.61956910003</v>
      </c>
      <c r="N825" s="12">
        <f t="shared" si="264"/>
        <v>1043782</v>
      </c>
      <c r="O825" s="12">
        <f t="shared" si="265"/>
        <v>28705.878575900002</v>
      </c>
      <c r="P825" s="12">
        <f t="shared" si="266"/>
        <v>53362574</v>
      </c>
      <c r="Q825" s="12">
        <f t="shared" si="267"/>
        <v>1811013.9362436002</v>
      </c>
      <c r="R825">
        <f t="shared" si="268"/>
        <v>2.7501794987746485E-2</v>
      </c>
      <c r="S825">
        <f t="shared" si="269"/>
        <v>3.7142932935023534E-2</v>
      </c>
      <c r="T825">
        <f t="shared" si="270"/>
        <v>1.3505639523373907</v>
      </c>
      <c r="U825">
        <f t="shared" si="271"/>
        <v>3.3937904424243111E-2</v>
      </c>
      <c r="V825">
        <f t="shared" si="272"/>
        <v>4.4297940918488113E-2</v>
      </c>
      <c r="W825">
        <f t="shared" si="273"/>
        <v>1.3052644725713958</v>
      </c>
      <c r="X825">
        <f t="shared" si="274"/>
        <v>62049087</v>
      </c>
      <c r="Y825">
        <f t="shared" si="275"/>
        <v>189752197</v>
      </c>
      <c r="Z825">
        <f t="shared" si="276"/>
        <v>7268926.9588567633</v>
      </c>
      <c r="AA825">
        <f t="shared" si="277"/>
        <v>898201796</v>
      </c>
      <c r="AB825">
        <f t="shared" si="278"/>
        <v>982136840</v>
      </c>
      <c r="AC825">
        <f t="shared" si="279"/>
        <v>35146508.704000913</v>
      </c>
      <c r="AD825">
        <f t="shared" si="280"/>
        <v>1.2455445154253437</v>
      </c>
      <c r="AE825">
        <f t="shared" si="281"/>
        <v>0.39491218908072206</v>
      </c>
      <c r="AF825">
        <f t="shared" si="282"/>
        <v>0.55007637144775723</v>
      </c>
      <c r="AG825">
        <f t="shared" si="283"/>
        <v>4.5516025666018596</v>
      </c>
      <c r="AH825">
        <f t="shared" si="284"/>
        <v>5.1527562851141537</v>
      </c>
      <c r="AI825">
        <f t="shared" si="285"/>
        <v>5.4333135492606104</v>
      </c>
    </row>
    <row r="826" spans="1:35" x14ac:dyDescent="0.25">
      <c r="A826" s="13" t="s">
        <v>63</v>
      </c>
      <c r="B826" s="8" t="str">
        <f>VLOOKUP(A826,Sheet5!$A$1:$B$67,2,FALSE)</f>
        <v>Public Sector Banks</v>
      </c>
      <c r="C826" s="9" t="s">
        <v>50</v>
      </c>
      <c r="D826" s="19">
        <v>0</v>
      </c>
      <c r="E826" s="20">
        <v>0</v>
      </c>
      <c r="F826" s="20">
        <v>0</v>
      </c>
      <c r="G826" s="20">
        <v>0</v>
      </c>
      <c r="H826" s="20">
        <v>0</v>
      </c>
      <c r="I826" s="20">
        <v>26549122</v>
      </c>
      <c r="J826" s="20">
        <v>11781678</v>
      </c>
      <c r="K826" s="20">
        <v>5875286</v>
      </c>
      <c r="L826" s="20">
        <v>537278.10031999997</v>
      </c>
      <c r="M826" s="20">
        <v>97024.049899999998</v>
      </c>
      <c r="N826" s="12">
        <f t="shared" si="264"/>
        <v>0</v>
      </c>
      <c r="O826" s="12">
        <f t="shared" si="265"/>
        <v>0</v>
      </c>
      <c r="P826" s="12">
        <f t="shared" si="266"/>
        <v>17656964</v>
      </c>
      <c r="Q826" s="12">
        <f t="shared" si="267"/>
        <v>634302.15021999995</v>
      </c>
      <c r="R826">
        <f t="shared" si="268"/>
        <v>0</v>
      </c>
      <c r="S826">
        <f t="shared" si="269"/>
        <v>0</v>
      </c>
      <c r="T826">
        <f t="shared" si="270"/>
        <v>0</v>
      </c>
      <c r="U826">
        <f t="shared" si="271"/>
        <v>3.5923624821345278E-2</v>
      </c>
      <c r="V826">
        <f t="shared" si="272"/>
        <v>2.3891643204622736E-2</v>
      </c>
      <c r="W826">
        <f t="shared" si="273"/>
        <v>0.66506771862361402</v>
      </c>
      <c r="X826">
        <f t="shared" si="274"/>
        <v>62049087</v>
      </c>
      <c r="Y826">
        <f t="shared" si="275"/>
        <v>189752197</v>
      </c>
      <c r="Z826">
        <f t="shared" si="276"/>
        <v>7268926.9588567633</v>
      </c>
      <c r="AA826">
        <f t="shared" si="277"/>
        <v>898201796</v>
      </c>
      <c r="AB826">
        <f t="shared" si="278"/>
        <v>982136840</v>
      </c>
      <c r="AC826">
        <f t="shared" si="279"/>
        <v>35146508.704000913</v>
      </c>
      <c r="AD826">
        <f t="shared" si="280"/>
        <v>0</v>
      </c>
      <c r="AE826">
        <f t="shared" si="281"/>
        <v>0</v>
      </c>
      <c r="AF826">
        <f t="shared" si="282"/>
        <v>0</v>
      </c>
      <c r="AG826">
        <f t="shared" si="283"/>
        <v>2.9558081622896242</v>
      </c>
      <c r="AH826">
        <f t="shared" si="284"/>
        <v>1.8047372942843509</v>
      </c>
      <c r="AI826">
        <f t="shared" si="285"/>
        <v>1.797810985279811</v>
      </c>
    </row>
    <row r="827" spans="1:35" x14ac:dyDescent="0.25">
      <c r="A827" s="13" t="s">
        <v>66</v>
      </c>
      <c r="B827" s="8" t="str">
        <f>VLOOKUP(A827,Sheet5!$A$1:$B$67,2,FALSE)</f>
        <v>Public Sector Banks</v>
      </c>
      <c r="C827" s="9" t="s">
        <v>50</v>
      </c>
      <c r="D827" s="19">
        <v>133374</v>
      </c>
      <c r="E827" s="20">
        <v>4871</v>
      </c>
      <c r="F827" s="20">
        <v>188189</v>
      </c>
      <c r="G827" s="20">
        <v>313.74058000000002</v>
      </c>
      <c r="H827" s="20">
        <v>5343.3614200000002</v>
      </c>
      <c r="I827" s="20">
        <v>25267189</v>
      </c>
      <c r="J827" s="20">
        <v>21792510</v>
      </c>
      <c r="K827" s="20">
        <v>10426604</v>
      </c>
      <c r="L827" s="20">
        <v>1016731.3829892999</v>
      </c>
      <c r="M827" s="20">
        <v>162068.7695924</v>
      </c>
      <c r="N827" s="12">
        <f t="shared" si="264"/>
        <v>193060</v>
      </c>
      <c r="O827" s="12">
        <f t="shared" si="265"/>
        <v>5657.1019999999999</v>
      </c>
      <c r="P827" s="12">
        <f t="shared" si="266"/>
        <v>32219114</v>
      </c>
      <c r="Q827" s="12">
        <f t="shared" si="267"/>
        <v>1178800.1525816999</v>
      </c>
      <c r="R827">
        <f t="shared" si="268"/>
        <v>2.930229980317E-2</v>
      </c>
      <c r="S827">
        <f t="shared" si="269"/>
        <v>4.2415328324860918E-2</v>
      </c>
      <c r="T827">
        <f t="shared" si="270"/>
        <v>1.4475085099044791</v>
      </c>
      <c r="U827">
        <f t="shared" si="271"/>
        <v>3.65869822671629E-2</v>
      </c>
      <c r="V827">
        <f t="shared" si="272"/>
        <v>4.6653395143468467E-2</v>
      </c>
      <c r="W827">
        <f t="shared" si="273"/>
        <v>1.275136462548327</v>
      </c>
      <c r="X827">
        <f t="shared" si="274"/>
        <v>62049087</v>
      </c>
      <c r="Y827">
        <f t="shared" si="275"/>
        <v>189752197</v>
      </c>
      <c r="Z827">
        <f t="shared" si="276"/>
        <v>7268926.9588567633</v>
      </c>
      <c r="AA827">
        <f t="shared" si="277"/>
        <v>898201796</v>
      </c>
      <c r="AB827">
        <f t="shared" si="278"/>
        <v>982136840</v>
      </c>
      <c r="AC827">
        <f t="shared" si="279"/>
        <v>35146508.704000913</v>
      </c>
      <c r="AD827">
        <f t="shared" si="280"/>
        <v>0.21494917403055422</v>
      </c>
      <c r="AE827">
        <f t="shared" si="281"/>
        <v>7.7825819849615507E-2</v>
      </c>
      <c r="AF827">
        <f t="shared" si="282"/>
        <v>0.10174322250403246</v>
      </c>
      <c r="AG827">
        <f t="shared" si="283"/>
        <v>2.8130860027806044</v>
      </c>
      <c r="AH827">
        <f t="shared" si="284"/>
        <v>3.3539608798967588</v>
      </c>
      <c r="AI827">
        <f t="shared" si="285"/>
        <v>3.2805117054768052</v>
      </c>
    </row>
    <row r="828" spans="1:35" x14ac:dyDescent="0.25">
      <c r="A828" s="13" t="s">
        <v>68</v>
      </c>
      <c r="B828" s="8" t="str">
        <f>VLOOKUP(A828,Sheet5!$A$1:$B$67,2,FALSE)</f>
        <v>Public Sector Banks</v>
      </c>
      <c r="C828" s="9" t="s">
        <v>50</v>
      </c>
      <c r="D828" s="19">
        <v>61119</v>
      </c>
      <c r="E828" s="20">
        <v>654</v>
      </c>
      <c r="F828" s="20">
        <v>72731</v>
      </c>
      <c r="G828" s="20">
        <v>29.971</v>
      </c>
      <c r="H828" s="20">
        <v>1475.4468099999999</v>
      </c>
      <c r="I828" s="20">
        <v>19212964</v>
      </c>
      <c r="J828" s="20">
        <v>14125093</v>
      </c>
      <c r="K828" s="20">
        <v>5474832</v>
      </c>
      <c r="L828" s="20">
        <v>597612.07299999997</v>
      </c>
      <c r="M828" s="20">
        <v>89775.053790000005</v>
      </c>
      <c r="N828" s="12">
        <f t="shared" si="264"/>
        <v>73385</v>
      </c>
      <c r="O828" s="12">
        <f t="shared" si="265"/>
        <v>1505.4178099999999</v>
      </c>
      <c r="P828" s="12">
        <f t="shared" si="266"/>
        <v>19599925</v>
      </c>
      <c r="Q828" s="12">
        <f t="shared" si="267"/>
        <v>687387.12679000001</v>
      </c>
      <c r="R828">
        <f t="shared" si="268"/>
        <v>2.0513971656333035E-2</v>
      </c>
      <c r="S828">
        <f t="shared" si="269"/>
        <v>2.4630929989037778E-2</v>
      </c>
      <c r="T828">
        <f t="shared" si="270"/>
        <v>1.200690456322911</v>
      </c>
      <c r="U828">
        <f t="shared" si="271"/>
        <v>3.507090597489531E-2</v>
      </c>
      <c r="V828">
        <f t="shared" si="272"/>
        <v>3.5777255752418004E-2</v>
      </c>
      <c r="W828">
        <f t="shared" si="273"/>
        <v>1.0201406196357834</v>
      </c>
      <c r="X828">
        <f t="shared" si="274"/>
        <v>62049087</v>
      </c>
      <c r="Y828">
        <f t="shared" si="275"/>
        <v>189752197</v>
      </c>
      <c r="Z828">
        <f t="shared" si="276"/>
        <v>7268926.9588567633</v>
      </c>
      <c r="AA828">
        <f t="shared" si="277"/>
        <v>898201796</v>
      </c>
      <c r="AB828">
        <f t="shared" si="278"/>
        <v>982136840</v>
      </c>
      <c r="AC828">
        <f t="shared" si="279"/>
        <v>35146508.704000913</v>
      </c>
      <c r="AD828">
        <f t="shared" si="280"/>
        <v>9.8501046437637352E-2</v>
      </c>
      <c r="AE828">
        <f t="shared" si="281"/>
        <v>2.0710316921890872E-2</v>
      </c>
      <c r="AF828">
        <f t="shared" si="282"/>
        <v>3.8674124020814368E-2</v>
      </c>
      <c r="AG828">
        <f t="shared" si="283"/>
        <v>2.1390476043982436</v>
      </c>
      <c r="AH828">
        <f t="shared" si="284"/>
        <v>1.9557764117599286</v>
      </c>
      <c r="AI828">
        <f t="shared" si="285"/>
        <v>1.9956409536577409</v>
      </c>
    </row>
    <row r="829" spans="1:35" x14ac:dyDescent="0.25">
      <c r="A829" s="13" t="s">
        <v>72</v>
      </c>
      <c r="B829" s="8" t="str">
        <f>VLOOKUP(A829,Sheet5!$A$1:$B$67,2,FALSE)</f>
        <v>Public Sector Banks</v>
      </c>
      <c r="C829" s="9" t="s">
        <v>50</v>
      </c>
      <c r="D829" s="19">
        <v>0</v>
      </c>
      <c r="E829" s="20">
        <v>0</v>
      </c>
      <c r="F829" s="20">
        <v>0</v>
      </c>
      <c r="G829" s="20">
        <v>0</v>
      </c>
      <c r="H829" s="20">
        <v>0</v>
      </c>
      <c r="I829" s="20">
        <v>3198027</v>
      </c>
      <c r="J829" s="20">
        <v>1626503</v>
      </c>
      <c r="K829" s="20">
        <v>1100661</v>
      </c>
      <c r="L829" s="20">
        <v>70831.229000000007</v>
      </c>
      <c r="M829" s="20">
        <v>18043.813381599997</v>
      </c>
      <c r="N829" s="12">
        <f t="shared" si="264"/>
        <v>0</v>
      </c>
      <c r="O829" s="12">
        <f t="shared" si="265"/>
        <v>0</v>
      </c>
      <c r="P829" s="12">
        <f t="shared" si="266"/>
        <v>2727164</v>
      </c>
      <c r="Q829" s="12">
        <f t="shared" si="267"/>
        <v>88875.042381600011</v>
      </c>
      <c r="R829">
        <f t="shared" si="268"/>
        <v>0</v>
      </c>
      <c r="S829">
        <f t="shared" si="269"/>
        <v>0</v>
      </c>
      <c r="T829">
        <f t="shared" si="270"/>
        <v>0</v>
      </c>
      <c r="U829">
        <f t="shared" si="271"/>
        <v>3.2588814747334598E-2</v>
      </c>
      <c r="V829">
        <f t="shared" si="272"/>
        <v>2.7790585377046539E-2</v>
      </c>
      <c r="W829">
        <f t="shared" si="273"/>
        <v>0.85276453263215102</v>
      </c>
      <c r="X829">
        <f t="shared" si="274"/>
        <v>62049087</v>
      </c>
      <c r="Y829">
        <f t="shared" si="275"/>
        <v>189752197</v>
      </c>
      <c r="Z829">
        <f t="shared" si="276"/>
        <v>7268926.9588567633</v>
      </c>
      <c r="AA829">
        <f t="shared" si="277"/>
        <v>898201796</v>
      </c>
      <c r="AB829">
        <f t="shared" si="278"/>
        <v>982136840</v>
      </c>
      <c r="AC829">
        <f t="shared" si="279"/>
        <v>35146508.704000913</v>
      </c>
      <c r="AD829">
        <f t="shared" si="280"/>
        <v>0</v>
      </c>
      <c r="AE829">
        <f t="shared" si="281"/>
        <v>0</v>
      </c>
      <c r="AF829">
        <f t="shared" si="282"/>
        <v>0</v>
      </c>
      <c r="AG829">
        <f t="shared" si="283"/>
        <v>0.35604771825684484</v>
      </c>
      <c r="AH829">
        <f t="shared" si="284"/>
        <v>0.25287018727832528</v>
      </c>
      <c r="AI829">
        <f t="shared" si="285"/>
        <v>0.27767658119819638</v>
      </c>
    </row>
    <row r="830" spans="1:35" x14ac:dyDescent="0.25">
      <c r="A830" s="13" t="s">
        <v>73</v>
      </c>
      <c r="B830" s="8" t="str">
        <f>VLOOKUP(A830,Sheet5!$A$1:$B$67,2,FALSE)</f>
        <v>Public Sector Banks</v>
      </c>
      <c r="C830" s="9" t="s">
        <v>50</v>
      </c>
      <c r="D830" s="19">
        <v>305763</v>
      </c>
      <c r="E830" s="20">
        <v>4190</v>
      </c>
      <c r="F830" s="20">
        <v>604927</v>
      </c>
      <c r="G830" s="20">
        <v>129.87530649999999</v>
      </c>
      <c r="H830" s="20">
        <v>15573.734666200002</v>
      </c>
      <c r="I830" s="20">
        <v>44403060</v>
      </c>
      <c r="J830" s="20">
        <v>32971370</v>
      </c>
      <c r="K830" s="20">
        <v>17500829</v>
      </c>
      <c r="L830" s="20">
        <v>1587422.5207041998</v>
      </c>
      <c r="M830" s="20">
        <v>307847.73502690002</v>
      </c>
      <c r="N830" s="12">
        <f t="shared" si="264"/>
        <v>609117</v>
      </c>
      <c r="O830" s="12">
        <f t="shared" si="265"/>
        <v>15703.609972700002</v>
      </c>
      <c r="P830" s="12">
        <f t="shared" si="266"/>
        <v>50472199</v>
      </c>
      <c r="Q830" s="12">
        <f t="shared" si="267"/>
        <v>1895270.2557310998</v>
      </c>
      <c r="R830">
        <f t="shared" si="268"/>
        <v>2.5780941876027103E-2</v>
      </c>
      <c r="S830">
        <f t="shared" si="269"/>
        <v>5.1358764705670738E-2</v>
      </c>
      <c r="T830">
        <f t="shared" si="270"/>
        <v>1.9921213488878642</v>
      </c>
      <c r="U830">
        <f t="shared" si="271"/>
        <v>3.7550776333939793E-2</v>
      </c>
      <c r="V830">
        <f t="shared" si="272"/>
        <v>4.2683325332332947E-2</v>
      </c>
      <c r="W830">
        <f t="shared" si="273"/>
        <v>1.1366828997821321</v>
      </c>
      <c r="X830">
        <f t="shared" si="274"/>
        <v>62049087</v>
      </c>
      <c r="Y830">
        <f t="shared" si="275"/>
        <v>189752197</v>
      </c>
      <c r="Z830">
        <f t="shared" si="276"/>
        <v>7268926.9588567633</v>
      </c>
      <c r="AA830">
        <f t="shared" si="277"/>
        <v>898201796</v>
      </c>
      <c r="AB830">
        <f t="shared" si="278"/>
        <v>982136840</v>
      </c>
      <c r="AC830">
        <f t="shared" si="279"/>
        <v>35146508.704000913</v>
      </c>
      <c r="AD830">
        <f t="shared" si="280"/>
        <v>0.49277598556768448</v>
      </c>
      <c r="AE830">
        <f t="shared" si="281"/>
        <v>0.2160375260555627</v>
      </c>
      <c r="AF830">
        <f t="shared" si="282"/>
        <v>0.32100655993985672</v>
      </c>
      <c r="AG830">
        <f t="shared" si="283"/>
        <v>4.9435505693422153</v>
      </c>
      <c r="AH830">
        <f t="shared" si="284"/>
        <v>5.392485130437298</v>
      </c>
      <c r="AI830">
        <f t="shared" si="285"/>
        <v>5.1390190189790657</v>
      </c>
    </row>
    <row r="831" spans="1:35" x14ac:dyDescent="0.25">
      <c r="A831" s="13" t="s">
        <v>75</v>
      </c>
      <c r="B831" s="8" t="str">
        <f>VLOOKUP(A831,Sheet5!$A$1:$B$67,2,FALSE)</f>
        <v>Public Sector Banks</v>
      </c>
      <c r="C831" s="9" t="s">
        <v>50</v>
      </c>
      <c r="D831" s="19">
        <v>0</v>
      </c>
      <c r="E831" s="20">
        <v>0</v>
      </c>
      <c r="F831" s="20">
        <v>0</v>
      </c>
      <c r="G831" s="20">
        <v>0</v>
      </c>
      <c r="H831" s="20">
        <v>0</v>
      </c>
      <c r="I831" s="20">
        <v>10128240</v>
      </c>
      <c r="J831" s="20">
        <v>6823118</v>
      </c>
      <c r="K831" s="20">
        <v>3594753</v>
      </c>
      <c r="L831" s="20">
        <v>296204.96703</v>
      </c>
      <c r="M831" s="20">
        <v>58064.310189999997</v>
      </c>
      <c r="N831" s="12">
        <f t="shared" si="264"/>
        <v>0</v>
      </c>
      <c r="O831" s="12">
        <f t="shared" si="265"/>
        <v>0</v>
      </c>
      <c r="P831" s="12">
        <f t="shared" si="266"/>
        <v>10417871</v>
      </c>
      <c r="Q831" s="12">
        <f t="shared" si="267"/>
        <v>354269.27721999999</v>
      </c>
      <c r="R831">
        <f t="shared" si="268"/>
        <v>0</v>
      </c>
      <c r="S831">
        <f t="shared" si="269"/>
        <v>0</v>
      </c>
      <c r="T831">
        <f t="shared" si="270"/>
        <v>0</v>
      </c>
      <c r="U831">
        <f t="shared" si="271"/>
        <v>3.4005918984790655E-2</v>
      </c>
      <c r="V831">
        <f t="shared" si="272"/>
        <v>3.4978365167097146E-2</v>
      </c>
      <c r="W831">
        <f t="shared" si="273"/>
        <v>1.0285963800225904</v>
      </c>
      <c r="X831">
        <f t="shared" si="274"/>
        <v>62049087</v>
      </c>
      <c r="Y831">
        <f t="shared" si="275"/>
        <v>189752197</v>
      </c>
      <c r="Z831">
        <f t="shared" si="276"/>
        <v>7268926.9588567633</v>
      </c>
      <c r="AA831">
        <f t="shared" si="277"/>
        <v>898201796</v>
      </c>
      <c r="AB831">
        <f t="shared" si="278"/>
        <v>982136840</v>
      </c>
      <c r="AC831">
        <f t="shared" si="279"/>
        <v>35146508.704000913</v>
      </c>
      <c r="AD831">
        <f t="shared" si="280"/>
        <v>0</v>
      </c>
      <c r="AE831">
        <f t="shared" si="281"/>
        <v>0</v>
      </c>
      <c r="AF831">
        <f t="shared" si="282"/>
        <v>0</v>
      </c>
      <c r="AG831">
        <f t="shared" si="283"/>
        <v>1.127612975737136</v>
      </c>
      <c r="AH831">
        <f t="shared" si="284"/>
        <v>1.0079785739278042</v>
      </c>
      <c r="AI831">
        <f t="shared" si="285"/>
        <v>1.060735182278673</v>
      </c>
    </row>
    <row r="832" spans="1:35" x14ac:dyDescent="0.25">
      <c r="A832" s="13" t="s">
        <v>77</v>
      </c>
      <c r="B832" s="8" t="str">
        <f>VLOOKUP(A832,Sheet5!$A$1:$B$67,2,FALSE)</f>
        <v>Public Sector Banks</v>
      </c>
      <c r="C832" s="9" t="s">
        <v>50</v>
      </c>
      <c r="D832" s="19">
        <v>471266</v>
      </c>
      <c r="E832" s="20">
        <v>8013</v>
      </c>
      <c r="F832" s="20">
        <v>697821</v>
      </c>
      <c r="G832" s="20">
        <v>387.78952379999993</v>
      </c>
      <c r="H832" s="20">
        <v>18645.363841900002</v>
      </c>
      <c r="I832" s="20">
        <v>44151937</v>
      </c>
      <c r="J832" s="20">
        <v>48353308</v>
      </c>
      <c r="K832" s="20">
        <v>21698955</v>
      </c>
      <c r="L832" s="20">
        <v>1495986.5513200001</v>
      </c>
      <c r="M832" s="20">
        <v>282903.638592</v>
      </c>
      <c r="N832" s="12">
        <f t="shared" si="264"/>
        <v>705834</v>
      </c>
      <c r="O832" s="12">
        <f t="shared" si="265"/>
        <v>19033.1533657</v>
      </c>
      <c r="P832" s="12">
        <f t="shared" si="266"/>
        <v>70052263</v>
      </c>
      <c r="Q832" s="12">
        <f t="shared" si="267"/>
        <v>1778890.1899120002</v>
      </c>
      <c r="R832">
        <f t="shared" si="268"/>
        <v>2.6965481070194974E-2</v>
      </c>
      <c r="S832">
        <f t="shared" si="269"/>
        <v>4.0387283117602375E-2</v>
      </c>
      <c r="T832">
        <f t="shared" si="270"/>
        <v>1.497740129778087</v>
      </c>
      <c r="U832">
        <f t="shared" si="271"/>
        <v>2.5393757656508545E-2</v>
      </c>
      <c r="V832">
        <f t="shared" si="272"/>
        <v>4.0290195873218429E-2</v>
      </c>
      <c r="W832">
        <f t="shared" si="273"/>
        <v>1.5866181137194502</v>
      </c>
      <c r="X832">
        <f t="shared" si="274"/>
        <v>62049087</v>
      </c>
      <c r="Y832">
        <f t="shared" si="275"/>
        <v>189752197</v>
      </c>
      <c r="Z832">
        <f t="shared" si="276"/>
        <v>7268926.9588567633</v>
      </c>
      <c r="AA832">
        <f t="shared" si="277"/>
        <v>898201796</v>
      </c>
      <c r="AB832">
        <f t="shared" si="278"/>
        <v>982136840</v>
      </c>
      <c r="AC832">
        <f t="shared" si="279"/>
        <v>35146508.704000913</v>
      </c>
      <c r="AD832">
        <f t="shared" si="280"/>
        <v>0.75950513179992474</v>
      </c>
      <c r="AE832">
        <f t="shared" si="281"/>
        <v>0.26184268288057583</v>
      </c>
      <c r="AF832">
        <f t="shared" si="282"/>
        <v>0.37197672077546484</v>
      </c>
      <c r="AG832">
        <f t="shared" si="283"/>
        <v>4.9155921527460409</v>
      </c>
      <c r="AH832">
        <f t="shared" si="284"/>
        <v>5.0613567478168884</v>
      </c>
      <c r="AI832">
        <f t="shared" si="285"/>
        <v>7.1326377493384729</v>
      </c>
    </row>
    <row r="833" spans="1:35" x14ac:dyDescent="0.25">
      <c r="A833" s="13" t="s">
        <v>82</v>
      </c>
      <c r="B833" s="8" t="str">
        <f>VLOOKUP(A833,Sheet5!$A$1:$B$67,2,FALSE)</f>
        <v>Public Sector Banks</v>
      </c>
      <c r="C833" s="9" t="s">
        <v>50</v>
      </c>
      <c r="D833" s="19">
        <v>11821564</v>
      </c>
      <c r="E833" s="20">
        <v>99770</v>
      </c>
      <c r="F833" s="20">
        <v>37330306</v>
      </c>
      <c r="G833" s="20">
        <v>3760.2057323999993</v>
      </c>
      <c r="H833" s="20">
        <v>1323870.3120973997</v>
      </c>
      <c r="I833" s="20">
        <v>293312845</v>
      </c>
      <c r="J833" s="20">
        <v>199451541</v>
      </c>
      <c r="K833" s="20">
        <v>107968170</v>
      </c>
      <c r="L833" s="20">
        <v>9788052.3723300006</v>
      </c>
      <c r="M833" s="20">
        <v>1842584.3962600001</v>
      </c>
      <c r="N833" s="12">
        <f t="shared" si="264"/>
        <v>37430076</v>
      </c>
      <c r="O833" s="12">
        <f t="shared" si="265"/>
        <v>1327630.5178297998</v>
      </c>
      <c r="P833" s="12">
        <f t="shared" si="266"/>
        <v>307419711</v>
      </c>
      <c r="Q833" s="12">
        <f t="shared" si="267"/>
        <v>11630636.768590001</v>
      </c>
      <c r="R833">
        <f t="shared" si="268"/>
        <v>3.5469618544985052E-2</v>
      </c>
      <c r="S833">
        <f t="shared" si="269"/>
        <v>0.11230582669347303</v>
      </c>
      <c r="T833">
        <f t="shared" si="270"/>
        <v>3.1662541436987524</v>
      </c>
      <c r="U833">
        <f t="shared" si="271"/>
        <v>3.7833087314918468E-2</v>
      </c>
      <c r="V833">
        <f t="shared" si="272"/>
        <v>3.9652667678396425E-2</v>
      </c>
      <c r="W833">
        <f t="shared" si="273"/>
        <v>1.0480949479045147</v>
      </c>
      <c r="X833">
        <f t="shared" si="274"/>
        <v>62049087</v>
      </c>
      <c r="Y833">
        <f t="shared" si="275"/>
        <v>189752197</v>
      </c>
      <c r="Z833">
        <f t="shared" si="276"/>
        <v>7268926.9588567633</v>
      </c>
      <c r="AA833">
        <f t="shared" si="277"/>
        <v>898201796</v>
      </c>
      <c r="AB833">
        <f t="shared" si="278"/>
        <v>982136840</v>
      </c>
      <c r="AC833">
        <f t="shared" si="279"/>
        <v>35146508.704000913</v>
      </c>
      <c r="AD833">
        <f t="shared" si="280"/>
        <v>19.051954785410462</v>
      </c>
      <c r="AE833">
        <f t="shared" si="281"/>
        <v>18.264463590628868</v>
      </c>
      <c r="AF833">
        <f t="shared" si="282"/>
        <v>19.725766864243475</v>
      </c>
      <c r="AG833">
        <f t="shared" si="283"/>
        <v>32.655562069261329</v>
      </c>
      <c r="AH833">
        <f t="shared" si="284"/>
        <v>33.091869427321029</v>
      </c>
      <c r="AI833">
        <f t="shared" si="285"/>
        <v>31.301107796750603</v>
      </c>
    </row>
    <row r="834" spans="1:35" x14ac:dyDescent="0.25">
      <c r="A834" s="13" t="s">
        <v>67</v>
      </c>
      <c r="B834" s="8" t="str">
        <f>VLOOKUP(A834,Sheet5!$A$1:$B$67,2,FALSE)</f>
        <v>Private Sector Banks</v>
      </c>
      <c r="C834" s="9" t="s">
        <v>50</v>
      </c>
      <c r="D834" s="19">
        <v>7145409</v>
      </c>
      <c r="E834" s="20">
        <v>40238</v>
      </c>
      <c r="F834" s="20">
        <v>17572279</v>
      </c>
      <c r="G834" s="20">
        <v>2007.590001</v>
      </c>
      <c r="H834" s="20">
        <v>661083.01483</v>
      </c>
      <c r="I834" s="20">
        <v>23830173</v>
      </c>
      <c r="J834" s="20">
        <v>23475341</v>
      </c>
      <c r="K834" s="20">
        <v>21952687</v>
      </c>
      <c r="L834" s="20">
        <v>1374915.4889079002</v>
      </c>
      <c r="M834" s="20">
        <v>471795.07611940004</v>
      </c>
      <c r="N834" s="12">
        <f t="shared" si="264"/>
        <v>17612517</v>
      </c>
      <c r="O834" s="12">
        <f t="shared" si="265"/>
        <v>663090.60483099998</v>
      </c>
      <c r="P834" s="12">
        <f t="shared" si="266"/>
        <v>45428028</v>
      </c>
      <c r="Q834" s="12">
        <f t="shared" si="267"/>
        <v>1846710.5650273003</v>
      </c>
      <c r="R834">
        <f t="shared" si="268"/>
        <v>3.7648826958179796E-2</v>
      </c>
      <c r="S834">
        <f t="shared" si="269"/>
        <v>9.2799531115853554E-2</v>
      </c>
      <c r="T834">
        <f t="shared" si="270"/>
        <v>2.4648717799079103</v>
      </c>
      <c r="U834">
        <f t="shared" si="271"/>
        <v>4.0651347776471836E-2</v>
      </c>
      <c r="V834">
        <f t="shared" si="272"/>
        <v>7.7494635268795589E-2</v>
      </c>
      <c r="W834">
        <f t="shared" si="273"/>
        <v>1.90632388610859</v>
      </c>
      <c r="X834">
        <f t="shared" si="274"/>
        <v>62049087</v>
      </c>
      <c r="Y834">
        <f t="shared" si="275"/>
        <v>189752197</v>
      </c>
      <c r="Z834">
        <f t="shared" si="276"/>
        <v>7268926.9588567633</v>
      </c>
      <c r="AA834">
        <f t="shared" si="277"/>
        <v>898201796</v>
      </c>
      <c r="AB834">
        <f t="shared" si="278"/>
        <v>982136840</v>
      </c>
      <c r="AC834">
        <f t="shared" si="279"/>
        <v>35146508.704000913</v>
      </c>
      <c r="AD834">
        <f t="shared" si="280"/>
        <v>11.515735920497912</v>
      </c>
      <c r="AE834">
        <f t="shared" si="281"/>
        <v>9.122262592322004</v>
      </c>
      <c r="AF834">
        <f t="shared" si="282"/>
        <v>9.2818514243605836</v>
      </c>
      <c r="AG834">
        <f t="shared" si="283"/>
        <v>2.6530979013985405</v>
      </c>
      <c r="AH834">
        <f t="shared" si="284"/>
        <v>5.2543215048187113</v>
      </c>
      <c r="AI834">
        <f t="shared" si="285"/>
        <v>4.6254275524376016</v>
      </c>
    </row>
    <row r="835" spans="1:35" x14ac:dyDescent="0.25">
      <c r="A835" s="13" t="s">
        <v>69</v>
      </c>
      <c r="B835" s="8" t="str">
        <f>VLOOKUP(A835,Sheet5!$A$1:$B$67,2,FALSE)</f>
        <v>Private Sector Banks</v>
      </c>
      <c r="C835" s="9" t="s">
        <v>50</v>
      </c>
      <c r="D835" s="19">
        <v>0</v>
      </c>
      <c r="E835" s="20">
        <v>0</v>
      </c>
      <c r="F835" s="20">
        <v>0</v>
      </c>
      <c r="G835" s="20">
        <v>0</v>
      </c>
      <c r="H835" s="20">
        <v>0</v>
      </c>
      <c r="I835" s="20">
        <v>4510769</v>
      </c>
      <c r="J835" s="20">
        <v>2867155</v>
      </c>
      <c r="K835" s="20">
        <v>1183896</v>
      </c>
      <c r="L835" s="20">
        <v>125328.83817</v>
      </c>
      <c r="M835" s="20">
        <v>23727.616169400004</v>
      </c>
      <c r="N835" s="12">
        <f t="shared" ref="N835:N879" si="286">E835+F835</f>
        <v>0</v>
      </c>
      <c r="O835" s="12">
        <f t="shared" ref="O835:O879" si="287">G835+H835</f>
        <v>0</v>
      </c>
      <c r="P835" s="12">
        <f t="shared" ref="P835:P879" si="288">J835+K835</f>
        <v>4051051</v>
      </c>
      <c r="Q835" s="12">
        <f t="shared" ref="Q835:Q879" si="289">L835+M835</f>
        <v>149056.45433939999</v>
      </c>
      <c r="R835">
        <f t="shared" ref="R835:R879" si="290">IFERROR(O835/N835,0)</f>
        <v>0</v>
      </c>
      <c r="S835">
        <f t="shared" ref="S835:S879" si="291">IFERROR(O835/D835,0)</f>
        <v>0</v>
      </c>
      <c r="T835">
        <f t="shared" ref="T835:T879" si="292">IFERROR(N835/D835,0)</f>
        <v>0</v>
      </c>
      <c r="U835">
        <f t="shared" ref="U835:U879" si="293">IFERROR(Q835/P835,0)</f>
        <v>3.6794514396239396E-2</v>
      </c>
      <c r="V835">
        <f t="shared" ref="V835:V879" si="294">IFERROR(Q835/I835,0)</f>
        <v>3.3044577175067043E-2</v>
      </c>
      <c r="W835">
        <f t="shared" ref="W835:W879" si="295">IFERROR(P835/I835,0)</f>
        <v>0.89808433994292325</v>
      </c>
      <c r="X835">
        <f t="shared" ref="X835:X879" si="296">SUMIF($C$2:$C$879,C835,$D$2:$D$879)</f>
        <v>62049087</v>
      </c>
      <c r="Y835">
        <f t="shared" ref="Y835:Y879" si="297">SUMIF($C$2:$C$879,C835,$N$2:$N$879)</f>
        <v>189752197</v>
      </c>
      <c r="Z835">
        <f t="shared" ref="Z835:Z879" si="298">SUMIF($C$2:$C$879,C835,$O$2:$O$879)</f>
        <v>7268926.9588567633</v>
      </c>
      <c r="AA835">
        <f t="shared" ref="AA835:AA879" si="299">SUMIF($C$2:$C$879,C835,$I$2:$I$879)</f>
        <v>898201796</v>
      </c>
      <c r="AB835">
        <f t="shared" ref="AB835:AB879" si="300">SUMIF($C$2:$C$879,C835,$P$2:$P$879)</f>
        <v>982136840</v>
      </c>
      <c r="AC835">
        <f t="shared" ref="AC835:AC879" si="301">SUMIF($C$2:$C$879,C835,$Q$2:$Q$879)</f>
        <v>35146508.704000913</v>
      </c>
      <c r="AD835">
        <f t="shared" ref="AD835:AD879" si="302">D835*100/X835</f>
        <v>0</v>
      </c>
      <c r="AE835">
        <f t="shared" ref="AE835:AE879" si="303">O835*100/Z835</f>
        <v>0</v>
      </c>
      <c r="AF835">
        <f t="shared" ref="AF835:AF879" si="304">N835*100/Y835</f>
        <v>0</v>
      </c>
      <c r="AG835">
        <f t="shared" ref="AG835:AG879" si="305">I835*100/AA835</f>
        <v>0.50219995329423728</v>
      </c>
      <c r="AH835">
        <f t="shared" ref="AH835:AH879" si="306">Q835*100/AC835</f>
        <v>0.42410031560953337</v>
      </c>
      <c r="AI835">
        <f t="shared" ref="AI835:AI879" si="307">P835*100/AB835</f>
        <v>0.41247317430837843</v>
      </c>
    </row>
    <row r="836" spans="1:35" x14ac:dyDescent="0.25">
      <c r="A836" s="13" t="s">
        <v>81</v>
      </c>
      <c r="B836" s="8" t="str">
        <f>VLOOKUP(A836,Sheet5!$A$1:$B$67,2,FALSE)</f>
        <v>Private Sector Banks</v>
      </c>
      <c r="C836" s="9" t="s">
        <v>50</v>
      </c>
      <c r="D836" s="19">
        <v>0</v>
      </c>
      <c r="E836" s="20">
        <v>0</v>
      </c>
      <c r="F836" s="20">
        <v>0</v>
      </c>
      <c r="G836" s="20">
        <v>0</v>
      </c>
      <c r="H836" s="20">
        <v>0</v>
      </c>
      <c r="I836" s="20">
        <v>768378</v>
      </c>
      <c r="J836" s="20">
        <v>522174</v>
      </c>
      <c r="K836" s="20">
        <v>327916</v>
      </c>
      <c r="L836" s="20">
        <v>23659.199069700004</v>
      </c>
      <c r="M836" s="20">
        <v>5122.8000388</v>
      </c>
      <c r="N836" s="12">
        <f t="shared" si="286"/>
        <v>0</v>
      </c>
      <c r="O836" s="12">
        <f t="shared" si="287"/>
        <v>0</v>
      </c>
      <c r="P836" s="12">
        <f t="shared" si="288"/>
        <v>850090</v>
      </c>
      <c r="Q836" s="12">
        <f t="shared" si="289"/>
        <v>28781.999108500004</v>
      </c>
      <c r="R836">
        <f t="shared" si="290"/>
        <v>0</v>
      </c>
      <c r="S836">
        <f t="shared" si="291"/>
        <v>0</v>
      </c>
      <c r="T836">
        <f t="shared" si="292"/>
        <v>0</v>
      </c>
      <c r="U836">
        <f t="shared" si="293"/>
        <v>3.385759050041761E-2</v>
      </c>
      <c r="V836">
        <f t="shared" si="294"/>
        <v>3.7458124918334473E-2</v>
      </c>
      <c r="W836">
        <f t="shared" si="295"/>
        <v>1.1063434923956699</v>
      </c>
      <c r="X836">
        <f t="shared" si="296"/>
        <v>62049087</v>
      </c>
      <c r="Y836">
        <f t="shared" si="297"/>
        <v>189752197</v>
      </c>
      <c r="Z836">
        <f t="shared" si="298"/>
        <v>7268926.9588567633</v>
      </c>
      <c r="AA836">
        <f t="shared" si="299"/>
        <v>898201796</v>
      </c>
      <c r="AB836">
        <f t="shared" si="300"/>
        <v>982136840</v>
      </c>
      <c r="AC836">
        <f t="shared" si="301"/>
        <v>35146508.704000913</v>
      </c>
      <c r="AD836">
        <f t="shared" si="302"/>
        <v>0</v>
      </c>
      <c r="AE836">
        <f t="shared" si="303"/>
        <v>0</v>
      </c>
      <c r="AF836">
        <f t="shared" si="304"/>
        <v>0</v>
      </c>
      <c r="AG836">
        <f t="shared" si="305"/>
        <v>8.5546255131291229E-2</v>
      </c>
      <c r="AH836">
        <f t="shared" si="306"/>
        <v>8.1891488428902176E-2</v>
      </c>
      <c r="AI836">
        <f t="shared" si="307"/>
        <v>8.6555148465869577E-2</v>
      </c>
    </row>
    <row r="837" spans="1:35" x14ac:dyDescent="0.25">
      <c r="A837" s="13" t="s">
        <v>84</v>
      </c>
      <c r="B837" s="8" t="str">
        <f>VLOOKUP(A837,Sheet5!$A$1:$B$67,2,FALSE)</f>
        <v>Private Sector Banks</v>
      </c>
      <c r="C837" s="9" t="s">
        <v>50</v>
      </c>
      <c r="D837" s="19">
        <v>3119</v>
      </c>
      <c r="E837" s="20">
        <v>14</v>
      </c>
      <c r="F837" s="20">
        <v>3265</v>
      </c>
      <c r="G837" s="20">
        <v>0.66500000000000004</v>
      </c>
      <c r="H837" s="20">
        <v>70.336753399999992</v>
      </c>
      <c r="I837" s="20">
        <v>2312177</v>
      </c>
      <c r="J837" s="20">
        <v>2681535</v>
      </c>
      <c r="K837" s="20">
        <v>1210353</v>
      </c>
      <c r="L837" s="20">
        <v>134665.23383860002</v>
      </c>
      <c r="M837" s="20">
        <v>20230.730684300001</v>
      </c>
      <c r="N837" s="12">
        <f t="shared" si="286"/>
        <v>3279</v>
      </c>
      <c r="O837" s="12">
        <f t="shared" si="287"/>
        <v>71.001753399999998</v>
      </c>
      <c r="P837" s="12">
        <f t="shared" si="288"/>
        <v>3891888</v>
      </c>
      <c r="Q837" s="12">
        <f t="shared" si="289"/>
        <v>154895.96452290003</v>
      </c>
      <c r="R837">
        <f t="shared" si="290"/>
        <v>2.1653477706617869E-2</v>
      </c>
      <c r="S837">
        <f t="shared" si="291"/>
        <v>2.2764268483488299E-2</v>
      </c>
      <c r="T837">
        <f t="shared" si="292"/>
        <v>1.051298493106765</v>
      </c>
      <c r="U837">
        <f t="shared" si="293"/>
        <v>3.9799697350720274E-2</v>
      </c>
      <c r="V837">
        <f t="shared" si="294"/>
        <v>6.6991395781075602E-2</v>
      </c>
      <c r="W837">
        <f t="shared" si="295"/>
        <v>1.6832136986052539</v>
      </c>
      <c r="X837">
        <f t="shared" si="296"/>
        <v>62049087</v>
      </c>
      <c r="Y837">
        <f t="shared" si="297"/>
        <v>189752197</v>
      </c>
      <c r="Z837">
        <f t="shared" si="298"/>
        <v>7268926.9588567633</v>
      </c>
      <c r="AA837">
        <f t="shared" si="299"/>
        <v>898201796</v>
      </c>
      <c r="AB837">
        <f t="shared" si="300"/>
        <v>982136840</v>
      </c>
      <c r="AC837">
        <f t="shared" si="301"/>
        <v>35146508.704000913</v>
      </c>
      <c r="AD837">
        <f t="shared" si="302"/>
        <v>5.0266654205564703E-3</v>
      </c>
      <c r="AE837">
        <f t="shared" si="303"/>
        <v>9.7678452131766858E-4</v>
      </c>
      <c r="AF837">
        <f t="shared" si="304"/>
        <v>1.7280432331436984E-3</v>
      </c>
      <c r="AG837">
        <f t="shared" si="305"/>
        <v>0.25742288762914028</v>
      </c>
      <c r="AH837">
        <f t="shared" si="306"/>
        <v>0.44071508162421663</v>
      </c>
      <c r="AI837">
        <f t="shared" si="307"/>
        <v>0.39626738775016318</v>
      </c>
    </row>
    <row r="838" spans="1:35" x14ac:dyDescent="0.25">
      <c r="A838" s="13" t="s">
        <v>86</v>
      </c>
      <c r="B838" s="8" t="str">
        <f>VLOOKUP(A838,Sheet5!$A$1:$B$67,2,FALSE)</f>
        <v>Private Sector Banks</v>
      </c>
      <c r="C838" s="9" t="s">
        <v>50</v>
      </c>
      <c r="D838" s="19">
        <v>5351</v>
      </c>
      <c r="E838" s="20">
        <v>353</v>
      </c>
      <c r="F838" s="20">
        <v>15348</v>
      </c>
      <c r="G838" s="20">
        <v>22.81711</v>
      </c>
      <c r="H838" s="20">
        <v>388.71275000000003</v>
      </c>
      <c r="I838" s="20">
        <v>795473</v>
      </c>
      <c r="J838" s="20">
        <v>393336</v>
      </c>
      <c r="K838" s="20">
        <v>420582</v>
      </c>
      <c r="L838" s="20">
        <v>23140.636047299999</v>
      </c>
      <c r="M838" s="20">
        <v>10366.435216900001</v>
      </c>
      <c r="N838" s="12">
        <f t="shared" si="286"/>
        <v>15701</v>
      </c>
      <c r="O838" s="12">
        <f t="shared" si="287"/>
        <v>411.52986000000004</v>
      </c>
      <c r="P838" s="12">
        <f t="shared" si="288"/>
        <v>813918</v>
      </c>
      <c r="Q838" s="12">
        <f t="shared" si="289"/>
        <v>33507.0712642</v>
      </c>
      <c r="R838">
        <f t="shared" si="290"/>
        <v>2.6210423539901918E-2</v>
      </c>
      <c r="S838">
        <f t="shared" si="291"/>
        <v>7.6907094001121293E-2</v>
      </c>
      <c r="T838">
        <f t="shared" si="292"/>
        <v>2.9342179031956643</v>
      </c>
      <c r="U838">
        <f t="shared" si="293"/>
        <v>4.1167625318766755E-2</v>
      </c>
      <c r="V838">
        <f t="shared" si="294"/>
        <v>4.2122198068570524E-2</v>
      </c>
      <c r="W838">
        <f t="shared" si="295"/>
        <v>1.0231874620508805</v>
      </c>
      <c r="X838">
        <f t="shared" si="296"/>
        <v>62049087</v>
      </c>
      <c r="Y838">
        <f t="shared" si="297"/>
        <v>189752197</v>
      </c>
      <c r="Z838">
        <f t="shared" si="298"/>
        <v>7268926.9588567633</v>
      </c>
      <c r="AA838">
        <f t="shared" si="299"/>
        <v>898201796</v>
      </c>
      <c r="AB838">
        <f t="shared" si="300"/>
        <v>982136840</v>
      </c>
      <c r="AC838">
        <f t="shared" si="301"/>
        <v>35146508.704000913</v>
      </c>
      <c r="AD838">
        <f t="shared" si="302"/>
        <v>8.6238174624551685E-3</v>
      </c>
      <c r="AE838">
        <f t="shared" si="303"/>
        <v>5.6614939499230344E-3</v>
      </c>
      <c r="AF838">
        <f t="shared" si="304"/>
        <v>8.2744759998747211E-3</v>
      </c>
      <c r="AG838">
        <f t="shared" si="305"/>
        <v>8.8562837832490818E-2</v>
      </c>
      <c r="AH838">
        <f t="shared" si="306"/>
        <v>9.5335418793348642E-2</v>
      </c>
      <c r="AI838">
        <f t="shared" si="307"/>
        <v>8.287215862913766E-2</v>
      </c>
    </row>
    <row r="839" spans="1:35" x14ac:dyDescent="0.25">
      <c r="A839" s="13" t="s">
        <v>87</v>
      </c>
      <c r="B839" s="8" t="str">
        <f>VLOOKUP(A839,Sheet5!$A$1:$B$67,2,FALSE)</f>
        <v>Private Sector Banks</v>
      </c>
      <c r="C839" s="9" t="s">
        <v>50</v>
      </c>
      <c r="D839" s="19">
        <v>6042</v>
      </c>
      <c r="E839" s="20">
        <v>603</v>
      </c>
      <c r="F839" s="20">
        <v>20574</v>
      </c>
      <c r="G839" s="20">
        <v>7.8872871</v>
      </c>
      <c r="H839" s="20">
        <v>486.18113649999998</v>
      </c>
      <c r="I839" s="20">
        <v>510411</v>
      </c>
      <c r="J839" s="20">
        <v>459526</v>
      </c>
      <c r="K839" s="20">
        <v>330457</v>
      </c>
      <c r="L839" s="20">
        <v>20381.364125699998</v>
      </c>
      <c r="M839" s="20">
        <v>5030.1849553999982</v>
      </c>
      <c r="N839" s="12">
        <f t="shared" si="286"/>
        <v>21177</v>
      </c>
      <c r="O839" s="12">
        <f t="shared" si="287"/>
        <v>494.06842359999996</v>
      </c>
      <c r="P839" s="12">
        <f t="shared" si="288"/>
        <v>789983</v>
      </c>
      <c r="Q839" s="12">
        <f t="shared" si="289"/>
        <v>25411.549081099998</v>
      </c>
      <c r="R839">
        <f t="shared" si="290"/>
        <v>2.3330425631581431E-2</v>
      </c>
      <c r="S839">
        <f t="shared" si="291"/>
        <v>8.1772330950016542E-2</v>
      </c>
      <c r="T839">
        <f t="shared" si="292"/>
        <v>3.5049652432969216</v>
      </c>
      <c r="U839">
        <f t="shared" si="293"/>
        <v>3.2167210029962666E-2</v>
      </c>
      <c r="V839">
        <f t="shared" si="294"/>
        <v>4.9786444808399499E-2</v>
      </c>
      <c r="W839">
        <f t="shared" si="295"/>
        <v>1.5477389789796849</v>
      </c>
      <c r="X839">
        <f t="shared" si="296"/>
        <v>62049087</v>
      </c>
      <c r="Y839">
        <f t="shared" si="297"/>
        <v>189752197</v>
      </c>
      <c r="Z839">
        <f t="shared" si="298"/>
        <v>7268926.9588567633</v>
      </c>
      <c r="AA839">
        <f t="shared" si="299"/>
        <v>898201796</v>
      </c>
      <c r="AB839">
        <f t="shared" si="300"/>
        <v>982136840</v>
      </c>
      <c r="AC839">
        <f t="shared" si="301"/>
        <v>35146508.704000913</v>
      </c>
      <c r="AD839">
        <f t="shared" si="302"/>
        <v>9.7374518983655636E-3</v>
      </c>
      <c r="AE839">
        <f t="shared" si="303"/>
        <v>6.7969925464446499E-3</v>
      </c>
      <c r="AF839">
        <f t="shared" si="304"/>
        <v>1.1160345089443155E-2</v>
      </c>
      <c r="AG839">
        <f t="shared" si="305"/>
        <v>5.6825871677504414E-2</v>
      </c>
      <c r="AH839">
        <f t="shared" si="306"/>
        <v>7.2301773399778016E-2</v>
      </c>
      <c r="AI839">
        <f t="shared" si="307"/>
        <v>8.0435125516725353E-2</v>
      </c>
    </row>
    <row r="840" spans="1:35" x14ac:dyDescent="0.25">
      <c r="A840" s="13" t="s">
        <v>89</v>
      </c>
      <c r="B840" s="8" t="str">
        <f>VLOOKUP(A840,Sheet5!$A$1:$B$67,2,FALSE)</f>
        <v>Private Sector Banks</v>
      </c>
      <c r="C840" s="9" t="s">
        <v>50</v>
      </c>
      <c r="D840" s="19">
        <v>0</v>
      </c>
      <c r="E840" s="20">
        <v>0</v>
      </c>
      <c r="F840" s="20">
        <v>0</v>
      </c>
      <c r="G840" s="20">
        <v>0</v>
      </c>
      <c r="H840" s="20">
        <v>0</v>
      </c>
      <c r="I840" s="20">
        <v>8519448</v>
      </c>
      <c r="J840" s="20">
        <v>8831877</v>
      </c>
      <c r="K840" s="20">
        <v>6790236</v>
      </c>
      <c r="L840" s="20">
        <v>431049.43946999998</v>
      </c>
      <c r="M840" s="20">
        <v>109341.04428079999</v>
      </c>
      <c r="N840" s="12">
        <f t="shared" si="286"/>
        <v>0</v>
      </c>
      <c r="O840" s="12">
        <f t="shared" si="287"/>
        <v>0</v>
      </c>
      <c r="P840" s="12">
        <f t="shared" si="288"/>
        <v>15622113</v>
      </c>
      <c r="Q840" s="12">
        <f t="shared" si="289"/>
        <v>540390.48375080002</v>
      </c>
      <c r="R840">
        <f t="shared" si="290"/>
        <v>0</v>
      </c>
      <c r="S840">
        <f t="shared" si="291"/>
        <v>0</v>
      </c>
      <c r="T840">
        <f t="shared" si="292"/>
        <v>0</v>
      </c>
      <c r="U840">
        <f t="shared" si="293"/>
        <v>3.4591382340583503E-2</v>
      </c>
      <c r="V840">
        <f t="shared" si="294"/>
        <v>6.3430222680014012E-2</v>
      </c>
      <c r="W840">
        <f t="shared" si="295"/>
        <v>1.8337001411359046</v>
      </c>
      <c r="X840">
        <f t="shared" si="296"/>
        <v>62049087</v>
      </c>
      <c r="Y840">
        <f t="shared" si="297"/>
        <v>189752197</v>
      </c>
      <c r="Z840">
        <f t="shared" si="298"/>
        <v>7268926.9588567633</v>
      </c>
      <c r="AA840">
        <f t="shared" si="299"/>
        <v>898201796</v>
      </c>
      <c r="AB840">
        <f t="shared" si="300"/>
        <v>982136840</v>
      </c>
      <c r="AC840">
        <f t="shared" si="301"/>
        <v>35146508.704000913</v>
      </c>
      <c r="AD840">
        <f t="shared" si="302"/>
        <v>0</v>
      </c>
      <c r="AE840">
        <f t="shared" si="303"/>
        <v>0</v>
      </c>
      <c r="AF840">
        <f t="shared" si="304"/>
        <v>0</v>
      </c>
      <c r="AG840">
        <f t="shared" si="305"/>
        <v>0.94850044143086976</v>
      </c>
      <c r="AH840">
        <f t="shared" si="306"/>
        <v>1.5375367388604506</v>
      </c>
      <c r="AI840">
        <f t="shared" si="307"/>
        <v>1.5906248868538522</v>
      </c>
    </row>
    <row r="841" spans="1:35" x14ac:dyDescent="0.25">
      <c r="A841" s="13" t="s">
        <v>90</v>
      </c>
      <c r="B841" s="8" t="str">
        <f>VLOOKUP(A841,Sheet5!$A$1:$B$67,2,FALSE)</f>
        <v>Private Sector Banks</v>
      </c>
      <c r="C841" s="9" t="s">
        <v>50</v>
      </c>
      <c r="D841" s="19">
        <v>14985844</v>
      </c>
      <c r="E841" s="20">
        <v>114450</v>
      </c>
      <c r="F841" s="20">
        <v>51962054</v>
      </c>
      <c r="G841" s="20">
        <v>7414.2788300000002</v>
      </c>
      <c r="H841" s="20">
        <v>2106607.70835</v>
      </c>
      <c r="I841" s="20">
        <v>36695799</v>
      </c>
      <c r="J841" s="20">
        <v>39465737</v>
      </c>
      <c r="K841" s="20">
        <v>45627609</v>
      </c>
      <c r="L841" s="20">
        <v>2257708.2332899999</v>
      </c>
      <c r="M841" s="20">
        <v>964376.05720000004</v>
      </c>
      <c r="N841" s="12">
        <f t="shared" si="286"/>
        <v>52076504</v>
      </c>
      <c r="O841" s="12">
        <f t="shared" si="287"/>
        <v>2114021.9871800002</v>
      </c>
      <c r="P841" s="12">
        <f t="shared" si="288"/>
        <v>85093346</v>
      </c>
      <c r="Q841" s="12">
        <f t="shared" si="289"/>
        <v>3222084.29049</v>
      </c>
      <c r="R841">
        <f t="shared" si="290"/>
        <v>4.0594545040504255E-2</v>
      </c>
      <c r="S841">
        <f t="shared" si="291"/>
        <v>0.14106792965281104</v>
      </c>
      <c r="T841">
        <f t="shared" si="292"/>
        <v>3.4750464505035552</v>
      </c>
      <c r="U841">
        <f t="shared" si="293"/>
        <v>3.7865290788894349E-2</v>
      </c>
      <c r="V841">
        <f t="shared" si="294"/>
        <v>8.7805263226180194E-2</v>
      </c>
      <c r="W841">
        <f t="shared" si="295"/>
        <v>2.3188852217116187</v>
      </c>
      <c r="X841">
        <f t="shared" si="296"/>
        <v>62049087</v>
      </c>
      <c r="Y841">
        <f t="shared" si="297"/>
        <v>189752197</v>
      </c>
      <c r="Z841">
        <f t="shared" si="298"/>
        <v>7268926.9588567633</v>
      </c>
      <c r="AA841">
        <f t="shared" si="299"/>
        <v>898201796</v>
      </c>
      <c r="AB841">
        <f t="shared" si="300"/>
        <v>982136840</v>
      </c>
      <c r="AC841">
        <f t="shared" si="301"/>
        <v>35146508.704000913</v>
      </c>
      <c r="AD841">
        <f t="shared" si="302"/>
        <v>24.151594688250611</v>
      </c>
      <c r="AE841">
        <f t="shared" si="303"/>
        <v>29.082999446076258</v>
      </c>
      <c r="AF841">
        <f t="shared" si="304"/>
        <v>27.444480128996872</v>
      </c>
      <c r="AG841">
        <f t="shared" si="305"/>
        <v>4.0854737947996709</v>
      </c>
      <c r="AH841">
        <f t="shared" si="306"/>
        <v>9.1675799654126475</v>
      </c>
      <c r="AI841">
        <f t="shared" si="307"/>
        <v>8.6641028555654227</v>
      </c>
    </row>
    <row r="842" spans="1:35" x14ac:dyDescent="0.25">
      <c r="A842" s="13" t="s">
        <v>92</v>
      </c>
      <c r="B842" s="8" t="str">
        <f>VLOOKUP(A842,Sheet5!$A$1:$B$67,2,FALSE)</f>
        <v>Private Sector Banks</v>
      </c>
      <c r="C842" s="9" t="s">
        <v>50</v>
      </c>
      <c r="D842" s="19">
        <v>10584421</v>
      </c>
      <c r="E842" s="20">
        <v>37228</v>
      </c>
      <c r="F842" s="20">
        <v>31266193</v>
      </c>
      <c r="G842" s="20">
        <v>1649.1097600000001</v>
      </c>
      <c r="H842" s="20">
        <v>1195526.3071300001</v>
      </c>
      <c r="I842" s="20">
        <v>39001364</v>
      </c>
      <c r="J842" s="20">
        <v>26980460</v>
      </c>
      <c r="K842" s="20">
        <v>29575549</v>
      </c>
      <c r="L842" s="20">
        <v>1617115.1192900001</v>
      </c>
      <c r="M842" s="20">
        <v>645717.81906999997</v>
      </c>
      <c r="N842" s="12">
        <f t="shared" si="286"/>
        <v>31303421</v>
      </c>
      <c r="O842" s="12">
        <f t="shared" si="287"/>
        <v>1197175.41689</v>
      </c>
      <c r="P842" s="12">
        <f t="shared" si="288"/>
        <v>56556009</v>
      </c>
      <c r="Q842" s="12">
        <f t="shared" si="289"/>
        <v>2262832.93836</v>
      </c>
      <c r="R842">
        <f t="shared" si="290"/>
        <v>3.8244235890064537E-2</v>
      </c>
      <c r="S842">
        <f t="shared" si="291"/>
        <v>0.11310731280341173</v>
      </c>
      <c r="T842">
        <f t="shared" si="292"/>
        <v>2.9574996119296464</v>
      </c>
      <c r="U842">
        <f t="shared" si="293"/>
        <v>4.0010477725894694E-2</v>
      </c>
      <c r="V842">
        <f t="shared" si="294"/>
        <v>5.8019328205034061E-2</v>
      </c>
      <c r="W842">
        <f t="shared" si="295"/>
        <v>1.4501033604875972</v>
      </c>
      <c r="X842">
        <f t="shared" si="296"/>
        <v>62049087</v>
      </c>
      <c r="Y842">
        <f t="shared" si="297"/>
        <v>189752197</v>
      </c>
      <c r="Z842">
        <f t="shared" si="298"/>
        <v>7268926.9588567633</v>
      </c>
      <c r="AA842">
        <f t="shared" si="299"/>
        <v>898201796</v>
      </c>
      <c r="AB842">
        <f t="shared" si="300"/>
        <v>982136840</v>
      </c>
      <c r="AC842">
        <f t="shared" si="301"/>
        <v>35146508.704000913</v>
      </c>
      <c r="AD842">
        <f t="shared" si="302"/>
        <v>17.058141403434348</v>
      </c>
      <c r="AE842">
        <f t="shared" si="303"/>
        <v>16.469768146883244</v>
      </c>
      <c r="AF842">
        <f t="shared" si="304"/>
        <v>16.497000559102879</v>
      </c>
      <c r="AG842">
        <f t="shared" si="305"/>
        <v>4.3421605449562026</v>
      </c>
      <c r="AH842">
        <f t="shared" si="306"/>
        <v>6.4382865376964444</v>
      </c>
      <c r="AI842">
        <f t="shared" si="307"/>
        <v>5.7584652867720552</v>
      </c>
    </row>
    <row r="843" spans="1:35" x14ac:dyDescent="0.25">
      <c r="A843" s="13" t="s">
        <v>80</v>
      </c>
      <c r="B843" s="8" t="str">
        <f>VLOOKUP(A843,Sheet5!$A$1:$B$67,2,FALSE)</f>
        <v>Public Sector Banks</v>
      </c>
      <c r="C843" s="9" t="s">
        <v>50</v>
      </c>
      <c r="D843" s="19">
        <v>37627</v>
      </c>
      <c r="E843" s="20">
        <v>446</v>
      </c>
      <c r="F843" s="20">
        <v>120631</v>
      </c>
      <c r="G843" s="20">
        <v>24.972000000000001</v>
      </c>
      <c r="H843" s="20">
        <v>3412.6207439002205</v>
      </c>
      <c r="I843" s="20">
        <v>13239650</v>
      </c>
      <c r="J843" s="20">
        <v>7943073</v>
      </c>
      <c r="K843" s="20">
        <v>4937709</v>
      </c>
      <c r="L843" s="20">
        <v>391557.2566583</v>
      </c>
      <c r="M843" s="20">
        <v>84764.53814059998</v>
      </c>
      <c r="N843" s="12">
        <f t="shared" si="286"/>
        <v>121077</v>
      </c>
      <c r="O843" s="12">
        <f t="shared" si="287"/>
        <v>3437.5927439002207</v>
      </c>
      <c r="P843" s="12">
        <f t="shared" si="288"/>
        <v>12880782</v>
      </c>
      <c r="Q843" s="12">
        <f t="shared" si="289"/>
        <v>476321.79479889997</v>
      </c>
      <c r="R843">
        <f t="shared" si="290"/>
        <v>2.8391789884951071E-2</v>
      </c>
      <c r="S843">
        <f t="shared" si="291"/>
        <v>9.1359734868584286E-2</v>
      </c>
      <c r="T843">
        <f t="shared" si="292"/>
        <v>3.2178223084487203</v>
      </c>
      <c r="U843">
        <f t="shared" si="293"/>
        <v>3.6979260637972133E-2</v>
      </c>
      <c r="V843">
        <f t="shared" si="294"/>
        <v>3.5976917425981803E-2</v>
      </c>
      <c r="W843">
        <f t="shared" si="295"/>
        <v>0.97289444962668947</v>
      </c>
      <c r="X843">
        <f t="shared" si="296"/>
        <v>62049087</v>
      </c>
      <c r="Y843">
        <f t="shared" si="297"/>
        <v>189752197</v>
      </c>
      <c r="Z843">
        <f t="shared" si="298"/>
        <v>7268926.9588567633</v>
      </c>
      <c r="AA843">
        <f t="shared" si="299"/>
        <v>898201796</v>
      </c>
      <c r="AB843">
        <f t="shared" si="300"/>
        <v>982136840</v>
      </c>
      <c r="AC843">
        <f t="shared" si="301"/>
        <v>35146508.704000913</v>
      </c>
      <c r="AD843">
        <f t="shared" si="302"/>
        <v>6.0640698871201763E-2</v>
      </c>
      <c r="AE843">
        <f t="shared" si="303"/>
        <v>4.7291612136942919E-2</v>
      </c>
      <c r="AF843">
        <f t="shared" si="304"/>
        <v>6.3807956858596998E-2</v>
      </c>
      <c r="AG843">
        <f t="shared" si="305"/>
        <v>1.4740173153695186</v>
      </c>
      <c r="AH843">
        <f t="shared" si="306"/>
        <v>1.3552464024532762</v>
      </c>
      <c r="AI843">
        <f t="shared" si="307"/>
        <v>1.3115058386364979</v>
      </c>
    </row>
    <row r="844" spans="1:35" x14ac:dyDescent="0.25">
      <c r="A844" s="13" t="s">
        <v>94</v>
      </c>
      <c r="B844" s="8" t="str">
        <f>VLOOKUP(A844,Sheet5!$A$1:$B$67,2,FALSE)</f>
        <v>Private Sector Banks</v>
      </c>
      <c r="C844" s="9" t="s">
        <v>50</v>
      </c>
      <c r="D844" s="19">
        <v>232552</v>
      </c>
      <c r="E844" s="20">
        <v>3615</v>
      </c>
      <c r="F844" s="20">
        <v>1011254</v>
      </c>
      <c r="G844" s="20">
        <v>153.28299999999999</v>
      </c>
      <c r="H844" s="20">
        <v>38280.263417100003</v>
      </c>
      <c r="I844" s="20">
        <v>2935878</v>
      </c>
      <c r="J844" s="20">
        <v>2753029</v>
      </c>
      <c r="K844" s="20">
        <v>1986423</v>
      </c>
      <c r="L844" s="20">
        <v>114302.29545000001</v>
      </c>
      <c r="M844" s="20">
        <v>27501.7347558</v>
      </c>
      <c r="N844" s="12">
        <f t="shared" si="286"/>
        <v>1014869</v>
      </c>
      <c r="O844" s="12">
        <f t="shared" si="287"/>
        <v>38433.546417100006</v>
      </c>
      <c r="P844" s="12">
        <f t="shared" si="288"/>
        <v>4739452</v>
      </c>
      <c r="Q844" s="12">
        <f t="shared" si="289"/>
        <v>141804.03020579999</v>
      </c>
      <c r="R844">
        <f t="shared" si="290"/>
        <v>3.787045068585207E-2</v>
      </c>
      <c r="S844">
        <f t="shared" si="291"/>
        <v>0.16526861268490492</v>
      </c>
      <c r="T844">
        <f t="shared" si="292"/>
        <v>4.3640519109704492</v>
      </c>
      <c r="U844">
        <f t="shared" si="293"/>
        <v>2.9919921165105164E-2</v>
      </c>
      <c r="V844">
        <f t="shared" si="294"/>
        <v>4.8300382442935295E-2</v>
      </c>
      <c r="W844">
        <f t="shared" si="295"/>
        <v>1.6143218485236783</v>
      </c>
      <c r="X844">
        <f t="shared" si="296"/>
        <v>62049087</v>
      </c>
      <c r="Y844">
        <f t="shared" si="297"/>
        <v>189752197</v>
      </c>
      <c r="Z844">
        <f t="shared" si="298"/>
        <v>7268926.9588567633</v>
      </c>
      <c r="AA844">
        <f t="shared" si="299"/>
        <v>898201796</v>
      </c>
      <c r="AB844">
        <f t="shared" si="300"/>
        <v>982136840</v>
      </c>
      <c r="AC844">
        <f t="shared" si="301"/>
        <v>35146508.704000913</v>
      </c>
      <c r="AD844">
        <f t="shared" si="302"/>
        <v>0.37478714231524468</v>
      </c>
      <c r="AE844">
        <f t="shared" si="303"/>
        <v>0.52873755142457401</v>
      </c>
      <c r="AF844">
        <f t="shared" si="304"/>
        <v>0.53483913021570972</v>
      </c>
      <c r="AG844">
        <f t="shared" si="305"/>
        <v>0.32686173787165307</v>
      </c>
      <c r="AH844">
        <f t="shared" si="306"/>
        <v>0.40346548045512609</v>
      </c>
      <c r="AI844">
        <f t="shared" si="307"/>
        <v>0.48256534191304745</v>
      </c>
    </row>
    <row r="845" spans="1:35" x14ac:dyDescent="0.25">
      <c r="A845" s="13" t="s">
        <v>95</v>
      </c>
      <c r="B845" s="8" t="str">
        <f>VLOOKUP(A845,Sheet5!$A$1:$B$67,2,FALSE)</f>
        <v>Private Sector Banks</v>
      </c>
      <c r="C845" s="9" t="s">
        <v>50</v>
      </c>
      <c r="D845" s="19">
        <v>1528137</v>
      </c>
      <c r="E845" s="20">
        <v>16464</v>
      </c>
      <c r="F845" s="20">
        <v>4355296</v>
      </c>
      <c r="G845" s="20">
        <v>843.90920000000006</v>
      </c>
      <c r="H845" s="20">
        <v>335529.65688000002</v>
      </c>
      <c r="I845" s="20">
        <v>6757028</v>
      </c>
      <c r="J845" s="20">
        <v>4319160</v>
      </c>
      <c r="K845" s="20">
        <v>3001657</v>
      </c>
      <c r="L845" s="20">
        <v>217936.62375950001</v>
      </c>
      <c r="M845" s="20">
        <v>61507.666540000013</v>
      </c>
      <c r="N845" s="12">
        <f t="shared" si="286"/>
        <v>4371760</v>
      </c>
      <c r="O845" s="12">
        <f t="shared" si="287"/>
        <v>336373.56608000002</v>
      </c>
      <c r="P845" s="12">
        <f t="shared" si="288"/>
        <v>7320817</v>
      </c>
      <c r="Q845" s="12">
        <f t="shared" si="289"/>
        <v>279444.29029950005</v>
      </c>
      <c r="R845">
        <f t="shared" si="290"/>
        <v>7.6942367851849144E-2</v>
      </c>
      <c r="S845">
        <f t="shared" si="291"/>
        <v>0.2201200324839985</v>
      </c>
      <c r="T845">
        <f t="shared" si="292"/>
        <v>2.8608429741574217</v>
      </c>
      <c r="U845">
        <f t="shared" si="293"/>
        <v>3.8171189130871599E-2</v>
      </c>
      <c r="V845">
        <f t="shared" si="294"/>
        <v>4.1356094765257749E-2</v>
      </c>
      <c r="W845">
        <f t="shared" si="295"/>
        <v>1.0834374224881116</v>
      </c>
      <c r="X845">
        <f t="shared" si="296"/>
        <v>62049087</v>
      </c>
      <c r="Y845">
        <f t="shared" si="297"/>
        <v>189752197</v>
      </c>
      <c r="Z845">
        <f t="shared" si="298"/>
        <v>7268926.9588567633</v>
      </c>
      <c r="AA845">
        <f t="shared" si="299"/>
        <v>898201796</v>
      </c>
      <c r="AB845">
        <f t="shared" si="300"/>
        <v>982136840</v>
      </c>
      <c r="AC845">
        <f t="shared" si="301"/>
        <v>35146508.704000913</v>
      </c>
      <c r="AD845">
        <f t="shared" si="302"/>
        <v>2.4627872445568779</v>
      </c>
      <c r="AE845">
        <f t="shared" si="303"/>
        <v>4.6275546306067703</v>
      </c>
      <c r="AF845">
        <f t="shared" si="304"/>
        <v>2.303931163442603</v>
      </c>
      <c r="AG845">
        <f t="shared" si="305"/>
        <v>0.75228395557561323</v>
      </c>
      <c r="AH845">
        <f t="shared" si="306"/>
        <v>0.79508406554102318</v>
      </c>
      <c r="AI845">
        <f t="shared" si="307"/>
        <v>0.74539684307127707</v>
      </c>
    </row>
    <row r="846" spans="1:35" x14ac:dyDescent="0.25">
      <c r="A846" s="13" t="s">
        <v>97</v>
      </c>
      <c r="B846" s="8" t="str">
        <f>VLOOKUP(A846,Sheet5!$A$1:$B$67,2,FALSE)</f>
        <v>Private Sector Banks</v>
      </c>
      <c r="C846" s="9" t="s">
        <v>50</v>
      </c>
      <c r="D846" s="19">
        <v>84828</v>
      </c>
      <c r="E846" s="20">
        <v>7470</v>
      </c>
      <c r="F846" s="20">
        <v>253912</v>
      </c>
      <c r="G846" s="20">
        <v>283.89100000000002</v>
      </c>
      <c r="H846" s="20">
        <v>11184.85915</v>
      </c>
      <c r="I846" s="20">
        <v>3811693</v>
      </c>
      <c r="J846" s="20">
        <v>6711472</v>
      </c>
      <c r="K846" s="20">
        <v>4888910</v>
      </c>
      <c r="L846" s="20">
        <v>333215.33085999999</v>
      </c>
      <c r="M846" s="20">
        <v>42884.440075899998</v>
      </c>
      <c r="N846" s="12">
        <f t="shared" si="286"/>
        <v>261382</v>
      </c>
      <c r="O846" s="12">
        <f t="shared" si="287"/>
        <v>11468.75015</v>
      </c>
      <c r="P846" s="12">
        <f t="shared" si="288"/>
        <v>11600382</v>
      </c>
      <c r="Q846" s="12">
        <f t="shared" si="289"/>
        <v>376099.77093589999</v>
      </c>
      <c r="R846">
        <f t="shared" si="290"/>
        <v>4.3877352495581182E-2</v>
      </c>
      <c r="S846">
        <f t="shared" si="291"/>
        <v>0.13520005363794974</v>
      </c>
      <c r="T846">
        <f t="shared" si="292"/>
        <v>3.0813174895081814</v>
      </c>
      <c r="U846">
        <f t="shared" si="293"/>
        <v>3.2421326378381334E-2</v>
      </c>
      <c r="V846">
        <f t="shared" si="294"/>
        <v>9.8670005935918764E-2</v>
      </c>
      <c r="W846">
        <f t="shared" si="295"/>
        <v>3.0433673435924669</v>
      </c>
      <c r="X846">
        <f t="shared" si="296"/>
        <v>62049087</v>
      </c>
      <c r="Y846">
        <f t="shared" si="297"/>
        <v>189752197</v>
      </c>
      <c r="Z846">
        <f t="shared" si="298"/>
        <v>7268926.9588567633</v>
      </c>
      <c r="AA846">
        <f t="shared" si="299"/>
        <v>898201796</v>
      </c>
      <c r="AB846">
        <f t="shared" si="300"/>
        <v>982136840</v>
      </c>
      <c r="AC846">
        <f t="shared" si="301"/>
        <v>35146508.704000913</v>
      </c>
      <c r="AD846">
        <f t="shared" si="302"/>
        <v>0.13671111711925754</v>
      </c>
      <c r="AE846">
        <f t="shared" si="303"/>
        <v>0.15777776025147697</v>
      </c>
      <c r="AF846">
        <f t="shared" si="304"/>
        <v>0.13774912972417389</v>
      </c>
      <c r="AG846">
        <f t="shared" si="305"/>
        <v>0.42436933626438661</v>
      </c>
      <c r="AH846">
        <f t="shared" si="306"/>
        <v>1.0700914110797199</v>
      </c>
      <c r="AI846">
        <f t="shared" si="307"/>
        <v>1.1811370399261267</v>
      </c>
    </row>
    <row r="847" spans="1:35" x14ac:dyDescent="0.25">
      <c r="A847" s="13" t="s">
        <v>99</v>
      </c>
      <c r="B847" s="8" t="str">
        <f>VLOOKUP(A847,Sheet5!$A$1:$B$67,2,FALSE)</f>
        <v>Private Sector Banks</v>
      </c>
      <c r="C847" s="9" t="s">
        <v>50</v>
      </c>
      <c r="D847" s="19">
        <v>0</v>
      </c>
      <c r="E847" s="20">
        <v>0</v>
      </c>
      <c r="F847" s="20">
        <v>0</v>
      </c>
      <c r="G847" s="20">
        <v>0</v>
      </c>
      <c r="H847" s="20">
        <v>0</v>
      </c>
      <c r="I847" s="20">
        <v>5156237</v>
      </c>
      <c r="J847" s="20">
        <v>4706273</v>
      </c>
      <c r="K847" s="20">
        <v>3124420</v>
      </c>
      <c r="L847" s="20">
        <v>197900.24455999999</v>
      </c>
      <c r="M847" s="20">
        <v>39930.897429999997</v>
      </c>
      <c r="N847" s="12">
        <f t="shared" si="286"/>
        <v>0</v>
      </c>
      <c r="O847" s="12">
        <f t="shared" si="287"/>
        <v>0</v>
      </c>
      <c r="P847" s="12">
        <f t="shared" si="288"/>
        <v>7830693</v>
      </c>
      <c r="Q847" s="12">
        <f t="shared" si="289"/>
        <v>237831.14198999997</v>
      </c>
      <c r="R847">
        <f t="shared" si="290"/>
        <v>0</v>
      </c>
      <c r="S847">
        <f t="shared" si="291"/>
        <v>0</v>
      </c>
      <c r="T847">
        <f t="shared" si="292"/>
        <v>0</v>
      </c>
      <c r="U847">
        <f t="shared" si="293"/>
        <v>3.0371659569593645E-2</v>
      </c>
      <c r="V847">
        <f t="shared" si="294"/>
        <v>4.6124943828222013E-2</v>
      </c>
      <c r="W847">
        <f t="shared" si="295"/>
        <v>1.5186836834691655</v>
      </c>
      <c r="X847">
        <f t="shared" si="296"/>
        <v>62049087</v>
      </c>
      <c r="Y847">
        <f t="shared" si="297"/>
        <v>189752197</v>
      </c>
      <c r="Z847">
        <f t="shared" si="298"/>
        <v>7268926.9588567633</v>
      </c>
      <c r="AA847">
        <f t="shared" si="299"/>
        <v>898201796</v>
      </c>
      <c r="AB847">
        <f t="shared" si="300"/>
        <v>982136840</v>
      </c>
      <c r="AC847">
        <f t="shared" si="301"/>
        <v>35146508.704000913</v>
      </c>
      <c r="AD847">
        <f t="shared" si="302"/>
        <v>0</v>
      </c>
      <c r="AE847">
        <f t="shared" si="303"/>
        <v>0</v>
      </c>
      <c r="AF847">
        <f t="shared" si="304"/>
        <v>0</v>
      </c>
      <c r="AG847">
        <f t="shared" si="305"/>
        <v>0.57406220105131034</v>
      </c>
      <c r="AH847">
        <f t="shared" si="306"/>
        <v>0.67668497031378372</v>
      </c>
      <c r="AI847">
        <f t="shared" si="307"/>
        <v>0.79731180840339921</v>
      </c>
    </row>
    <row r="848" spans="1:35" x14ac:dyDescent="0.25">
      <c r="A848" s="13" t="s">
        <v>100</v>
      </c>
      <c r="B848" s="8" t="str">
        <f>VLOOKUP(A848,Sheet5!$A$1:$B$67,2,FALSE)</f>
        <v>Private Sector Banks</v>
      </c>
      <c r="C848" s="9" t="s">
        <v>50</v>
      </c>
      <c r="D848" s="19">
        <v>2611</v>
      </c>
      <c r="E848" s="20">
        <v>90</v>
      </c>
      <c r="F848" s="20">
        <v>6758</v>
      </c>
      <c r="G848" s="20">
        <v>5.7210000000000001</v>
      </c>
      <c r="H848" s="20">
        <v>778.77735180000002</v>
      </c>
      <c r="I848" s="20">
        <v>4333828</v>
      </c>
      <c r="J848" s="20">
        <v>5566610</v>
      </c>
      <c r="K848" s="20">
        <v>3031426</v>
      </c>
      <c r="L848" s="20">
        <v>270318.17661869992</v>
      </c>
      <c r="M848" s="20">
        <v>57541.940741000006</v>
      </c>
      <c r="N848" s="12">
        <f t="shared" si="286"/>
        <v>6848</v>
      </c>
      <c r="O848" s="12">
        <f t="shared" si="287"/>
        <v>784.49835180000002</v>
      </c>
      <c r="P848" s="12">
        <f t="shared" si="288"/>
        <v>8598036</v>
      </c>
      <c r="Q848" s="12">
        <f t="shared" si="289"/>
        <v>327860.11735969991</v>
      </c>
      <c r="R848">
        <f t="shared" si="290"/>
        <v>0.1145587546436916</v>
      </c>
      <c r="S848">
        <f t="shared" si="291"/>
        <v>0.30045896277288398</v>
      </c>
      <c r="T848">
        <f t="shared" si="292"/>
        <v>2.6227499042512448</v>
      </c>
      <c r="U848">
        <f t="shared" si="293"/>
        <v>3.8131977739997824E-2</v>
      </c>
      <c r="V848">
        <f t="shared" si="294"/>
        <v>7.5651391185736938E-2</v>
      </c>
      <c r="W848">
        <f t="shared" si="295"/>
        <v>1.9839356799577648</v>
      </c>
      <c r="X848">
        <f t="shared" si="296"/>
        <v>62049087</v>
      </c>
      <c r="Y848">
        <f t="shared" si="297"/>
        <v>189752197</v>
      </c>
      <c r="Z848">
        <f t="shared" si="298"/>
        <v>7268926.9588567633</v>
      </c>
      <c r="AA848">
        <f t="shared" si="299"/>
        <v>898201796</v>
      </c>
      <c r="AB848">
        <f t="shared" si="300"/>
        <v>982136840</v>
      </c>
      <c r="AC848">
        <f t="shared" si="301"/>
        <v>35146508.704000913</v>
      </c>
      <c r="AD848">
        <f t="shared" si="302"/>
        <v>4.2079587730275547E-3</v>
      </c>
      <c r="AE848">
        <f t="shared" si="303"/>
        <v>1.0792491880030994E-2</v>
      </c>
      <c r="AF848">
        <f t="shared" si="304"/>
        <v>3.6089173713229786E-3</v>
      </c>
      <c r="AG848">
        <f t="shared" si="305"/>
        <v>0.48250048255303202</v>
      </c>
      <c r="AH848">
        <f t="shared" si="306"/>
        <v>0.93283836559953348</v>
      </c>
      <c r="AI848">
        <f t="shared" si="307"/>
        <v>0.87544175616098463</v>
      </c>
    </row>
    <row r="849" spans="1:35" x14ac:dyDescent="0.25">
      <c r="A849" s="13" t="s">
        <v>102</v>
      </c>
      <c r="B849" s="8" t="str">
        <f>VLOOKUP(A849,Sheet5!$A$1:$B$67,2,FALSE)</f>
        <v>Private Sector Banks</v>
      </c>
      <c r="C849" s="9" t="s">
        <v>50</v>
      </c>
      <c r="D849" s="19">
        <v>2409874</v>
      </c>
      <c r="E849" s="20">
        <v>17850</v>
      </c>
      <c r="F849" s="20">
        <v>5024732</v>
      </c>
      <c r="G849" s="20">
        <v>827.64733000000001</v>
      </c>
      <c r="H849" s="20">
        <v>163906.63177109999</v>
      </c>
      <c r="I849" s="20">
        <v>17816629</v>
      </c>
      <c r="J849" s="20">
        <v>8684720</v>
      </c>
      <c r="K849" s="20">
        <v>9883267</v>
      </c>
      <c r="L849" s="20">
        <v>392349.01936690003</v>
      </c>
      <c r="M849" s="20">
        <v>168177.40482870038</v>
      </c>
      <c r="N849" s="12">
        <f t="shared" si="286"/>
        <v>5042582</v>
      </c>
      <c r="O849" s="12">
        <f t="shared" si="287"/>
        <v>164734.27910109999</v>
      </c>
      <c r="P849" s="12">
        <f t="shared" si="288"/>
        <v>18567987</v>
      </c>
      <c r="Q849" s="12">
        <f t="shared" si="289"/>
        <v>560526.42419560044</v>
      </c>
      <c r="R849">
        <f t="shared" si="290"/>
        <v>3.2668636643112592E-2</v>
      </c>
      <c r="S849">
        <f t="shared" si="291"/>
        <v>6.8358046562226896E-2</v>
      </c>
      <c r="T849">
        <f t="shared" si="292"/>
        <v>2.0924670750420975</v>
      </c>
      <c r="U849">
        <f t="shared" si="293"/>
        <v>3.0187786333305835E-2</v>
      </c>
      <c r="V849">
        <f t="shared" si="294"/>
        <v>3.1460857393146621E-2</v>
      </c>
      <c r="W849">
        <f t="shared" si="295"/>
        <v>1.0421717262002819</v>
      </c>
      <c r="X849">
        <f t="shared" si="296"/>
        <v>62049087</v>
      </c>
      <c r="Y849">
        <f t="shared" si="297"/>
        <v>189752197</v>
      </c>
      <c r="Z849">
        <f t="shared" si="298"/>
        <v>7268926.9588567633</v>
      </c>
      <c r="AA849">
        <f t="shared" si="299"/>
        <v>898201796</v>
      </c>
      <c r="AB849">
        <f t="shared" si="300"/>
        <v>982136840</v>
      </c>
      <c r="AC849">
        <f t="shared" si="301"/>
        <v>35146508.704000913</v>
      </c>
      <c r="AD849">
        <f t="shared" si="302"/>
        <v>3.8838186289509786</v>
      </c>
      <c r="AE849">
        <f t="shared" si="303"/>
        <v>2.2662805670427173</v>
      </c>
      <c r="AF849">
        <f t="shared" si="304"/>
        <v>2.6574564509521856</v>
      </c>
      <c r="AG849">
        <f t="shared" si="305"/>
        <v>1.9835886634098869</v>
      </c>
      <c r="AH849">
        <f t="shared" si="306"/>
        <v>1.594828177433717</v>
      </c>
      <c r="AI849">
        <f t="shared" si="307"/>
        <v>1.8905702590282634</v>
      </c>
    </row>
    <row r="850" spans="1:35" x14ac:dyDescent="0.25">
      <c r="A850" s="13" t="s">
        <v>103</v>
      </c>
      <c r="B850" s="8" t="str">
        <f>VLOOKUP(A850,Sheet5!$A$1:$B$67,2,FALSE)</f>
        <v>Private Sector Banks</v>
      </c>
      <c r="C850" s="9" t="s">
        <v>50</v>
      </c>
      <c r="D850" s="19">
        <v>2961742</v>
      </c>
      <c r="E850" s="20">
        <v>48371</v>
      </c>
      <c r="F850" s="20">
        <v>8748798</v>
      </c>
      <c r="G850" s="20">
        <v>1683.4265472999998</v>
      </c>
      <c r="H850" s="20">
        <v>340952.67763759999</v>
      </c>
      <c r="I850" s="20">
        <v>1252276</v>
      </c>
      <c r="J850" s="20">
        <v>672100</v>
      </c>
      <c r="K850" s="20">
        <v>569873</v>
      </c>
      <c r="L850" s="20">
        <v>31131.999070999998</v>
      </c>
      <c r="M850" s="20">
        <v>9854.0865849999991</v>
      </c>
      <c r="N850" s="12">
        <f t="shared" si="286"/>
        <v>8797169</v>
      </c>
      <c r="O850" s="12">
        <f t="shared" si="287"/>
        <v>342636.1041849</v>
      </c>
      <c r="P850" s="12">
        <f t="shared" si="288"/>
        <v>1241973</v>
      </c>
      <c r="Q850" s="12">
        <f t="shared" si="289"/>
        <v>40986.085655999996</v>
      </c>
      <c r="R850">
        <f t="shared" si="290"/>
        <v>3.8948450823770693E-2</v>
      </c>
      <c r="S850">
        <f t="shared" si="291"/>
        <v>0.11568735703005191</v>
      </c>
      <c r="T850">
        <f t="shared" si="292"/>
        <v>2.9702685108966276</v>
      </c>
      <c r="U850">
        <f t="shared" si="293"/>
        <v>3.3000786374583022E-2</v>
      </c>
      <c r="V850">
        <f t="shared" si="294"/>
        <v>3.272927506076935E-2</v>
      </c>
      <c r="W850">
        <f t="shared" si="295"/>
        <v>0.99177258048545214</v>
      </c>
      <c r="X850">
        <f t="shared" si="296"/>
        <v>62049087</v>
      </c>
      <c r="Y850">
        <f t="shared" si="297"/>
        <v>189752197</v>
      </c>
      <c r="Z850">
        <f t="shared" si="298"/>
        <v>7268926.9588567633</v>
      </c>
      <c r="AA850">
        <f t="shared" si="299"/>
        <v>898201796</v>
      </c>
      <c r="AB850">
        <f t="shared" si="300"/>
        <v>982136840</v>
      </c>
      <c r="AC850">
        <f t="shared" si="301"/>
        <v>35146508.704000913</v>
      </c>
      <c r="AD850">
        <f t="shared" si="302"/>
        <v>4.7732241410739853</v>
      </c>
      <c r="AE850">
        <f t="shared" si="303"/>
        <v>4.7137095492123207</v>
      </c>
      <c r="AF850">
        <f t="shared" si="304"/>
        <v>4.6361355173136678</v>
      </c>
      <c r="AG850">
        <f t="shared" si="305"/>
        <v>0.13942034023721769</v>
      </c>
      <c r="AH850">
        <f t="shared" si="306"/>
        <v>0.11661495598660794</v>
      </c>
      <c r="AI850">
        <f t="shared" si="307"/>
        <v>0.12645620746697578</v>
      </c>
    </row>
    <row r="851" spans="1:35" x14ac:dyDescent="0.25">
      <c r="A851" s="13" t="s">
        <v>104</v>
      </c>
      <c r="B851" s="8" t="str">
        <f>VLOOKUP(A851,Sheet5!$A$1:$B$67,2,FALSE)</f>
        <v>Private Sector Banks</v>
      </c>
      <c r="C851" s="9" t="s">
        <v>50</v>
      </c>
      <c r="D851" s="19">
        <v>0</v>
      </c>
      <c r="E851" s="20">
        <v>0</v>
      </c>
      <c r="F851" s="20">
        <v>0</v>
      </c>
      <c r="G851" s="20">
        <v>0</v>
      </c>
      <c r="H851" s="20">
        <v>0</v>
      </c>
      <c r="I851" s="20">
        <v>3467124</v>
      </c>
      <c r="J851" s="20">
        <v>3308090</v>
      </c>
      <c r="K851" s="20">
        <v>2574236</v>
      </c>
      <c r="L851" s="20">
        <v>144872.54287569999</v>
      </c>
      <c r="M851" s="20">
        <v>41932.917808600003</v>
      </c>
      <c r="N851" s="12">
        <f t="shared" si="286"/>
        <v>0</v>
      </c>
      <c r="O851" s="12">
        <f t="shared" si="287"/>
        <v>0</v>
      </c>
      <c r="P851" s="12">
        <f t="shared" si="288"/>
        <v>5882326</v>
      </c>
      <c r="Q851" s="12">
        <f t="shared" si="289"/>
        <v>186805.46068429999</v>
      </c>
      <c r="R851">
        <f t="shared" si="290"/>
        <v>0</v>
      </c>
      <c r="S851">
        <f t="shared" si="291"/>
        <v>0</v>
      </c>
      <c r="T851">
        <f t="shared" si="292"/>
        <v>0</v>
      </c>
      <c r="U851">
        <f t="shared" si="293"/>
        <v>3.1757073763728834E-2</v>
      </c>
      <c r="V851">
        <f t="shared" si="294"/>
        <v>5.3879082687639669E-2</v>
      </c>
      <c r="W851">
        <f t="shared" si="295"/>
        <v>1.6966009868698091</v>
      </c>
      <c r="X851">
        <f t="shared" si="296"/>
        <v>62049087</v>
      </c>
      <c r="Y851">
        <f t="shared" si="297"/>
        <v>189752197</v>
      </c>
      <c r="Z851">
        <f t="shared" si="298"/>
        <v>7268926.9588567633</v>
      </c>
      <c r="AA851">
        <f t="shared" si="299"/>
        <v>898201796</v>
      </c>
      <c r="AB851">
        <f t="shared" si="300"/>
        <v>982136840</v>
      </c>
      <c r="AC851">
        <f t="shared" si="301"/>
        <v>35146508.704000913</v>
      </c>
      <c r="AD851">
        <f t="shared" si="302"/>
        <v>0</v>
      </c>
      <c r="AE851">
        <f t="shared" si="303"/>
        <v>0</v>
      </c>
      <c r="AF851">
        <f t="shared" si="304"/>
        <v>0</v>
      </c>
      <c r="AG851">
        <f t="shared" si="305"/>
        <v>0.38600724418947835</v>
      </c>
      <c r="AH851">
        <f t="shared" si="306"/>
        <v>0.5315050273059837</v>
      </c>
      <c r="AI851">
        <f t="shared" si="307"/>
        <v>0.59893140756231078</v>
      </c>
    </row>
    <row r="852" spans="1:35" x14ac:dyDescent="0.25">
      <c r="A852" s="13" t="s">
        <v>105</v>
      </c>
      <c r="B852" s="8" t="str">
        <f>VLOOKUP(A852,Sheet5!$A$1:$B$67,2,FALSE)</f>
        <v>Private Sector Banks</v>
      </c>
      <c r="C852" s="9" t="s">
        <v>50</v>
      </c>
      <c r="D852" s="19">
        <v>33411</v>
      </c>
      <c r="E852" s="20">
        <v>2389</v>
      </c>
      <c r="F852" s="20">
        <v>64527</v>
      </c>
      <c r="G852" s="20">
        <v>97.444000000000003</v>
      </c>
      <c r="H852" s="20">
        <v>2737.5747999999999</v>
      </c>
      <c r="I852" s="20">
        <v>1923827</v>
      </c>
      <c r="J852" s="20">
        <v>5188588</v>
      </c>
      <c r="K852" s="20">
        <v>675656</v>
      </c>
      <c r="L852" s="20">
        <v>237362.8241</v>
      </c>
      <c r="M852" s="20">
        <v>12447.674842</v>
      </c>
      <c r="N852" s="12">
        <f t="shared" si="286"/>
        <v>66916</v>
      </c>
      <c r="O852" s="12">
        <f t="shared" si="287"/>
        <v>2835.0187999999998</v>
      </c>
      <c r="P852" s="12">
        <f t="shared" si="288"/>
        <v>5864244</v>
      </c>
      <c r="Q852" s="12">
        <f t="shared" si="289"/>
        <v>249810.49894200001</v>
      </c>
      <c r="R852">
        <f t="shared" si="290"/>
        <v>4.2366830055592081E-2</v>
      </c>
      <c r="S852">
        <f t="shared" si="291"/>
        <v>8.4852856843554508E-2</v>
      </c>
      <c r="T852">
        <f t="shared" si="292"/>
        <v>2.0028134446739099</v>
      </c>
      <c r="U852">
        <f t="shared" si="293"/>
        <v>4.2598926467247951E-2</v>
      </c>
      <c r="V852">
        <f t="shared" si="294"/>
        <v>0.12985081243895633</v>
      </c>
      <c r="W852">
        <f t="shared" si="295"/>
        <v>3.0482179530695848</v>
      </c>
      <c r="X852">
        <f t="shared" si="296"/>
        <v>62049087</v>
      </c>
      <c r="Y852">
        <f t="shared" si="297"/>
        <v>189752197</v>
      </c>
      <c r="Z852">
        <f t="shared" si="298"/>
        <v>7268926.9588567633</v>
      </c>
      <c r="AA852">
        <f t="shared" si="299"/>
        <v>898201796</v>
      </c>
      <c r="AB852">
        <f t="shared" si="300"/>
        <v>982136840</v>
      </c>
      <c r="AC852">
        <f t="shared" si="301"/>
        <v>35146508.704000913</v>
      </c>
      <c r="AD852">
        <f t="shared" si="302"/>
        <v>5.3846078347615331E-2</v>
      </c>
      <c r="AE852">
        <f t="shared" si="303"/>
        <v>3.9001888670042215E-2</v>
      </c>
      <c r="AF852">
        <f t="shared" si="304"/>
        <v>3.5264940832279268E-2</v>
      </c>
      <c r="AG852">
        <f t="shared" si="305"/>
        <v>0.21418650113676682</v>
      </c>
      <c r="AH852">
        <f t="shared" si="306"/>
        <v>0.71076902985121471</v>
      </c>
      <c r="AI852">
        <f t="shared" si="307"/>
        <v>0.59709031991916728</v>
      </c>
    </row>
    <row r="853" spans="1:35" x14ac:dyDescent="0.25">
      <c r="A853" s="13" t="s">
        <v>107</v>
      </c>
      <c r="B853" s="8" t="str">
        <f>VLOOKUP(A853,Sheet5!$A$1:$B$67,2,FALSE)</f>
        <v>Private Sector Banks</v>
      </c>
      <c r="C853" s="9" t="s">
        <v>50</v>
      </c>
      <c r="D853" s="19">
        <v>0</v>
      </c>
      <c r="E853" s="20">
        <v>0</v>
      </c>
      <c r="F853" s="20">
        <v>0</v>
      </c>
      <c r="G853" s="20">
        <v>0</v>
      </c>
      <c r="H853" s="20">
        <v>0</v>
      </c>
      <c r="I853" s="20">
        <v>1232878</v>
      </c>
      <c r="J853" s="20">
        <v>860184</v>
      </c>
      <c r="K853" s="20">
        <v>407874</v>
      </c>
      <c r="L853" s="20">
        <v>41109.430110000001</v>
      </c>
      <c r="M853" s="20">
        <v>7038.1219988000003</v>
      </c>
      <c r="N853" s="12">
        <f t="shared" si="286"/>
        <v>0</v>
      </c>
      <c r="O853" s="12">
        <f t="shared" si="287"/>
        <v>0</v>
      </c>
      <c r="P853" s="12">
        <f t="shared" si="288"/>
        <v>1268058</v>
      </c>
      <c r="Q853" s="12">
        <f t="shared" si="289"/>
        <v>48147.552108800002</v>
      </c>
      <c r="R853">
        <f t="shared" si="290"/>
        <v>0</v>
      </c>
      <c r="S853">
        <f t="shared" si="291"/>
        <v>0</v>
      </c>
      <c r="T853">
        <f t="shared" si="292"/>
        <v>0</v>
      </c>
      <c r="U853">
        <f t="shared" si="293"/>
        <v>3.7969518830211241E-2</v>
      </c>
      <c r="V853">
        <f t="shared" si="294"/>
        <v>3.9052973699587469E-2</v>
      </c>
      <c r="W853">
        <f t="shared" si="295"/>
        <v>1.0285348590858139</v>
      </c>
      <c r="X853">
        <f t="shared" si="296"/>
        <v>62049087</v>
      </c>
      <c r="Y853">
        <f t="shared" si="297"/>
        <v>189752197</v>
      </c>
      <c r="Z853">
        <f t="shared" si="298"/>
        <v>7268926.9588567633</v>
      </c>
      <c r="AA853">
        <f t="shared" si="299"/>
        <v>898201796</v>
      </c>
      <c r="AB853">
        <f t="shared" si="300"/>
        <v>982136840</v>
      </c>
      <c r="AC853">
        <f t="shared" si="301"/>
        <v>35146508.704000913</v>
      </c>
      <c r="AD853">
        <f t="shared" si="302"/>
        <v>0</v>
      </c>
      <c r="AE853">
        <f t="shared" si="303"/>
        <v>0</v>
      </c>
      <c r="AF853">
        <f t="shared" si="304"/>
        <v>0</v>
      </c>
      <c r="AG853">
        <f t="shared" si="305"/>
        <v>0.13726069191694201</v>
      </c>
      <c r="AH853">
        <f t="shared" si="306"/>
        <v>0.13699099536256104</v>
      </c>
      <c r="AI853">
        <f t="shared" si="307"/>
        <v>0.1291121510114619</v>
      </c>
    </row>
    <row r="854" spans="1:35" x14ac:dyDescent="0.25">
      <c r="A854" s="13" t="s">
        <v>108</v>
      </c>
      <c r="B854" s="8" t="str">
        <f>VLOOKUP(A854,Sheet5!$A$1:$B$67,2,FALSE)</f>
        <v>Private Sector Banks</v>
      </c>
      <c r="C854" s="9" t="s">
        <v>50</v>
      </c>
      <c r="D854" s="19">
        <v>946628</v>
      </c>
      <c r="E854" s="20">
        <v>12968</v>
      </c>
      <c r="F854" s="20">
        <v>2315308</v>
      </c>
      <c r="G854" s="20">
        <v>550.75008100000002</v>
      </c>
      <c r="H854" s="20">
        <v>73697.941101699995</v>
      </c>
      <c r="I854" s="20">
        <v>3427154</v>
      </c>
      <c r="J854" s="20">
        <v>2195162</v>
      </c>
      <c r="K854" s="20">
        <v>2144848</v>
      </c>
      <c r="L854" s="20">
        <v>105083.88369</v>
      </c>
      <c r="M854" s="20">
        <v>40607.370999999999</v>
      </c>
      <c r="N854" s="12">
        <f t="shared" si="286"/>
        <v>2328276</v>
      </c>
      <c r="O854" s="12">
        <f t="shared" si="287"/>
        <v>74248.6911827</v>
      </c>
      <c r="P854" s="12">
        <f t="shared" si="288"/>
        <v>4340010</v>
      </c>
      <c r="Q854" s="12">
        <f t="shared" si="289"/>
        <v>145691.25469</v>
      </c>
      <c r="R854">
        <f t="shared" si="290"/>
        <v>3.188998691851825E-2</v>
      </c>
      <c r="S854">
        <f t="shared" si="291"/>
        <v>7.8434919717882842E-2</v>
      </c>
      <c r="T854">
        <f t="shared" si="292"/>
        <v>2.4595469392411804</v>
      </c>
      <c r="U854">
        <f t="shared" si="293"/>
        <v>3.356933617434061E-2</v>
      </c>
      <c r="V854">
        <f t="shared" si="294"/>
        <v>4.2510857314844913E-2</v>
      </c>
      <c r="W854">
        <f t="shared" si="295"/>
        <v>1.2663597842408016</v>
      </c>
      <c r="X854">
        <f t="shared" si="296"/>
        <v>62049087</v>
      </c>
      <c r="Y854">
        <f t="shared" si="297"/>
        <v>189752197</v>
      </c>
      <c r="Z854">
        <f t="shared" si="298"/>
        <v>7268926.9588567633</v>
      </c>
      <c r="AA854">
        <f t="shared" si="299"/>
        <v>898201796</v>
      </c>
      <c r="AB854">
        <f t="shared" si="300"/>
        <v>982136840</v>
      </c>
      <c r="AC854">
        <f t="shared" si="301"/>
        <v>35146508.704000913</v>
      </c>
      <c r="AD854">
        <f t="shared" si="302"/>
        <v>1.5256114888523662</v>
      </c>
      <c r="AE854">
        <f t="shared" si="303"/>
        <v>1.0214532571720549</v>
      </c>
      <c r="AF854">
        <f t="shared" si="304"/>
        <v>1.2270087181124969</v>
      </c>
      <c r="AG854">
        <f t="shared" si="305"/>
        <v>0.38155724195412322</v>
      </c>
      <c r="AH854">
        <f t="shared" si="306"/>
        <v>0.41452553912820139</v>
      </c>
      <c r="AI854">
        <f t="shared" si="307"/>
        <v>0.44189463456029204</v>
      </c>
    </row>
    <row r="855" spans="1:35" x14ac:dyDescent="0.25">
      <c r="A855" s="13" t="s">
        <v>62</v>
      </c>
      <c r="B855" s="8" t="str">
        <f>VLOOKUP(A855,Sheet5!$A$1:$B$67,2,FALSE)</f>
        <v>Foreign Banks</v>
      </c>
      <c r="C855" s="9" t="s">
        <v>50</v>
      </c>
      <c r="D855" s="19">
        <v>1532327</v>
      </c>
      <c r="E855" s="20">
        <v>1940</v>
      </c>
      <c r="F855" s="20">
        <v>5065104</v>
      </c>
      <c r="G855" s="20">
        <v>149.542</v>
      </c>
      <c r="H855" s="20">
        <v>258781.08178676156</v>
      </c>
      <c r="I855" s="20">
        <v>0</v>
      </c>
      <c r="J855" s="20">
        <v>0</v>
      </c>
      <c r="K855" s="20">
        <v>0</v>
      </c>
      <c r="L855" s="20">
        <v>0</v>
      </c>
      <c r="M855" s="20">
        <v>0</v>
      </c>
      <c r="N855" s="12">
        <f t="shared" si="286"/>
        <v>5067044</v>
      </c>
      <c r="O855" s="12">
        <f t="shared" si="287"/>
        <v>258930.62378676154</v>
      </c>
      <c r="P855" s="12">
        <f t="shared" si="288"/>
        <v>0</v>
      </c>
      <c r="Q855" s="12">
        <f t="shared" si="289"/>
        <v>0</v>
      </c>
      <c r="R855">
        <f t="shared" si="290"/>
        <v>5.1100922704985695E-2</v>
      </c>
      <c r="S855">
        <f t="shared" si="291"/>
        <v>0.16897869957702341</v>
      </c>
      <c r="T855">
        <f t="shared" si="292"/>
        <v>3.3067641567367803</v>
      </c>
      <c r="U855">
        <f t="shared" si="293"/>
        <v>0</v>
      </c>
      <c r="V855">
        <f t="shared" si="294"/>
        <v>0</v>
      </c>
      <c r="W855">
        <f t="shared" si="295"/>
        <v>0</v>
      </c>
      <c r="X855">
        <f t="shared" si="296"/>
        <v>62049087</v>
      </c>
      <c r="Y855">
        <f t="shared" si="297"/>
        <v>189752197</v>
      </c>
      <c r="Z855">
        <f t="shared" si="298"/>
        <v>7268926.9588567633</v>
      </c>
      <c r="AA855">
        <f t="shared" si="299"/>
        <v>898201796</v>
      </c>
      <c r="AB855">
        <f t="shared" si="300"/>
        <v>982136840</v>
      </c>
      <c r="AC855">
        <f t="shared" si="301"/>
        <v>35146508.704000913</v>
      </c>
      <c r="AD855">
        <f t="shared" si="302"/>
        <v>2.4695399627717327</v>
      </c>
      <c r="AE855">
        <f t="shared" si="303"/>
        <v>3.5621574580725381</v>
      </c>
      <c r="AF855">
        <f t="shared" si="304"/>
        <v>2.6703480012934975</v>
      </c>
      <c r="AG855">
        <f t="shared" si="305"/>
        <v>0</v>
      </c>
      <c r="AH855">
        <f t="shared" si="306"/>
        <v>0</v>
      </c>
      <c r="AI855">
        <f t="shared" si="307"/>
        <v>0</v>
      </c>
    </row>
    <row r="856" spans="1:35" x14ac:dyDescent="0.25">
      <c r="A856" s="13" t="s">
        <v>71</v>
      </c>
      <c r="B856" s="8" t="str">
        <f>VLOOKUP(A856,Sheet5!$A$1:$B$67,2,FALSE)</f>
        <v>Foreign Banks</v>
      </c>
      <c r="C856" s="9" t="s">
        <v>50</v>
      </c>
      <c r="D856" s="19">
        <v>25201</v>
      </c>
      <c r="E856" s="20">
        <v>0</v>
      </c>
      <c r="F856" s="20">
        <v>27801</v>
      </c>
      <c r="G856" s="20">
        <v>0</v>
      </c>
      <c r="H856" s="20">
        <v>896.66904330000011</v>
      </c>
      <c r="I856" s="20">
        <v>0</v>
      </c>
      <c r="J856" s="20">
        <v>0</v>
      </c>
      <c r="K856" s="20">
        <v>0</v>
      </c>
      <c r="L856" s="20">
        <v>0</v>
      </c>
      <c r="M856" s="20">
        <v>0</v>
      </c>
      <c r="N856" s="12">
        <f t="shared" si="286"/>
        <v>27801</v>
      </c>
      <c r="O856" s="12">
        <f t="shared" si="287"/>
        <v>896.66904330000011</v>
      </c>
      <c r="P856" s="12">
        <f t="shared" si="288"/>
        <v>0</v>
      </c>
      <c r="Q856" s="12">
        <f t="shared" si="289"/>
        <v>0</v>
      </c>
      <c r="R856">
        <f t="shared" si="290"/>
        <v>3.2253121948850764E-2</v>
      </c>
      <c r="S856">
        <f t="shared" si="291"/>
        <v>3.5580692960596808E-2</v>
      </c>
      <c r="T856">
        <f t="shared" si="292"/>
        <v>1.1031705091067814</v>
      </c>
      <c r="U856">
        <f t="shared" si="293"/>
        <v>0</v>
      </c>
      <c r="V856">
        <f t="shared" si="294"/>
        <v>0</v>
      </c>
      <c r="W856">
        <f t="shared" si="295"/>
        <v>0</v>
      </c>
      <c r="X856">
        <f t="shared" si="296"/>
        <v>62049087</v>
      </c>
      <c r="Y856">
        <f t="shared" si="297"/>
        <v>189752197</v>
      </c>
      <c r="Z856">
        <f t="shared" si="298"/>
        <v>7268926.9588567633</v>
      </c>
      <c r="AA856">
        <f t="shared" si="299"/>
        <v>898201796</v>
      </c>
      <c r="AB856">
        <f t="shared" si="300"/>
        <v>982136840</v>
      </c>
      <c r="AC856">
        <f t="shared" si="301"/>
        <v>35146508.704000913</v>
      </c>
      <c r="AD856">
        <f t="shared" si="302"/>
        <v>4.0614618551921645E-2</v>
      </c>
      <c r="AE856">
        <f t="shared" si="303"/>
        <v>1.2335645252391223E-2</v>
      </c>
      <c r="AF856">
        <f t="shared" si="304"/>
        <v>1.4651213761704166E-2</v>
      </c>
      <c r="AG856">
        <f t="shared" si="305"/>
        <v>0</v>
      </c>
      <c r="AH856">
        <f t="shared" si="306"/>
        <v>0</v>
      </c>
      <c r="AI856">
        <f t="shared" si="307"/>
        <v>0</v>
      </c>
    </row>
    <row r="857" spans="1:35" x14ac:dyDescent="0.25">
      <c r="A857" s="13" t="s">
        <v>76</v>
      </c>
      <c r="B857" s="8" t="str">
        <f>VLOOKUP(A857,Sheet5!$A$1:$B$67,2,FALSE)</f>
        <v>Foreign Banks</v>
      </c>
      <c r="C857" s="9" t="s">
        <v>50</v>
      </c>
      <c r="D857" s="19">
        <v>0</v>
      </c>
      <c r="E857" s="20">
        <v>0</v>
      </c>
      <c r="F857" s="20">
        <v>0</v>
      </c>
      <c r="G857" s="20">
        <v>0</v>
      </c>
      <c r="H857" s="20">
        <v>0</v>
      </c>
      <c r="I857" s="20">
        <v>2041</v>
      </c>
      <c r="J857" s="20">
        <v>97</v>
      </c>
      <c r="K857" s="20">
        <v>95</v>
      </c>
      <c r="L857" s="20">
        <v>6.4447741000000001</v>
      </c>
      <c r="M857" s="20">
        <v>2.7297828000000002</v>
      </c>
      <c r="N857" s="12">
        <f t="shared" si="286"/>
        <v>0</v>
      </c>
      <c r="O857" s="12">
        <f t="shared" si="287"/>
        <v>0</v>
      </c>
      <c r="P857" s="12">
        <f t="shared" si="288"/>
        <v>192</v>
      </c>
      <c r="Q857" s="12">
        <f t="shared" si="289"/>
        <v>9.1745569000000007</v>
      </c>
      <c r="R857">
        <f t="shared" si="290"/>
        <v>0</v>
      </c>
      <c r="S857">
        <f t="shared" si="291"/>
        <v>0</v>
      </c>
      <c r="T857">
        <f t="shared" si="292"/>
        <v>0</v>
      </c>
      <c r="U857">
        <f t="shared" si="293"/>
        <v>4.7784150520833339E-2</v>
      </c>
      <c r="V857">
        <f t="shared" si="294"/>
        <v>4.4951283194512495E-3</v>
      </c>
      <c r="W857">
        <f t="shared" si="295"/>
        <v>9.407153356197942E-2</v>
      </c>
      <c r="X857">
        <f t="shared" si="296"/>
        <v>62049087</v>
      </c>
      <c r="Y857">
        <f t="shared" si="297"/>
        <v>189752197</v>
      </c>
      <c r="Z857">
        <f t="shared" si="298"/>
        <v>7268926.9588567633</v>
      </c>
      <c r="AA857">
        <f t="shared" si="299"/>
        <v>898201796</v>
      </c>
      <c r="AB857">
        <f t="shared" si="300"/>
        <v>982136840</v>
      </c>
      <c r="AC857">
        <f t="shared" si="301"/>
        <v>35146508.704000913</v>
      </c>
      <c r="AD857">
        <f t="shared" si="302"/>
        <v>0</v>
      </c>
      <c r="AE857">
        <f t="shared" si="303"/>
        <v>0</v>
      </c>
      <c r="AF857">
        <f t="shared" si="304"/>
        <v>0</v>
      </c>
      <c r="AG857">
        <f t="shared" si="305"/>
        <v>2.2723178789992086E-4</v>
      </c>
      <c r="AH857">
        <f t="shared" si="306"/>
        <v>2.6103750381771528E-5</v>
      </c>
      <c r="AI857">
        <f t="shared" si="307"/>
        <v>1.9549210678218728E-5</v>
      </c>
    </row>
    <row r="858" spans="1:35" x14ac:dyDescent="0.25">
      <c r="A858" s="13" t="s">
        <v>83</v>
      </c>
      <c r="B858" s="8" t="str">
        <f>VLOOKUP(A858,Sheet5!$A$1:$B$67,2,FALSE)</f>
        <v>Foreign Banks</v>
      </c>
      <c r="C858" s="9" t="s">
        <v>50</v>
      </c>
      <c r="D858" s="19">
        <v>2633713</v>
      </c>
      <c r="E858" s="20">
        <v>17220</v>
      </c>
      <c r="F858" s="20">
        <v>13839372</v>
      </c>
      <c r="G858" s="20">
        <v>982.83607840000002</v>
      </c>
      <c r="H858" s="20">
        <v>398780.46549179993</v>
      </c>
      <c r="I858" s="20">
        <v>1655770</v>
      </c>
      <c r="J858" s="20">
        <v>1430460</v>
      </c>
      <c r="K858" s="20">
        <v>2899347</v>
      </c>
      <c r="L858" s="20">
        <v>74063.051879999999</v>
      </c>
      <c r="M858" s="20">
        <v>59251.8952374</v>
      </c>
      <c r="N858" s="12">
        <f t="shared" si="286"/>
        <v>13856592</v>
      </c>
      <c r="O858" s="12">
        <f t="shared" si="287"/>
        <v>399763.30157019995</v>
      </c>
      <c r="P858" s="12">
        <f t="shared" si="288"/>
        <v>4329807</v>
      </c>
      <c r="Q858" s="12">
        <f t="shared" si="289"/>
        <v>133314.94711740001</v>
      </c>
      <c r="R858">
        <f t="shared" si="290"/>
        <v>2.8850044915098891E-2</v>
      </c>
      <c r="S858">
        <f t="shared" si="291"/>
        <v>0.15178696447570406</v>
      </c>
      <c r="T858">
        <f t="shared" si="292"/>
        <v>5.2612384113227222</v>
      </c>
      <c r="U858">
        <f t="shared" si="293"/>
        <v>3.0790043786570628E-2</v>
      </c>
      <c r="V858">
        <f t="shared" si="294"/>
        <v>8.0515377810565475E-2</v>
      </c>
      <c r="W858">
        <f t="shared" si="295"/>
        <v>2.6149809454211637</v>
      </c>
      <c r="X858">
        <f t="shared" si="296"/>
        <v>62049087</v>
      </c>
      <c r="Y858">
        <f t="shared" si="297"/>
        <v>189752197</v>
      </c>
      <c r="Z858">
        <f t="shared" si="298"/>
        <v>7268926.9588567633</v>
      </c>
      <c r="AA858">
        <f t="shared" si="299"/>
        <v>898201796</v>
      </c>
      <c r="AB858">
        <f t="shared" si="300"/>
        <v>982136840</v>
      </c>
      <c r="AC858">
        <f t="shared" si="301"/>
        <v>35146508.704000913</v>
      </c>
      <c r="AD858">
        <f t="shared" si="302"/>
        <v>4.2445636629592958</v>
      </c>
      <c r="AE858">
        <f t="shared" si="303"/>
        <v>5.4996191849625298</v>
      </c>
      <c r="AF858">
        <f t="shared" si="304"/>
        <v>7.3024672278234544</v>
      </c>
      <c r="AG858">
        <f t="shared" si="305"/>
        <v>0.18434276210242626</v>
      </c>
      <c r="AH858">
        <f t="shared" si="306"/>
        <v>0.37931206265794493</v>
      </c>
      <c r="AI858">
        <f t="shared" si="307"/>
        <v>0.44085577728659481</v>
      </c>
    </row>
    <row r="859" spans="1:35" x14ac:dyDescent="0.25">
      <c r="A859" s="13" t="s">
        <v>85</v>
      </c>
      <c r="B859" s="8" t="str">
        <f>VLOOKUP(A859,Sheet5!$A$1:$B$67,2,FALSE)</f>
        <v>Foreign Banks</v>
      </c>
      <c r="C859" s="9" t="s">
        <v>50</v>
      </c>
      <c r="D859" s="19">
        <v>0</v>
      </c>
      <c r="E859" s="20">
        <v>0</v>
      </c>
      <c r="F859" s="20">
        <v>0</v>
      </c>
      <c r="G859" s="20">
        <v>0</v>
      </c>
      <c r="H859" s="20">
        <v>0</v>
      </c>
      <c r="I859" s="20">
        <v>1075279</v>
      </c>
      <c r="J859" s="20">
        <v>823028</v>
      </c>
      <c r="K859" s="20">
        <v>1110687</v>
      </c>
      <c r="L859" s="20">
        <v>27220.107650000002</v>
      </c>
      <c r="M859" s="20">
        <v>10871.01369</v>
      </c>
      <c r="N859" s="12">
        <f t="shared" si="286"/>
        <v>0</v>
      </c>
      <c r="O859" s="12">
        <f t="shared" si="287"/>
        <v>0</v>
      </c>
      <c r="P859" s="12">
        <f t="shared" si="288"/>
        <v>1933715</v>
      </c>
      <c r="Q859" s="12">
        <f t="shared" si="289"/>
        <v>38091.121339999998</v>
      </c>
      <c r="R859">
        <f t="shared" si="290"/>
        <v>0</v>
      </c>
      <c r="S859">
        <f t="shared" si="291"/>
        <v>0</v>
      </c>
      <c r="T859">
        <f t="shared" si="292"/>
        <v>0</v>
      </c>
      <c r="U859">
        <f t="shared" si="293"/>
        <v>1.969841540247658E-2</v>
      </c>
      <c r="V859">
        <f t="shared" si="294"/>
        <v>3.5424407377062136E-2</v>
      </c>
      <c r="W859">
        <f t="shared" si="295"/>
        <v>1.7983379197399001</v>
      </c>
      <c r="X859">
        <f t="shared" si="296"/>
        <v>62049087</v>
      </c>
      <c r="Y859">
        <f t="shared" si="297"/>
        <v>189752197</v>
      </c>
      <c r="Z859">
        <f t="shared" si="298"/>
        <v>7268926.9588567633</v>
      </c>
      <c r="AA859">
        <f t="shared" si="299"/>
        <v>898201796</v>
      </c>
      <c r="AB859">
        <f t="shared" si="300"/>
        <v>982136840</v>
      </c>
      <c r="AC859">
        <f t="shared" si="301"/>
        <v>35146508.704000913</v>
      </c>
      <c r="AD859">
        <f t="shared" si="302"/>
        <v>0</v>
      </c>
      <c r="AE859">
        <f t="shared" si="303"/>
        <v>0</v>
      </c>
      <c r="AF859">
        <f t="shared" si="304"/>
        <v>0</v>
      </c>
      <c r="AG859">
        <f t="shared" si="305"/>
        <v>0.1197146348168736</v>
      </c>
      <c r="AH859">
        <f t="shared" si="306"/>
        <v>0.10837810850801201</v>
      </c>
      <c r="AI859">
        <f t="shared" si="307"/>
        <v>0.19688855170120692</v>
      </c>
    </row>
    <row r="860" spans="1:35" x14ac:dyDescent="0.25">
      <c r="A860" s="13" t="s">
        <v>88</v>
      </c>
      <c r="B860" s="8" t="str">
        <f>VLOOKUP(A860,Sheet5!$A$1:$B$67,2,FALSE)</f>
        <v>Foreign Banks</v>
      </c>
      <c r="C860" s="9" t="s">
        <v>50</v>
      </c>
      <c r="D860" s="19">
        <v>0</v>
      </c>
      <c r="E860" s="20">
        <v>0</v>
      </c>
      <c r="F860" s="20">
        <v>0</v>
      </c>
      <c r="G860" s="20">
        <v>0</v>
      </c>
      <c r="H860" s="20">
        <v>0</v>
      </c>
      <c r="I860" s="20">
        <v>123499</v>
      </c>
      <c r="J860" s="20">
        <v>60202</v>
      </c>
      <c r="K860" s="20">
        <v>131756</v>
      </c>
      <c r="L860" s="20">
        <v>3408.661478</v>
      </c>
      <c r="M860" s="20">
        <v>2735.0944760000002</v>
      </c>
      <c r="N860" s="12">
        <f t="shared" si="286"/>
        <v>0</v>
      </c>
      <c r="O860" s="12">
        <f t="shared" si="287"/>
        <v>0</v>
      </c>
      <c r="P860" s="12">
        <f t="shared" si="288"/>
        <v>191958</v>
      </c>
      <c r="Q860" s="12">
        <f t="shared" si="289"/>
        <v>6143.7559540000002</v>
      </c>
      <c r="R860">
        <f t="shared" si="290"/>
        <v>0</v>
      </c>
      <c r="S860">
        <f t="shared" si="291"/>
        <v>0</v>
      </c>
      <c r="T860">
        <f t="shared" si="292"/>
        <v>0</v>
      </c>
      <c r="U860">
        <f t="shared" si="293"/>
        <v>3.2005730180560334E-2</v>
      </c>
      <c r="V860">
        <f t="shared" si="294"/>
        <v>4.9747414586352928E-2</v>
      </c>
      <c r="W860">
        <f t="shared" si="295"/>
        <v>1.5543283751285435</v>
      </c>
      <c r="X860">
        <f t="shared" si="296"/>
        <v>62049087</v>
      </c>
      <c r="Y860">
        <f t="shared" si="297"/>
        <v>189752197</v>
      </c>
      <c r="Z860">
        <f t="shared" si="298"/>
        <v>7268926.9588567633</v>
      </c>
      <c r="AA860">
        <f t="shared" si="299"/>
        <v>898201796</v>
      </c>
      <c r="AB860">
        <f t="shared" si="300"/>
        <v>982136840</v>
      </c>
      <c r="AC860">
        <f t="shared" si="301"/>
        <v>35146508.704000913</v>
      </c>
      <c r="AD860">
        <f t="shared" si="302"/>
        <v>0</v>
      </c>
      <c r="AE860">
        <f t="shared" si="303"/>
        <v>0</v>
      </c>
      <c r="AF860">
        <f t="shared" si="304"/>
        <v>0</v>
      </c>
      <c r="AG860">
        <f t="shared" si="305"/>
        <v>1.3749582838732155E-2</v>
      </c>
      <c r="AH860">
        <f t="shared" si="306"/>
        <v>1.7480416065623679E-2</v>
      </c>
      <c r="AI860">
        <f t="shared" si="307"/>
        <v>1.954493428838287E-2</v>
      </c>
    </row>
    <row r="861" spans="1:35" x14ac:dyDescent="0.25">
      <c r="A861" s="13" t="s">
        <v>101</v>
      </c>
      <c r="B861" s="8" t="str">
        <f>VLOOKUP(A861,Sheet5!$A$1:$B$67,2,FALSE)</f>
        <v>Foreign Banks</v>
      </c>
      <c r="C861" s="9" t="s">
        <v>50</v>
      </c>
      <c r="D861" s="19">
        <v>859248</v>
      </c>
      <c r="E861" s="20">
        <v>2149</v>
      </c>
      <c r="F861" s="20">
        <v>1724069</v>
      </c>
      <c r="G861" s="20">
        <v>158.6413153</v>
      </c>
      <c r="H861" s="20">
        <v>72656.84036790111</v>
      </c>
      <c r="I861" s="20">
        <v>483551</v>
      </c>
      <c r="J861" s="20">
        <v>303688</v>
      </c>
      <c r="K861" s="20">
        <v>438711</v>
      </c>
      <c r="L861" s="20">
        <v>17326.361334000001</v>
      </c>
      <c r="M861" s="20">
        <v>10336.659586800006</v>
      </c>
      <c r="N861" s="12">
        <f t="shared" si="286"/>
        <v>1726218</v>
      </c>
      <c r="O861" s="12">
        <f t="shared" si="287"/>
        <v>72815.481683201113</v>
      </c>
      <c r="P861" s="12">
        <f t="shared" si="288"/>
        <v>742399</v>
      </c>
      <c r="Q861" s="12">
        <f t="shared" si="289"/>
        <v>27663.020920800009</v>
      </c>
      <c r="R861">
        <f t="shared" si="290"/>
        <v>4.2182089216542241E-2</v>
      </c>
      <c r="S861">
        <f t="shared" si="291"/>
        <v>8.4743265836174322E-2</v>
      </c>
      <c r="T861">
        <f t="shared" si="292"/>
        <v>2.0089869281045751</v>
      </c>
      <c r="U861">
        <f t="shared" si="293"/>
        <v>3.7261662422497885E-2</v>
      </c>
      <c r="V861">
        <f t="shared" si="294"/>
        <v>5.7208073028077719E-2</v>
      </c>
      <c r="W861">
        <f t="shared" si="295"/>
        <v>1.5353065136872843</v>
      </c>
      <c r="X861">
        <f t="shared" si="296"/>
        <v>62049087</v>
      </c>
      <c r="Y861">
        <f t="shared" si="297"/>
        <v>189752197</v>
      </c>
      <c r="Z861">
        <f t="shared" si="298"/>
        <v>7268926.9588567633</v>
      </c>
      <c r="AA861">
        <f t="shared" si="299"/>
        <v>898201796</v>
      </c>
      <c r="AB861">
        <f t="shared" si="300"/>
        <v>982136840</v>
      </c>
      <c r="AC861">
        <f t="shared" si="301"/>
        <v>35146508.704000913</v>
      </c>
      <c r="AD861">
        <f t="shared" si="302"/>
        <v>1.3847874989683571</v>
      </c>
      <c r="AE861">
        <f t="shared" si="303"/>
        <v>1.0017363236052288</v>
      </c>
      <c r="AF861">
        <f t="shared" si="304"/>
        <v>0.90972227320245469</v>
      </c>
      <c r="AG861">
        <f t="shared" si="305"/>
        <v>5.3835452361976795E-2</v>
      </c>
      <c r="AH861">
        <f t="shared" si="306"/>
        <v>7.8707734966719414E-2</v>
      </c>
      <c r="AI861">
        <f t="shared" si="307"/>
        <v>7.5590179470306801E-2</v>
      </c>
    </row>
    <row r="862" spans="1:35" x14ac:dyDescent="0.25">
      <c r="A862" s="13" t="s">
        <v>116</v>
      </c>
      <c r="B862" s="8" t="str">
        <f>VLOOKUP(A862,Sheet5!$A$1:$B$67,2,FALSE)</f>
        <v>Foreign Banks</v>
      </c>
      <c r="C862" s="9" t="s">
        <v>50</v>
      </c>
      <c r="D862" s="19">
        <v>118182</v>
      </c>
      <c r="E862" s="20">
        <v>68043</v>
      </c>
      <c r="F862" s="20">
        <v>187306</v>
      </c>
      <c r="G862" s="20">
        <v>5292.1970000000001</v>
      </c>
      <c r="H862" s="20">
        <v>8541.4660408999571</v>
      </c>
      <c r="I862" s="20">
        <v>9954</v>
      </c>
      <c r="J862" s="20">
        <v>5551</v>
      </c>
      <c r="K862" s="20">
        <v>3511</v>
      </c>
      <c r="L862" s="20">
        <v>200.19</v>
      </c>
      <c r="M862" s="20">
        <v>68.098771499999899</v>
      </c>
      <c r="N862" s="12">
        <f t="shared" si="286"/>
        <v>255349</v>
      </c>
      <c r="O862" s="12">
        <f t="shared" si="287"/>
        <v>13833.663040899957</v>
      </c>
      <c r="P862" s="12">
        <f t="shared" si="288"/>
        <v>9062</v>
      </c>
      <c r="Q862" s="12">
        <f t="shared" si="289"/>
        <v>268.28877149999988</v>
      </c>
      <c r="R862">
        <f t="shared" si="290"/>
        <v>5.4175512889809464E-2</v>
      </c>
      <c r="S862">
        <f t="shared" si="291"/>
        <v>0.11705389180162763</v>
      </c>
      <c r="T862">
        <f t="shared" si="292"/>
        <v>2.1606420605506762</v>
      </c>
      <c r="U862">
        <f t="shared" si="293"/>
        <v>2.9605911664091798E-2</v>
      </c>
      <c r="V862">
        <f t="shared" si="294"/>
        <v>2.6952860307414093E-2</v>
      </c>
      <c r="W862">
        <f t="shared" si="295"/>
        <v>0.91038778380550534</v>
      </c>
      <c r="X862">
        <f t="shared" si="296"/>
        <v>62049087</v>
      </c>
      <c r="Y862">
        <f t="shared" si="297"/>
        <v>189752197</v>
      </c>
      <c r="Z862">
        <f t="shared" si="298"/>
        <v>7268926.9588567633</v>
      </c>
      <c r="AA862">
        <f t="shared" si="299"/>
        <v>898201796</v>
      </c>
      <c r="AB862">
        <f t="shared" si="300"/>
        <v>982136840</v>
      </c>
      <c r="AC862">
        <f t="shared" si="301"/>
        <v>35146508.704000913</v>
      </c>
      <c r="AD862">
        <f t="shared" si="302"/>
        <v>0.19046533271311469</v>
      </c>
      <c r="AE862">
        <f t="shared" si="303"/>
        <v>0.19031231320937195</v>
      </c>
      <c r="AF862">
        <f t="shared" si="304"/>
        <v>0.13456971989631297</v>
      </c>
      <c r="AG862">
        <f t="shared" si="305"/>
        <v>1.1082142169308244E-3</v>
      </c>
      <c r="AH862">
        <f t="shared" si="306"/>
        <v>7.6334401735174103E-4</v>
      </c>
      <c r="AI862">
        <f t="shared" si="307"/>
        <v>9.2268201648967776E-4</v>
      </c>
    </row>
    <row r="863" spans="1:35" x14ac:dyDescent="0.25">
      <c r="A863" s="13" t="s">
        <v>112</v>
      </c>
      <c r="B863" s="8" t="str">
        <f>VLOOKUP(A863,Sheet5!$A$1:$B$67,2,FALSE)</f>
        <v>Foreign Banks</v>
      </c>
      <c r="C863" s="9" t="s">
        <v>50</v>
      </c>
      <c r="D863" s="19">
        <v>1477756</v>
      </c>
      <c r="E863" s="20">
        <v>5984</v>
      </c>
      <c r="F863" s="20">
        <v>3846981</v>
      </c>
      <c r="G863" s="20">
        <v>290.93119999999999</v>
      </c>
      <c r="H863" s="20">
        <v>116718.40598</v>
      </c>
      <c r="I863" s="20">
        <v>1033706</v>
      </c>
      <c r="J863" s="20">
        <v>1172039</v>
      </c>
      <c r="K863" s="20">
        <v>1894858</v>
      </c>
      <c r="L863" s="20">
        <v>50616.4977497</v>
      </c>
      <c r="M863" s="20">
        <v>37559.100736300003</v>
      </c>
      <c r="N863" s="12">
        <f t="shared" si="286"/>
        <v>3852965</v>
      </c>
      <c r="O863" s="12">
        <f t="shared" si="287"/>
        <v>117009.33718</v>
      </c>
      <c r="P863" s="12">
        <f t="shared" si="288"/>
        <v>3066897</v>
      </c>
      <c r="Q863" s="12">
        <f t="shared" si="289"/>
        <v>88175.598486000003</v>
      </c>
      <c r="R863">
        <f t="shared" si="290"/>
        <v>3.0368647828360757E-2</v>
      </c>
      <c r="S863">
        <f t="shared" si="291"/>
        <v>7.9180417592620164E-2</v>
      </c>
      <c r="T863">
        <f t="shared" si="292"/>
        <v>2.6073079723580888</v>
      </c>
      <c r="U863">
        <f t="shared" si="293"/>
        <v>2.8750753118216881E-2</v>
      </c>
      <c r="V863">
        <f t="shared" si="294"/>
        <v>8.5300461142723369E-2</v>
      </c>
      <c r="W863">
        <f t="shared" si="295"/>
        <v>2.966894842440694</v>
      </c>
      <c r="X863">
        <f t="shared" si="296"/>
        <v>62049087</v>
      </c>
      <c r="Y863">
        <f t="shared" si="297"/>
        <v>189752197</v>
      </c>
      <c r="Z863">
        <f t="shared" si="298"/>
        <v>7268926.9588567633</v>
      </c>
      <c r="AA863">
        <f t="shared" si="299"/>
        <v>898201796</v>
      </c>
      <c r="AB863">
        <f t="shared" si="300"/>
        <v>982136840</v>
      </c>
      <c r="AC863">
        <f t="shared" si="301"/>
        <v>35146508.704000913</v>
      </c>
      <c r="AD863">
        <f t="shared" si="302"/>
        <v>2.3815918516254722</v>
      </c>
      <c r="AE863">
        <f t="shared" si="303"/>
        <v>1.6097195341525747</v>
      </c>
      <c r="AF863">
        <f t="shared" si="304"/>
        <v>2.0305245793807596</v>
      </c>
      <c r="AG863">
        <f t="shared" si="305"/>
        <v>0.11508616489116884</v>
      </c>
      <c r="AH863">
        <f t="shared" si="306"/>
        <v>0.25088010655226906</v>
      </c>
      <c r="AI863">
        <f t="shared" si="307"/>
        <v>0.31226778948644263</v>
      </c>
    </row>
    <row r="864" spans="1:35" x14ac:dyDescent="0.25">
      <c r="A864" s="13" t="s">
        <v>59</v>
      </c>
      <c r="B864" s="8" t="str">
        <f>VLOOKUP(A864,Sheet5!$A$1:$B$67,2,FALSE)</f>
        <v>Payment Banks</v>
      </c>
      <c r="C864" s="9" t="s">
        <v>50</v>
      </c>
      <c r="D864" s="19">
        <v>0</v>
      </c>
      <c r="E864" s="20">
        <v>0</v>
      </c>
      <c r="F864" s="20">
        <v>0</v>
      </c>
      <c r="G864" s="20">
        <v>0</v>
      </c>
      <c r="H864" s="20">
        <v>0</v>
      </c>
      <c r="I864" s="20">
        <v>1725816</v>
      </c>
      <c r="J864" s="20">
        <v>0</v>
      </c>
      <c r="K864" s="20">
        <v>405225</v>
      </c>
      <c r="L864" s="20">
        <v>0</v>
      </c>
      <c r="M864" s="20">
        <v>3247.8654822000003</v>
      </c>
      <c r="N864" s="12">
        <f t="shared" si="286"/>
        <v>0</v>
      </c>
      <c r="O864" s="12">
        <f t="shared" si="287"/>
        <v>0</v>
      </c>
      <c r="P864" s="12">
        <f t="shared" si="288"/>
        <v>405225</v>
      </c>
      <c r="Q864" s="12">
        <f t="shared" si="289"/>
        <v>3247.8654822000003</v>
      </c>
      <c r="R864">
        <f t="shared" si="290"/>
        <v>0</v>
      </c>
      <c r="S864">
        <f t="shared" si="291"/>
        <v>0</v>
      </c>
      <c r="T864">
        <f t="shared" si="292"/>
        <v>0</v>
      </c>
      <c r="U864">
        <f t="shared" si="293"/>
        <v>8.0149681836017041E-3</v>
      </c>
      <c r="V864">
        <f t="shared" si="294"/>
        <v>1.8819303345200184E-3</v>
      </c>
      <c r="W864">
        <f t="shared" si="295"/>
        <v>0.2348019719367534</v>
      </c>
      <c r="X864">
        <f t="shared" si="296"/>
        <v>62049087</v>
      </c>
      <c r="Y864">
        <f t="shared" si="297"/>
        <v>189752197</v>
      </c>
      <c r="Z864">
        <f t="shared" si="298"/>
        <v>7268926.9588567633</v>
      </c>
      <c r="AA864">
        <f t="shared" si="299"/>
        <v>898201796</v>
      </c>
      <c r="AB864">
        <f t="shared" si="300"/>
        <v>982136840</v>
      </c>
      <c r="AC864">
        <f t="shared" si="301"/>
        <v>35146508.704000913</v>
      </c>
      <c r="AD864">
        <f t="shared" si="302"/>
        <v>0</v>
      </c>
      <c r="AE864">
        <f t="shared" si="303"/>
        <v>0</v>
      </c>
      <c r="AF864">
        <f t="shared" si="304"/>
        <v>0</v>
      </c>
      <c r="AG864">
        <f t="shared" si="305"/>
        <v>0.19214123236956876</v>
      </c>
      <c r="AH864">
        <f t="shared" si="306"/>
        <v>9.2409334581510759E-3</v>
      </c>
      <c r="AI864">
        <f t="shared" si="307"/>
        <v>4.1259525505631167E-2</v>
      </c>
    </row>
    <row r="865" spans="1:35" x14ac:dyDescent="0.25">
      <c r="A865" s="13" t="s">
        <v>98</v>
      </c>
      <c r="B865" s="8" t="str">
        <f>VLOOKUP(A865,Sheet5!$A$1:$B$67,2,FALSE)</f>
        <v>Payment Banks</v>
      </c>
      <c r="C865" s="9" t="s">
        <v>50</v>
      </c>
      <c r="D865" s="19">
        <v>0</v>
      </c>
      <c r="E865" s="20">
        <v>0</v>
      </c>
      <c r="F865" s="20">
        <v>0</v>
      </c>
      <c r="G865" s="20">
        <v>0</v>
      </c>
      <c r="H865" s="20">
        <v>0</v>
      </c>
      <c r="I865" s="20">
        <v>2266575</v>
      </c>
      <c r="J865" s="20">
        <v>759091</v>
      </c>
      <c r="K865" s="20">
        <v>188323</v>
      </c>
      <c r="L865" s="20">
        <v>22607.095530999999</v>
      </c>
      <c r="M865" s="20">
        <v>2640.5695497000002</v>
      </c>
      <c r="N865" s="12">
        <f t="shared" si="286"/>
        <v>0</v>
      </c>
      <c r="O865" s="12">
        <f t="shared" si="287"/>
        <v>0</v>
      </c>
      <c r="P865" s="12">
        <f t="shared" si="288"/>
        <v>947414</v>
      </c>
      <c r="Q865" s="12">
        <f t="shared" si="289"/>
        <v>25247.665080700001</v>
      </c>
      <c r="R865">
        <f t="shared" si="290"/>
        <v>0</v>
      </c>
      <c r="S865">
        <f t="shared" si="291"/>
        <v>0</v>
      </c>
      <c r="T865">
        <f t="shared" si="292"/>
        <v>0</v>
      </c>
      <c r="U865">
        <f t="shared" si="293"/>
        <v>2.6649031026246182E-2</v>
      </c>
      <c r="V865">
        <f t="shared" si="294"/>
        <v>1.1139126250267474E-2</v>
      </c>
      <c r="W865">
        <f t="shared" si="295"/>
        <v>0.41799366886160838</v>
      </c>
      <c r="X865">
        <f t="shared" si="296"/>
        <v>62049087</v>
      </c>
      <c r="Y865">
        <f t="shared" si="297"/>
        <v>189752197</v>
      </c>
      <c r="Z865">
        <f t="shared" si="298"/>
        <v>7268926.9588567633</v>
      </c>
      <c r="AA865">
        <f t="shared" si="299"/>
        <v>898201796</v>
      </c>
      <c r="AB865">
        <f t="shared" si="300"/>
        <v>982136840</v>
      </c>
      <c r="AC865">
        <f t="shared" si="301"/>
        <v>35146508.704000913</v>
      </c>
      <c r="AD865">
        <f t="shared" si="302"/>
        <v>0</v>
      </c>
      <c r="AE865">
        <f t="shared" si="303"/>
        <v>0</v>
      </c>
      <c r="AF865">
        <f t="shared" si="304"/>
        <v>0</v>
      </c>
      <c r="AG865">
        <f t="shared" si="305"/>
        <v>0.25234585480610638</v>
      </c>
      <c r="AH865">
        <f t="shared" si="306"/>
        <v>7.1835485263507623E-2</v>
      </c>
      <c r="AI865">
        <f t="shared" si="307"/>
        <v>9.646456190361416E-2</v>
      </c>
    </row>
    <row r="866" spans="1:35" x14ac:dyDescent="0.25">
      <c r="A866" s="13" t="s">
        <v>106</v>
      </c>
      <c r="B866" s="8" t="str">
        <f>VLOOKUP(A866,Sheet5!$A$1:$B$67,2,FALSE)</f>
        <v>Payment Banks</v>
      </c>
      <c r="C866" s="9" t="s">
        <v>50</v>
      </c>
      <c r="D866" s="19">
        <v>0</v>
      </c>
      <c r="E866" s="20">
        <v>0</v>
      </c>
      <c r="F866" s="20">
        <v>0</v>
      </c>
      <c r="G866" s="20">
        <v>0</v>
      </c>
      <c r="H866" s="20">
        <v>0</v>
      </c>
      <c r="I866" s="20">
        <v>1112166</v>
      </c>
      <c r="J866" s="20">
        <v>0</v>
      </c>
      <c r="K866" s="20">
        <v>235098</v>
      </c>
      <c r="L866" s="20">
        <v>0</v>
      </c>
      <c r="M866" s="20">
        <v>1501.2638483000001</v>
      </c>
      <c r="N866" s="12">
        <f t="shared" si="286"/>
        <v>0</v>
      </c>
      <c r="O866" s="12">
        <f t="shared" si="287"/>
        <v>0</v>
      </c>
      <c r="P866" s="12">
        <f t="shared" si="288"/>
        <v>235098</v>
      </c>
      <c r="Q866" s="12">
        <f t="shared" si="289"/>
        <v>1501.2638483000001</v>
      </c>
      <c r="R866">
        <f t="shared" si="290"/>
        <v>0</v>
      </c>
      <c r="S866">
        <f t="shared" si="291"/>
        <v>0</v>
      </c>
      <c r="T866">
        <f t="shared" si="292"/>
        <v>0</v>
      </c>
      <c r="U866">
        <f t="shared" si="293"/>
        <v>6.3856938310832079E-3</v>
      </c>
      <c r="V866">
        <f t="shared" si="294"/>
        <v>1.349855910268791E-3</v>
      </c>
      <c r="W866">
        <f t="shared" si="295"/>
        <v>0.21138750869924094</v>
      </c>
      <c r="X866">
        <f t="shared" si="296"/>
        <v>62049087</v>
      </c>
      <c r="Y866">
        <f t="shared" si="297"/>
        <v>189752197</v>
      </c>
      <c r="Z866">
        <f t="shared" si="298"/>
        <v>7268926.9588567633</v>
      </c>
      <c r="AA866">
        <f t="shared" si="299"/>
        <v>898201796</v>
      </c>
      <c r="AB866">
        <f t="shared" si="300"/>
        <v>982136840</v>
      </c>
      <c r="AC866">
        <f t="shared" si="301"/>
        <v>35146508.704000913</v>
      </c>
      <c r="AD866">
        <f t="shared" si="302"/>
        <v>0</v>
      </c>
      <c r="AE866">
        <f t="shared" si="303"/>
        <v>0</v>
      </c>
      <c r="AF866">
        <f t="shared" si="304"/>
        <v>0</v>
      </c>
      <c r="AG866">
        <f t="shared" si="305"/>
        <v>0.12382139569892377</v>
      </c>
      <c r="AH866">
        <f t="shared" si="306"/>
        <v>4.2714451695428377E-3</v>
      </c>
      <c r="AI866">
        <f t="shared" si="307"/>
        <v>2.3937397562645141E-2</v>
      </c>
    </row>
    <row r="867" spans="1:35" x14ac:dyDescent="0.25">
      <c r="A867" s="13" t="s">
        <v>111</v>
      </c>
      <c r="B867" s="8" t="str">
        <f>VLOOKUP(A867,Sheet5!$A$1:$B$67,2,FALSE)</f>
        <v>Payment Banks</v>
      </c>
      <c r="C867" s="9" t="s">
        <v>50</v>
      </c>
      <c r="D867" s="19">
        <v>0</v>
      </c>
      <c r="E867" s="20">
        <v>0</v>
      </c>
      <c r="F867" s="20">
        <v>0</v>
      </c>
      <c r="G867" s="20">
        <v>0</v>
      </c>
      <c r="H867" s="20">
        <v>0</v>
      </c>
      <c r="I867" s="20">
        <v>0</v>
      </c>
      <c r="J867" s="20">
        <v>0</v>
      </c>
      <c r="K867" s="20">
        <v>0</v>
      </c>
      <c r="L867" s="20">
        <v>0</v>
      </c>
      <c r="M867" s="20">
        <v>0</v>
      </c>
      <c r="N867" s="12">
        <f t="shared" si="286"/>
        <v>0</v>
      </c>
      <c r="O867" s="12">
        <f t="shared" si="287"/>
        <v>0</v>
      </c>
      <c r="P867" s="12">
        <f t="shared" si="288"/>
        <v>0</v>
      </c>
      <c r="Q867" s="12">
        <f t="shared" si="289"/>
        <v>0</v>
      </c>
      <c r="R867">
        <f t="shared" si="290"/>
        <v>0</v>
      </c>
      <c r="S867">
        <f t="shared" si="291"/>
        <v>0</v>
      </c>
      <c r="T867">
        <f t="shared" si="292"/>
        <v>0</v>
      </c>
      <c r="U867">
        <f t="shared" si="293"/>
        <v>0</v>
      </c>
      <c r="V867">
        <f t="shared" si="294"/>
        <v>0</v>
      </c>
      <c r="W867">
        <f t="shared" si="295"/>
        <v>0</v>
      </c>
      <c r="X867">
        <f t="shared" si="296"/>
        <v>62049087</v>
      </c>
      <c r="Y867">
        <f t="shared" si="297"/>
        <v>189752197</v>
      </c>
      <c r="Z867">
        <f t="shared" si="298"/>
        <v>7268926.9588567633</v>
      </c>
      <c r="AA867">
        <f t="shared" si="299"/>
        <v>898201796</v>
      </c>
      <c r="AB867">
        <f t="shared" si="300"/>
        <v>982136840</v>
      </c>
      <c r="AC867">
        <f t="shared" si="301"/>
        <v>35146508.704000913</v>
      </c>
      <c r="AD867">
        <f t="shared" si="302"/>
        <v>0</v>
      </c>
      <c r="AE867">
        <f t="shared" si="303"/>
        <v>0</v>
      </c>
      <c r="AF867">
        <f t="shared" si="304"/>
        <v>0</v>
      </c>
      <c r="AG867">
        <f t="shared" si="305"/>
        <v>0</v>
      </c>
      <c r="AH867">
        <f t="shared" si="306"/>
        <v>0</v>
      </c>
      <c r="AI867">
        <f t="shared" si="307"/>
        <v>0</v>
      </c>
    </row>
    <row r="868" spans="1:35" x14ac:dyDescent="0.25">
      <c r="A868" s="13" t="s">
        <v>114</v>
      </c>
      <c r="B868" s="8" t="str">
        <f>VLOOKUP(A868,Sheet5!$A$1:$B$67,2,FALSE)</f>
        <v>Payment Banks</v>
      </c>
      <c r="C868" s="9" t="s">
        <v>50</v>
      </c>
      <c r="D868" s="19">
        <v>0</v>
      </c>
      <c r="E868" s="20">
        <v>0</v>
      </c>
      <c r="F868" s="20">
        <v>0</v>
      </c>
      <c r="G868" s="20">
        <v>0</v>
      </c>
      <c r="H868" s="20">
        <v>0</v>
      </c>
      <c r="I868" s="20">
        <v>136037</v>
      </c>
      <c r="J868" s="20">
        <v>2388</v>
      </c>
      <c r="K868" s="20">
        <v>21881</v>
      </c>
      <c r="L868" s="20">
        <v>82.016080000000002</v>
      </c>
      <c r="M868" s="20">
        <v>103.5167967</v>
      </c>
      <c r="N868" s="12">
        <f t="shared" si="286"/>
        <v>0</v>
      </c>
      <c r="O868" s="12">
        <f t="shared" si="287"/>
        <v>0</v>
      </c>
      <c r="P868" s="12">
        <f t="shared" si="288"/>
        <v>24269</v>
      </c>
      <c r="Q868" s="12">
        <f t="shared" si="289"/>
        <v>185.5328767</v>
      </c>
      <c r="R868">
        <f t="shared" si="290"/>
        <v>0</v>
      </c>
      <c r="S868">
        <f t="shared" si="291"/>
        <v>0</v>
      </c>
      <c r="T868">
        <f t="shared" si="292"/>
        <v>0</v>
      </c>
      <c r="U868">
        <f t="shared" si="293"/>
        <v>7.6448504965181919E-3</v>
      </c>
      <c r="V868">
        <f t="shared" si="294"/>
        <v>1.3638412836213677E-3</v>
      </c>
      <c r="W868">
        <f t="shared" si="295"/>
        <v>0.17839999411924698</v>
      </c>
      <c r="X868">
        <f t="shared" si="296"/>
        <v>62049087</v>
      </c>
      <c r="Y868">
        <f t="shared" si="297"/>
        <v>189752197</v>
      </c>
      <c r="Z868">
        <f t="shared" si="298"/>
        <v>7268926.9588567633</v>
      </c>
      <c r="AA868">
        <f t="shared" si="299"/>
        <v>898201796</v>
      </c>
      <c r="AB868">
        <f t="shared" si="300"/>
        <v>982136840</v>
      </c>
      <c r="AC868">
        <f t="shared" si="301"/>
        <v>35146508.704000913</v>
      </c>
      <c r="AD868">
        <f t="shared" si="302"/>
        <v>0</v>
      </c>
      <c r="AE868">
        <f t="shared" si="303"/>
        <v>0</v>
      </c>
      <c r="AF868">
        <f t="shared" si="304"/>
        <v>0</v>
      </c>
      <c r="AG868">
        <f t="shared" si="305"/>
        <v>1.5145482964498549E-2</v>
      </c>
      <c r="AH868">
        <f t="shared" si="306"/>
        <v>5.2788422959029161E-4</v>
      </c>
      <c r="AI868">
        <f t="shared" si="307"/>
        <v>2.4710405934879704E-3</v>
      </c>
    </row>
    <row r="869" spans="1:35" x14ac:dyDescent="0.25">
      <c r="A869" s="13" t="s">
        <v>115</v>
      </c>
      <c r="B869" s="8" t="str">
        <f>VLOOKUP(A869,Sheet5!$A$1:$B$67,2,FALSE)</f>
        <v>Payment Banks</v>
      </c>
      <c r="C869" s="9" t="s">
        <v>50</v>
      </c>
      <c r="D869" s="19">
        <v>0</v>
      </c>
      <c r="E869" s="20">
        <v>0</v>
      </c>
      <c r="F869" s="20">
        <v>0</v>
      </c>
      <c r="G869" s="20">
        <v>0</v>
      </c>
      <c r="H869" s="20">
        <v>0</v>
      </c>
      <c r="I869" s="20">
        <v>63779943</v>
      </c>
      <c r="J869" s="20">
        <v>1771949</v>
      </c>
      <c r="K869" s="20">
        <v>2531827</v>
      </c>
      <c r="L869" s="20">
        <v>57084.909039999999</v>
      </c>
      <c r="M869" s="20">
        <v>22189.57734</v>
      </c>
      <c r="N869" s="12">
        <f t="shared" si="286"/>
        <v>0</v>
      </c>
      <c r="O869" s="12">
        <f t="shared" si="287"/>
        <v>0</v>
      </c>
      <c r="P869" s="12">
        <f t="shared" si="288"/>
        <v>4303776</v>
      </c>
      <c r="Q869" s="12">
        <f t="shared" si="289"/>
        <v>79274.486380000002</v>
      </c>
      <c r="R869">
        <f t="shared" si="290"/>
        <v>0</v>
      </c>
      <c r="S869">
        <f t="shared" si="291"/>
        <v>0</v>
      </c>
      <c r="T869">
        <f t="shared" si="292"/>
        <v>0</v>
      </c>
      <c r="U869">
        <f t="shared" si="293"/>
        <v>1.8419751952703858E-2</v>
      </c>
      <c r="V869">
        <f t="shared" si="294"/>
        <v>1.2429375545224303E-3</v>
      </c>
      <c r="W869">
        <f t="shared" si="295"/>
        <v>6.7478517501967664E-2</v>
      </c>
      <c r="X869">
        <f t="shared" si="296"/>
        <v>62049087</v>
      </c>
      <c r="Y869">
        <f t="shared" si="297"/>
        <v>189752197</v>
      </c>
      <c r="Z869">
        <f t="shared" si="298"/>
        <v>7268926.9588567633</v>
      </c>
      <c r="AA869">
        <f t="shared" si="299"/>
        <v>898201796</v>
      </c>
      <c r="AB869">
        <f t="shared" si="300"/>
        <v>982136840</v>
      </c>
      <c r="AC869">
        <f t="shared" si="301"/>
        <v>35146508.704000913</v>
      </c>
      <c r="AD869">
        <f t="shared" si="302"/>
        <v>0</v>
      </c>
      <c r="AE869">
        <f t="shared" si="303"/>
        <v>0</v>
      </c>
      <c r="AF869">
        <f t="shared" si="304"/>
        <v>0</v>
      </c>
      <c r="AG869">
        <f t="shared" si="305"/>
        <v>7.1008478589147686</v>
      </c>
      <c r="AH869">
        <f t="shared" si="306"/>
        <v>0.22555437027227621</v>
      </c>
      <c r="AI869">
        <f t="shared" si="307"/>
        <v>0.43820533195761191</v>
      </c>
    </row>
    <row r="870" spans="1:35" x14ac:dyDescent="0.25">
      <c r="A870" s="13" t="s">
        <v>65</v>
      </c>
      <c r="B870" s="8" t="str">
        <f>VLOOKUP(A870,Sheet5!$A$1:$B$67,2,FALSE)</f>
        <v>Small Finance Banks</v>
      </c>
      <c r="C870" s="9" t="s">
        <v>50</v>
      </c>
      <c r="D870" s="19">
        <v>11317</v>
      </c>
      <c r="E870" s="20">
        <v>298</v>
      </c>
      <c r="F870" s="20">
        <v>38201</v>
      </c>
      <c r="G870" s="20">
        <v>12.103</v>
      </c>
      <c r="H870" s="20">
        <v>966.63433129997759</v>
      </c>
      <c r="I870" s="20">
        <v>1513022</v>
      </c>
      <c r="J870" s="20">
        <v>724579</v>
      </c>
      <c r="K870" s="20">
        <v>374074</v>
      </c>
      <c r="L870" s="20">
        <v>48791.892746199999</v>
      </c>
      <c r="M870" s="20">
        <v>9352.8406894000072</v>
      </c>
      <c r="N870" s="12">
        <f t="shared" si="286"/>
        <v>38499</v>
      </c>
      <c r="O870" s="12">
        <f t="shared" si="287"/>
        <v>978.73733129997754</v>
      </c>
      <c r="P870" s="12">
        <f t="shared" si="288"/>
        <v>1098653</v>
      </c>
      <c r="Q870" s="12">
        <f t="shared" si="289"/>
        <v>58144.733435600006</v>
      </c>
      <c r="R870">
        <f t="shared" si="290"/>
        <v>2.5422409187251034E-2</v>
      </c>
      <c r="S870">
        <f t="shared" si="291"/>
        <v>8.6483814730050151E-2</v>
      </c>
      <c r="T870">
        <f t="shared" si="292"/>
        <v>3.4018732879738445</v>
      </c>
      <c r="U870">
        <f t="shared" si="293"/>
        <v>5.2923656000211171E-2</v>
      </c>
      <c r="V870">
        <f t="shared" si="294"/>
        <v>3.8429536011769828E-2</v>
      </c>
      <c r="W870">
        <f t="shared" si="295"/>
        <v>0.72613154336156382</v>
      </c>
      <c r="X870">
        <f t="shared" si="296"/>
        <v>62049087</v>
      </c>
      <c r="Y870">
        <f t="shared" si="297"/>
        <v>189752197</v>
      </c>
      <c r="Z870">
        <f t="shared" si="298"/>
        <v>7268926.9588567633</v>
      </c>
      <c r="AA870">
        <f t="shared" si="299"/>
        <v>898201796</v>
      </c>
      <c r="AB870">
        <f t="shared" si="300"/>
        <v>982136840</v>
      </c>
      <c r="AC870">
        <f t="shared" si="301"/>
        <v>35146508.704000913</v>
      </c>
      <c r="AD870">
        <f t="shared" si="302"/>
        <v>1.8238785689143177E-2</v>
      </c>
      <c r="AE870">
        <f t="shared" si="303"/>
        <v>1.3464674178730648E-2</v>
      </c>
      <c r="AF870">
        <f t="shared" si="304"/>
        <v>2.0289093148154694E-2</v>
      </c>
      <c r="AG870">
        <f t="shared" si="305"/>
        <v>0.16845011964327</v>
      </c>
      <c r="AH870">
        <f t="shared" si="306"/>
        <v>0.16543530376028812</v>
      </c>
      <c r="AI870">
        <f t="shared" si="307"/>
        <v>0.11186353624613042</v>
      </c>
    </row>
    <row r="871" spans="1:35" x14ac:dyDescent="0.25">
      <c r="A871" s="13" t="s">
        <v>79</v>
      </c>
      <c r="B871" s="8" t="str">
        <f>VLOOKUP(A871,Sheet5!$A$1:$B$67,2,FALSE)</f>
        <v>Small Finance Banks</v>
      </c>
      <c r="C871" s="9" t="s">
        <v>50</v>
      </c>
      <c r="D871" s="19">
        <v>0</v>
      </c>
      <c r="E871" s="20">
        <v>0</v>
      </c>
      <c r="F871" s="20">
        <v>0</v>
      </c>
      <c r="G871" s="20">
        <v>0</v>
      </c>
      <c r="H871" s="20">
        <v>0</v>
      </c>
      <c r="I871" s="20">
        <v>152910</v>
      </c>
      <c r="J871" s="20">
        <v>107717</v>
      </c>
      <c r="K871" s="20">
        <v>70115</v>
      </c>
      <c r="L871" s="20">
        <v>5443.8130600000004</v>
      </c>
      <c r="M871" s="20">
        <v>1363.9551430000001</v>
      </c>
      <c r="N871" s="12">
        <f t="shared" si="286"/>
        <v>0</v>
      </c>
      <c r="O871" s="12">
        <f t="shared" si="287"/>
        <v>0</v>
      </c>
      <c r="P871" s="12">
        <f t="shared" si="288"/>
        <v>177832</v>
      </c>
      <c r="Q871" s="12">
        <f t="shared" si="289"/>
        <v>6807.7682030000005</v>
      </c>
      <c r="R871">
        <f t="shared" si="290"/>
        <v>0</v>
      </c>
      <c r="S871">
        <f t="shared" si="291"/>
        <v>0</v>
      </c>
      <c r="T871">
        <f t="shared" si="292"/>
        <v>0</v>
      </c>
      <c r="U871">
        <f t="shared" si="293"/>
        <v>3.828202012573665E-2</v>
      </c>
      <c r="V871">
        <f t="shared" si="294"/>
        <v>4.4521406075469235E-2</v>
      </c>
      <c r="W871">
        <f t="shared" si="295"/>
        <v>1.1629847622784644</v>
      </c>
      <c r="X871">
        <f t="shared" si="296"/>
        <v>62049087</v>
      </c>
      <c r="Y871">
        <f t="shared" si="297"/>
        <v>189752197</v>
      </c>
      <c r="Z871">
        <f t="shared" si="298"/>
        <v>7268926.9588567633</v>
      </c>
      <c r="AA871">
        <f t="shared" si="299"/>
        <v>898201796</v>
      </c>
      <c r="AB871">
        <f t="shared" si="300"/>
        <v>982136840</v>
      </c>
      <c r="AC871">
        <f t="shared" si="301"/>
        <v>35146508.704000913</v>
      </c>
      <c r="AD871">
        <f t="shared" si="302"/>
        <v>0</v>
      </c>
      <c r="AE871">
        <f t="shared" si="303"/>
        <v>0</v>
      </c>
      <c r="AF871">
        <f t="shared" si="304"/>
        <v>0</v>
      </c>
      <c r="AG871">
        <f t="shared" si="305"/>
        <v>1.7024014055745666E-2</v>
      </c>
      <c r="AH871">
        <f t="shared" si="306"/>
        <v>1.9369685507980586E-2</v>
      </c>
      <c r="AI871">
        <f t="shared" si="307"/>
        <v>1.8106641840255174E-2</v>
      </c>
    </row>
    <row r="872" spans="1:35" x14ac:dyDescent="0.25">
      <c r="A872" s="13" t="s">
        <v>96</v>
      </c>
      <c r="B872" s="8" t="str">
        <f>VLOOKUP(A872,Sheet5!$A$1:$B$67,2,FALSE)</f>
        <v>Small Finance Banks</v>
      </c>
      <c r="C872" s="9" t="s">
        <v>50</v>
      </c>
      <c r="D872" s="19">
        <v>0</v>
      </c>
      <c r="E872" s="20">
        <v>0</v>
      </c>
      <c r="F872" s="20">
        <v>0</v>
      </c>
      <c r="G872" s="20">
        <v>0</v>
      </c>
      <c r="H872" s="20">
        <v>0</v>
      </c>
      <c r="I872" s="20">
        <v>2620147</v>
      </c>
      <c r="J872" s="20">
        <v>835300</v>
      </c>
      <c r="K872" s="20">
        <v>60333</v>
      </c>
      <c r="L872" s="20">
        <v>42183.515099999997</v>
      </c>
      <c r="M872" s="20">
        <v>559.42200900000012</v>
      </c>
      <c r="N872" s="12">
        <f t="shared" si="286"/>
        <v>0</v>
      </c>
      <c r="O872" s="12">
        <f t="shared" si="287"/>
        <v>0</v>
      </c>
      <c r="P872" s="12">
        <f t="shared" si="288"/>
        <v>895633</v>
      </c>
      <c r="Q872" s="12">
        <f t="shared" si="289"/>
        <v>42742.937108999999</v>
      </c>
      <c r="R872">
        <f t="shared" si="290"/>
        <v>0</v>
      </c>
      <c r="S872">
        <f t="shared" si="291"/>
        <v>0</v>
      </c>
      <c r="T872">
        <f t="shared" si="292"/>
        <v>0</v>
      </c>
      <c r="U872">
        <f t="shared" si="293"/>
        <v>4.7723718430428531E-2</v>
      </c>
      <c r="V872">
        <f t="shared" si="294"/>
        <v>1.6313182851572832E-2</v>
      </c>
      <c r="W872">
        <f t="shared" si="295"/>
        <v>0.34182547773082961</v>
      </c>
      <c r="X872">
        <f t="shared" si="296"/>
        <v>62049087</v>
      </c>
      <c r="Y872">
        <f t="shared" si="297"/>
        <v>189752197</v>
      </c>
      <c r="Z872">
        <f t="shared" si="298"/>
        <v>7268926.9588567633</v>
      </c>
      <c r="AA872">
        <f t="shared" si="299"/>
        <v>898201796</v>
      </c>
      <c r="AB872">
        <f t="shared" si="300"/>
        <v>982136840</v>
      </c>
      <c r="AC872">
        <f t="shared" si="301"/>
        <v>35146508.704000913</v>
      </c>
      <c r="AD872">
        <f t="shared" si="302"/>
        <v>0</v>
      </c>
      <c r="AE872">
        <f t="shared" si="303"/>
        <v>0</v>
      </c>
      <c r="AF872">
        <f t="shared" si="304"/>
        <v>0</v>
      </c>
      <c r="AG872">
        <f t="shared" si="305"/>
        <v>0.29171028288614109</v>
      </c>
      <c r="AH872">
        <f t="shared" si="306"/>
        <v>0.12161360739689729</v>
      </c>
      <c r="AI872">
        <f t="shared" si="307"/>
        <v>9.1192282330026436E-2</v>
      </c>
    </row>
    <row r="873" spans="1:35" x14ac:dyDescent="0.25">
      <c r="A873" s="13" t="s">
        <v>91</v>
      </c>
      <c r="B873" s="8" t="str">
        <f>VLOOKUP(A873,Sheet5!$A$1:$B$67,2,FALSE)</f>
        <v>Small Finance Banks</v>
      </c>
      <c r="C873" s="9" t="s">
        <v>50</v>
      </c>
      <c r="D873" s="19">
        <v>0</v>
      </c>
      <c r="E873" s="20">
        <v>0</v>
      </c>
      <c r="F873" s="20">
        <v>0</v>
      </c>
      <c r="G873" s="20">
        <v>0</v>
      </c>
      <c r="H873" s="20">
        <v>0</v>
      </c>
      <c r="I873" s="29">
        <v>1164678</v>
      </c>
      <c r="J873" s="20">
        <v>879782</v>
      </c>
      <c r="K873" s="20">
        <v>348001</v>
      </c>
      <c r="L873" s="20">
        <v>23449.945</v>
      </c>
      <c r="M873" s="20">
        <v>16824.078665199999</v>
      </c>
      <c r="N873" s="12">
        <f t="shared" si="286"/>
        <v>0</v>
      </c>
      <c r="O873" s="12">
        <f t="shared" si="287"/>
        <v>0</v>
      </c>
      <c r="P873" s="12">
        <f t="shared" si="288"/>
        <v>1227783</v>
      </c>
      <c r="Q873" s="12">
        <f t="shared" si="289"/>
        <v>40274.023665200002</v>
      </c>
      <c r="R873">
        <f t="shared" si="290"/>
        <v>0</v>
      </c>
      <c r="S873">
        <f t="shared" si="291"/>
        <v>0</v>
      </c>
      <c r="T873">
        <f t="shared" si="292"/>
        <v>0</v>
      </c>
      <c r="U873">
        <f t="shared" si="293"/>
        <v>3.2802232695191252E-2</v>
      </c>
      <c r="V873">
        <f t="shared" si="294"/>
        <v>3.4579535000403547E-2</v>
      </c>
      <c r="W873">
        <f t="shared" si="295"/>
        <v>1.054182357698866</v>
      </c>
      <c r="X873">
        <f t="shared" si="296"/>
        <v>62049087</v>
      </c>
      <c r="Y873">
        <f t="shared" si="297"/>
        <v>189752197</v>
      </c>
      <c r="Z873">
        <f t="shared" si="298"/>
        <v>7268926.9588567633</v>
      </c>
      <c r="AA873">
        <f t="shared" si="299"/>
        <v>898201796</v>
      </c>
      <c r="AB873">
        <f t="shared" si="300"/>
        <v>982136840</v>
      </c>
      <c r="AC873">
        <f t="shared" si="301"/>
        <v>35146508.704000913</v>
      </c>
      <c r="AD873">
        <f t="shared" si="302"/>
        <v>0</v>
      </c>
      <c r="AE873">
        <f t="shared" si="303"/>
        <v>0</v>
      </c>
      <c r="AF873">
        <f t="shared" si="304"/>
        <v>0</v>
      </c>
      <c r="AG873">
        <f t="shared" si="305"/>
        <v>0.12966774339426951</v>
      </c>
      <c r="AH873">
        <f t="shared" si="306"/>
        <v>0.11458897384198903</v>
      </c>
      <c r="AI873">
        <f t="shared" si="307"/>
        <v>0.12501139861528868</v>
      </c>
    </row>
    <row r="874" spans="1:35" x14ac:dyDescent="0.25">
      <c r="A874" s="13" t="s">
        <v>93</v>
      </c>
      <c r="B874" s="8" t="str">
        <f>VLOOKUP(A874,Sheet5!$A$1:$B$67,2,FALSE)</f>
        <v>Small Finance Banks</v>
      </c>
      <c r="C874" s="9" t="s">
        <v>50</v>
      </c>
      <c r="D874" s="19">
        <v>0</v>
      </c>
      <c r="E874" s="20">
        <v>0</v>
      </c>
      <c r="F874" s="20">
        <v>0</v>
      </c>
      <c r="G874" s="20">
        <v>0</v>
      </c>
      <c r="H874" s="20">
        <v>0</v>
      </c>
      <c r="I874" s="20">
        <v>3689813</v>
      </c>
      <c r="J874" s="20">
        <v>1000702</v>
      </c>
      <c r="K874" s="20">
        <v>265710</v>
      </c>
      <c r="L874" s="20">
        <v>49689.405650000001</v>
      </c>
      <c r="M874" s="20">
        <v>2405.9724795000006</v>
      </c>
      <c r="N874" s="12">
        <f t="shared" si="286"/>
        <v>0</v>
      </c>
      <c r="O874" s="12">
        <f t="shared" si="287"/>
        <v>0</v>
      </c>
      <c r="P874" s="12">
        <f t="shared" si="288"/>
        <v>1266412</v>
      </c>
      <c r="Q874" s="12">
        <f t="shared" si="289"/>
        <v>52095.378129500001</v>
      </c>
      <c r="R874">
        <f t="shared" si="290"/>
        <v>0</v>
      </c>
      <c r="S874">
        <f t="shared" si="291"/>
        <v>0</v>
      </c>
      <c r="T874">
        <f t="shared" si="292"/>
        <v>0</v>
      </c>
      <c r="U874">
        <f t="shared" si="293"/>
        <v>4.1136200643629404E-2</v>
      </c>
      <c r="V874">
        <f t="shared" si="294"/>
        <v>1.4118704153706434E-2</v>
      </c>
      <c r="W874">
        <f t="shared" si="295"/>
        <v>0.34321847746755729</v>
      </c>
      <c r="X874">
        <f t="shared" si="296"/>
        <v>62049087</v>
      </c>
      <c r="Y874">
        <f t="shared" si="297"/>
        <v>189752197</v>
      </c>
      <c r="Z874">
        <f t="shared" si="298"/>
        <v>7268926.9588567633</v>
      </c>
      <c r="AA874">
        <f t="shared" si="299"/>
        <v>898201796</v>
      </c>
      <c r="AB874">
        <f t="shared" si="300"/>
        <v>982136840</v>
      </c>
      <c r="AC874">
        <f t="shared" si="301"/>
        <v>35146508.704000913</v>
      </c>
      <c r="AD874">
        <f t="shared" si="302"/>
        <v>0</v>
      </c>
      <c r="AE874">
        <f t="shared" si="303"/>
        <v>0</v>
      </c>
      <c r="AF874">
        <f t="shared" si="304"/>
        <v>0</v>
      </c>
      <c r="AG874">
        <f t="shared" si="305"/>
        <v>0.41080000245290088</v>
      </c>
      <c r="AH874">
        <f t="shared" si="306"/>
        <v>0.14822347951610257</v>
      </c>
      <c r="AI874">
        <f t="shared" si="307"/>
        <v>0.12894455725741844</v>
      </c>
    </row>
    <row r="875" spans="1:35" x14ac:dyDescent="0.25">
      <c r="A875" s="13" t="s">
        <v>109</v>
      </c>
      <c r="B875" s="8" t="str">
        <f>VLOOKUP(A875,Sheet5!$A$1:$B$67,2,FALSE)</f>
        <v>Small Finance Banks</v>
      </c>
      <c r="C875" s="9" t="s">
        <v>50</v>
      </c>
      <c r="D875" s="19">
        <v>0</v>
      </c>
      <c r="E875" s="20">
        <v>0</v>
      </c>
      <c r="F875" s="20">
        <v>0</v>
      </c>
      <c r="G875" s="20">
        <v>0</v>
      </c>
      <c r="H875" s="20">
        <v>0</v>
      </c>
      <c r="I875" s="20">
        <v>1977661</v>
      </c>
      <c r="J875" s="20">
        <v>470812</v>
      </c>
      <c r="K875" s="20">
        <v>112357</v>
      </c>
      <c r="L875" s="20">
        <v>24239.574000000001</v>
      </c>
      <c r="M875" s="20">
        <v>1472.0222961000002</v>
      </c>
      <c r="N875" s="12">
        <f t="shared" si="286"/>
        <v>0</v>
      </c>
      <c r="O875" s="12">
        <f t="shared" si="287"/>
        <v>0</v>
      </c>
      <c r="P875" s="12">
        <f t="shared" si="288"/>
        <v>583169</v>
      </c>
      <c r="Q875" s="12">
        <f t="shared" si="289"/>
        <v>25711.5962961</v>
      </c>
      <c r="R875">
        <f t="shared" si="290"/>
        <v>0</v>
      </c>
      <c r="S875">
        <f t="shared" si="291"/>
        <v>0</v>
      </c>
      <c r="T875">
        <f t="shared" si="292"/>
        <v>0</v>
      </c>
      <c r="U875">
        <f t="shared" si="293"/>
        <v>4.4089442847785119E-2</v>
      </c>
      <c r="V875">
        <f t="shared" si="294"/>
        <v>1.3001012962332777E-2</v>
      </c>
      <c r="W875">
        <f t="shared" si="295"/>
        <v>0.29487814140037144</v>
      </c>
      <c r="X875">
        <f t="shared" si="296"/>
        <v>62049087</v>
      </c>
      <c r="Y875">
        <f t="shared" si="297"/>
        <v>189752197</v>
      </c>
      <c r="Z875">
        <f t="shared" si="298"/>
        <v>7268926.9588567633</v>
      </c>
      <c r="AA875">
        <f t="shared" si="299"/>
        <v>898201796</v>
      </c>
      <c r="AB875">
        <f t="shared" si="300"/>
        <v>982136840</v>
      </c>
      <c r="AC875">
        <f t="shared" si="301"/>
        <v>35146508.704000913</v>
      </c>
      <c r="AD875">
        <f t="shared" si="302"/>
        <v>0</v>
      </c>
      <c r="AE875">
        <f t="shared" si="303"/>
        <v>0</v>
      </c>
      <c r="AF875">
        <f t="shared" si="304"/>
        <v>0</v>
      </c>
      <c r="AG875">
        <f t="shared" si="305"/>
        <v>0.22018003179321186</v>
      </c>
      <c r="AH875">
        <f t="shared" si="306"/>
        <v>7.3155477582822093E-2</v>
      </c>
      <c r="AI875">
        <f t="shared" si="307"/>
        <v>5.9377571052115302E-2</v>
      </c>
    </row>
    <row r="876" spans="1:35" x14ac:dyDescent="0.25">
      <c r="A876" s="13" t="s">
        <v>113</v>
      </c>
      <c r="B876" s="8" t="str">
        <f>VLOOKUP(A876,Sheet5!$A$1:$B$67,2,FALSE)</f>
        <v>Small Finance Banks</v>
      </c>
      <c r="C876" s="9" t="s">
        <v>50</v>
      </c>
      <c r="D876" s="19">
        <v>0</v>
      </c>
      <c r="E876" s="20">
        <v>0</v>
      </c>
      <c r="F876" s="20">
        <v>0</v>
      </c>
      <c r="G876" s="20">
        <v>0</v>
      </c>
      <c r="H876" s="20">
        <v>0</v>
      </c>
      <c r="I876" s="20">
        <v>243693</v>
      </c>
      <c r="J876" s="20">
        <v>36361</v>
      </c>
      <c r="K876" s="20">
        <v>19152</v>
      </c>
      <c r="L876" s="20">
        <v>1503.7174299999999</v>
      </c>
      <c r="M876" s="20">
        <v>222.28444840000003</v>
      </c>
      <c r="N876" s="12">
        <f t="shared" si="286"/>
        <v>0</v>
      </c>
      <c r="O876" s="12">
        <f t="shared" si="287"/>
        <v>0</v>
      </c>
      <c r="P876" s="12">
        <f t="shared" si="288"/>
        <v>55513</v>
      </c>
      <c r="Q876" s="12">
        <f t="shared" si="289"/>
        <v>1726.0018783999999</v>
      </c>
      <c r="R876">
        <f t="shared" si="290"/>
        <v>0</v>
      </c>
      <c r="S876">
        <f t="shared" si="291"/>
        <v>0</v>
      </c>
      <c r="T876">
        <f t="shared" si="292"/>
        <v>0</v>
      </c>
      <c r="U876">
        <f t="shared" si="293"/>
        <v>3.1091850168429015E-2</v>
      </c>
      <c r="V876">
        <f t="shared" si="294"/>
        <v>7.0826896070055349E-3</v>
      </c>
      <c r="W876">
        <f t="shared" si="295"/>
        <v>0.22779891092481114</v>
      </c>
      <c r="X876">
        <f t="shared" si="296"/>
        <v>62049087</v>
      </c>
      <c r="Y876">
        <f t="shared" si="297"/>
        <v>189752197</v>
      </c>
      <c r="Z876">
        <f t="shared" si="298"/>
        <v>7268926.9588567633</v>
      </c>
      <c r="AA876">
        <f t="shared" si="299"/>
        <v>898201796</v>
      </c>
      <c r="AB876">
        <f t="shared" si="300"/>
        <v>982136840</v>
      </c>
      <c r="AC876">
        <f t="shared" si="301"/>
        <v>35146508.704000913</v>
      </c>
      <c r="AD876">
        <f t="shared" si="302"/>
        <v>0</v>
      </c>
      <c r="AE876">
        <f t="shared" si="303"/>
        <v>0</v>
      </c>
      <c r="AF876">
        <f t="shared" si="304"/>
        <v>0</v>
      </c>
      <c r="AG876">
        <f t="shared" si="305"/>
        <v>2.7131208274716032E-2</v>
      </c>
      <c r="AH876">
        <f t="shared" si="306"/>
        <v>4.9108771882184704E-3</v>
      </c>
      <c r="AI876">
        <f t="shared" si="307"/>
        <v>5.6522673561456059E-3</v>
      </c>
    </row>
    <row r="877" spans="1:35" x14ac:dyDescent="0.25">
      <c r="A877" s="13" t="s">
        <v>117</v>
      </c>
      <c r="B877" s="8" t="str">
        <f>VLOOKUP(A877,Sheet5!$A$1:$B$67,2,FALSE)</f>
        <v>Small Finance Banks</v>
      </c>
      <c r="C877" s="9" t="s">
        <v>50</v>
      </c>
      <c r="D877" s="19">
        <v>0</v>
      </c>
      <c r="E877" s="20">
        <v>0</v>
      </c>
      <c r="F877" s="20">
        <v>0</v>
      </c>
      <c r="G877" s="20">
        <v>0</v>
      </c>
      <c r="H877" s="20">
        <v>0</v>
      </c>
      <c r="I877" s="20">
        <v>242447</v>
      </c>
      <c r="J877" s="20">
        <v>125443</v>
      </c>
      <c r="K877" s="20">
        <v>37235</v>
      </c>
      <c r="L877" s="20">
        <v>6484.442</v>
      </c>
      <c r="M877" s="20">
        <v>445.16373279999999</v>
      </c>
      <c r="N877" s="12">
        <f t="shared" si="286"/>
        <v>0</v>
      </c>
      <c r="O877" s="12">
        <f t="shared" si="287"/>
        <v>0</v>
      </c>
      <c r="P877" s="12">
        <f t="shared" si="288"/>
        <v>162678</v>
      </c>
      <c r="Q877" s="12">
        <f t="shared" si="289"/>
        <v>6929.6057327999997</v>
      </c>
      <c r="R877">
        <f t="shared" si="290"/>
        <v>0</v>
      </c>
      <c r="S877">
        <f t="shared" si="291"/>
        <v>0</v>
      </c>
      <c r="T877">
        <f t="shared" si="292"/>
        <v>0</v>
      </c>
      <c r="U877">
        <f t="shared" si="293"/>
        <v>4.2597067414155566E-2</v>
      </c>
      <c r="V877">
        <f t="shared" si="294"/>
        <v>2.8581940518133859E-2</v>
      </c>
      <c r="W877">
        <f t="shared" si="295"/>
        <v>0.67098376139939864</v>
      </c>
      <c r="X877">
        <f t="shared" si="296"/>
        <v>62049087</v>
      </c>
      <c r="Y877">
        <f t="shared" si="297"/>
        <v>189752197</v>
      </c>
      <c r="Z877">
        <f t="shared" si="298"/>
        <v>7268926.9588567633</v>
      </c>
      <c r="AA877">
        <f t="shared" si="299"/>
        <v>898201796</v>
      </c>
      <c r="AB877">
        <f t="shared" si="300"/>
        <v>982136840</v>
      </c>
      <c r="AC877">
        <f t="shared" si="301"/>
        <v>35146508.704000913</v>
      </c>
      <c r="AD877">
        <f t="shared" si="302"/>
        <v>0</v>
      </c>
      <c r="AE877">
        <f t="shared" si="303"/>
        <v>0</v>
      </c>
      <c r="AF877">
        <f t="shared" si="304"/>
        <v>0</v>
      </c>
      <c r="AG877">
        <f t="shared" si="305"/>
        <v>2.6992486663876589E-2</v>
      </c>
      <c r="AH877">
        <f t="shared" si="306"/>
        <v>1.9716341646222081E-2</v>
      </c>
      <c r="AI877">
        <f t="shared" si="307"/>
        <v>1.6563679659954512E-2</v>
      </c>
    </row>
    <row r="878" spans="1:35" x14ac:dyDescent="0.25">
      <c r="A878" s="13" t="s">
        <v>118</v>
      </c>
      <c r="B878" s="8" t="str">
        <f>VLOOKUP(A878,Sheet5!$A$1:$B$67,2,FALSE)</f>
        <v>Small Finance Banks</v>
      </c>
      <c r="C878" s="9" t="s">
        <v>50</v>
      </c>
      <c r="D878" s="19">
        <v>0</v>
      </c>
      <c r="E878" s="20">
        <v>0</v>
      </c>
      <c r="F878" s="20">
        <v>0</v>
      </c>
      <c r="G878" s="20">
        <v>0</v>
      </c>
      <c r="H878" s="20">
        <v>0</v>
      </c>
      <c r="I878" s="20">
        <v>6218154</v>
      </c>
      <c r="J878" s="20">
        <v>3121133</v>
      </c>
      <c r="K878" s="20">
        <v>545170</v>
      </c>
      <c r="L878" s="20">
        <v>136136.54615149999</v>
      </c>
      <c r="M878" s="20">
        <v>7363.3212124000001</v>
      </c>
      <c r="N878" s="12">
        <f t="shared" si="286"/>
        <v>0</v>
      </c>
      <c r="O878" s="12">
        <f t="shared" si="287"/>
        <v>0</v>
      </c>
      <c r="P878" s="12">
        <f t="shared" si="288"/>
        <v>3666303</v>
      </c>
      <c r="Q878" s="12">
        <f t="shared" si="289"/>
        <v>143499.8673639</v>
      </c>
      <c r="R878">
        <f t="shared" si="290"/>
        <v>0</v>
      </c>
      <c r="S878">
        <f t="shared" si="291"/>
        <v>0</v>
      </c>
      <c r="T878">
        <f t="shared" si="292"/>
        <v>0</v>
      </c>
      <c r="U878">
        <f t="shared" si="293"/>
        <v>3.914020946002008E-2</v>
      </c>
      <c r="V878">
        <f t="shared" si="294"/>
        <v>2.3077567291498409E-2</v>
      </c>
      <c r="W878">
        <f t="shared" si="295"/>
        <v>0.58961276932028384</v>
      </c>
      <c r="X878">
        <f t="shared" si="296"/>
        <v>62049087</v>
      </c>
      <c r="Y878">
        <f t="shared" si="297"/>
        <v>189752197</v>
      </c>
      <c r="Z878">
        <f t="shared" si="298"/>
        <v>7268926.9588567633</v>
      </c>
      <c r="AA878">
        <f t="shared" si="299"/>
        <v>898201796</v>
      </c>
      <c r="AB878">
        <f t="shared" si="300"/>
        <v>982136840</v>
      </c>
      <c r="AC878">
        <f t="shared" si="301"/>
        <v>35146508.704000913</v>
      </c>
      <c r="AD878">
        <f t="shared" si="302"/>
        <v>0</v>
      </c>
      <c r="AE878">
        <f t="shared" si="303"/>
        <v>0</v>
      </c>
      <c r="AF878">
        <f t="shared" si="304"/>
        <v>0</v>
      </c>
      <c r="AG878">
        <f t="shared" si="305"/>
        <v>0.69228919689223156</v>
      </c>
      <c r="AH878">
        <f t="shared" si="306"/>
        <v>0.40829053199120358</v>
      </c>
      <c r="AI878">
        <f t="shared" si="307"/>
        <v>0.37329859248534042</v>
      </c>
    </row>
    <row r="879" spans="1:35" x14ac:dyDescent="0.25">
      <c r="A879" s="13" t="s">
        <v>119</v>
      </c>
      <c r="B879" s="8" t="str">
        <f>VLOOKUP(A879,Sheet5!$A$1:$B$67,2,FALSE)</f>
        <v>Small Finance Banks</v>
      </c>
      <c r="C879" s="9" t="s">
        <v>50</v>
      </c>
      <c r="D879" s="19">
        <v>0</v>
      </c>
      <c r="E879" s="20">
        <v>0</v>
      </c>
      <c r="F879" s="20">
        <v>0</v>
      </c>
      <c r="G879" s="20">
        <v>0</v>
      </c>
      <c r="H879" s="20">
        <v>0</v>
      </c>
      <c r="I879" s="20">
        <v>824699</v>
      </c>
      <c r="J879" s="20">
        <v>174471</v>
      </c>
      <c r="K879" s="20">
        <v>64375</v>
      </c>
      <c r="L879" s="20">
        <v>6989.96659</v>
      </c>
      <c r="M879" s="20">
        <v>805.1388731999989</v>
      </c>
      <c r="N879" s="12">
        <f t="shared" si="286"/>
        <v>0</v>
      </c>
      <c r="O879" s="12">
        <f t="shared" si="287"/>
        <v>0</v>
      </c>
      <c r="P879" s="12">
        <f t="shared" si="288"/>
        <v>238846</v>
      </c>
      <c r="Q879" s="12">
        <f t="shared" si="289"/>
        <v>7795.1054631999987</v>
      </c>
      <c r="R879">
        <f t="shared" si="290"/>
        <v>0</v>
      </c>
      <c r="S879">
        <f t="shared" si="291"/>
        <v>0</v>
      </c>
      <c r="T879">
        <f t="shared" si="292"/>
        <v>0</v>
      </c>
      <c r="U879">
        <f t="shared" si="293"/>
        <v>3.2636533428234089E-2</v>
      </c>
      <c r="V879">
        <f t="shared" si="294"/>
        <v>9.4520612528934782E-3</v>
      </c>
      <c r="W879">
        <f t="shared" si="295"/>
        <v>0.28961596897777248</v>
      </c>
      <c r="X879">
        <f t="shared" si="296"/>
        <v>62049087</v>
      </c>
      <c r="Y879">
        <f t="shared" si="297"/>
        <v>189752197</v>
      </c>
      <c r="Z879">
        <f t="shared" si="298"/>
        <v>7268926.9588567633</v>
      </c>
      <c r="AA879">
        <f t="shared" si="299"/>
        <v>898201796</v>
      </c>
      <c r="AB879">
        <f t="shared" si="300"/>
        <v>982136840</v>
      </c>
      <c r="AC879">
        <f t="shared" si="301"/>
        <v>35146508.704000913</v>
      </c>
      <c r="AD879">
        <f t="shared" si="302"/>
        <v>0</v>
      </c>
      <c r="AE879">
        <f t="shared" si="303"/>
        <v>0</v>
      </c>
      <c r="AF879">
        <f t="shared" si="304"/>
        <v>0</v>
      </c>
      <c r="AG879">
        <f t="shared" si="305"/>
        <v>9.1816672341634903E-2</v>
      </c>
      <c r="AH879">
        <f t="shared" si="306"/>
        <v>2.2178889883058685E-2</v>
      </c>
      <c r="AI879">
        <f t="shared" si="307"/>
        <v>2.4319014446092867E-2</v>
      </c>
    </row>
  </sheetData>
  <autoFilter ref="A1:AI879" xr:uid="{277D7855-73FC-4B43-8F89-3696322EBE88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Deepti Agarwal</cp:lastModifiedBy>
  <dcterms:created xsi:type="dcterms:W3CDTF">2024-05-24T10:43:34Z</dcterms:created>
  <dcterms:modified xsi:type="dcterms:W3CDTF">2024-05-24T10:52:56Z</dcterms:modified>
</cp:coreProperties>
</file>