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Sheet4" sheetId="4" r:id="rId1"/>
  </sheets>
  <calcPr calcId="124519"/>
</workbook>
</file>

<file path=xl/calcChain.xml><?xml version="1.0" encoding="utf-8"?>
<calcChain xmlns="http://schemas.openxmlformats.org/spreadsheetml/2006/main">
  <c r="AL2" i="4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1"/>
  <c r="AM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1"/>
  <c r="AN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9"/>
  <c r="AN40"/>
  <c r="AN41"/>
  <c r="AN1"/>
  <c r="AO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9"/>
  <c r="AO40"/>
  <c r="AO41"/>
  <c r="AO1"/>
  <c r="AQ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1"/>
  <c r="AR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1"/>
  <c r="AK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1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1"/>
  <c r="AG34"/>
  <c r="AG35"/>
  <c r="AG36"/>
  <c r="AG37"/>
  <c r="AG38"/>
  <c r="AG39"/>
  <c r="AG40"/>
  <c r="AG41"/>
  <c r="AG25"/>
  <c r="AG26"/>
  <c r="AG27"/>
  <c r="AG28"/>
  <c r="AG29"/>
  <c r="AG30"/>
  <c r="AG31"/>
  <c r="AG32"/>
  <c r="AG33"/>
  <c r="AG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1"/>
  <c r="AF13"/>
  <c r="AF14"/>
  <c r="AF15"/>
  <c r="AF16"/>
  <c r="AF17"/>
  <c r="AF18"/>
  <c r="AF19"/>
  <c r="AF2"/>
  <c r="AF3"/>
  <c r="AF4"/>
  <c r="AF5"/>
  <c r="AF6"/>
  <c r="AF7"/>
  <c r="AF8"/>
  <c r="AF9"/>
  <c r="AF10"/>
  <c r="AF11"/>
  <c r="AF12"/>
  <c r="AF38"/>
  <c r="AF39"/>
  <c r="AF40"/>
  <c r="AF41"/>
  <c r="AF25"/>
  <c r="AF26"/>
  <c r="AF27"/>
  <c r="AF28"/>
  <c r="AF30"/>
  <c r="AF31"/>
  <c r="AF32"/>
  <c r="AF33"/>
  <c r="AF34"/>
  <c r="AF35"/>
  <c r="AF36"/>
  <c r="AF37"/>
  <c r="AF20"/>
  <c r="AF21"/>
  <c r="AF22"/>
  <c r="AF23"/>
  <c r="AF24"/>
  <c r="AF1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1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D3"/>
  <c r="AD4"/>
  <c r="AD5"/>
  <c r="AD6"/>
  <c r="AD1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1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1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1"/>
  <c r="W2"/>
  <c r="W3"/>
  <c r="W4"/>
  <c r="W5"/>
  <c r="W6"/>
  <c r="W7"/>
  <c r="W8"/>
  <c r="W9"/>
  <c r="W10"/>
  <c r="W11"/>
  <c r="W12"/>
  <c r="W13"/>
  <c r="W14"/>
  <c r="W15"/>
  <c r="W16"/>
  <c r="W17"/>
  <c r="W18"/>
  <c r="W19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1"/>
  <c r="V34"/>
  <c r="V35"/>
  <c r="V36"/>
  <c r="V37"/>
  <c r="V38"/>
  <c r="V39"/>
  <c r="V40"/>
  <c r="V41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1"/>
  <c r="T41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U3"/>
  <c r="U4"/>
  <c r="U5"/>
  <c r="U6"/>
  <c r="U7"/>
  <c r="U8"/>
  <c r="U9"/>
  <c r="U10"/>
  <c r="U11"/>
  <c r="U12"/>
  <c r="U13"/>
  <c r="U14"/>
  <c r="U15"/>
  <c r="U16"/>
  <c r="U17"/>
  <c r="U18"/>
  <c r="U19"/>
  <c r="U1"/>
  <c r="AP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1"/>
  <c r="T40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1"/>
  <c r="H2"/>
  <c r="H3"/>
  <c r="H4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S3"/>
  <c r="S4"/>
  <c r="S5"/>
  <c r="S6"/>
  <c r="S7"/>
  <c r="S8"/>
  <c r="S9"/>
  <c r="S10"/>
  <c r="S11"/>
  <c r="S12"/>
  <c r="S13"/>
  <c r="S14"/>
  <c r="S15"/>
  <c r="S16"/>
  <c r="S17"/>
  <c r="S1"/>
  <c r="R2"/>
  <c r="R3"/>
  <c r="R4"/>
  <c r="R5"/>
  <c r="R6"/>
  <c r="R7"/>
  <c r="R8"/>
  <c r="R9"/>
  <c r="R10"/>
  <c r="R11"/>
  <c r="R12"/>
  <c r="R13"/>
  <c r="R14"/>
  <c r="R1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Q3"/>
  <c r="Q4"/>
  <c r="Q5"/>
  <c r="Q6"/>
  <c r="Q7"/>
  <c r="Q8"/>
  <c r="Q1"/>
  <c r="H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1"/>
  <c r="L29"/>
  <c r="L30"/>
  <c r="L31"/>
  <c r="L32"/>
  <c r="L33"/>
  <c r="L34"/>
  <c r="L35"/>
  <c r="L36"/>
  <c r="L37"/>
  <c r="L38"/>
  <c r="L39"/>
  <c r="L40"/>
  <c r="L4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1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2"/>
  <c r="K3"/>
  <c r="K4"/>
  <c r="K5"/>
  <c r="K6"/>
  <c r="K7"/>
  <c r="K8"/>
  <c r="K9"/>
  <c r="K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2"/>
  <c r="J3"/>
  <c r="J4"/>
  <c r="J5"/>
  <c r="J6"/>
  <c r="J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1"/>
  <c r="G2"/>
  <c r="G3"/>
  <c r="G5"/>
  <c r="G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5"/>
  <c r="H6"/>
  <c r="H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F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2"/>
</calcChain>
</file>

<file path=xl/sharedStrings.xml><?xml version="1.0" encoding="utf-8"?>
<sst xmlns="http://schemas.openxmlformats.org/spreadsheetml/2006/main" count="41" uniqueCount="41">
  <si>
    <t>node1.planetlab.mathcs.emory.edu</t>
  </si>
  <si>
    <t>planetlab2.cs.uml.edu</t>
  </si>
  <si>
    <t>planetlab2.cs.purdue.edu</t>
  </si>
  <si>
    <t>planetlab2.cs.uoregon.edu</t>
  </si>
  <si>
    <t>planetlab2.rutgers.edu</t>
  </si>
  <si>
    <t>planetlab1.cs.unc.edu</t>
  </si>
  <si>
    <t>planetlab2.acis.ufl.edu</t>
  </si>
  <si>
    <t>planetlab2.unr.edu</t>
  </si>
  <si>
    <t>planetlab2.utdallas.edu</t>
  </si>
  <si>
    <t>planetlab2.unl.edu</t>
  </si>
  <si>
    <t>planetlab3.cnds.jhu.edu</t>
  </si>
  <si>
    <t>planetlab2.citadel.edu</t>
  </si>
  <si>
    <t>planetlab2.clemson.edu</t>
  </si>
  <si>
    <t>pl1.eecs.utk.edu</t>
  </si>
  <si>
    <t>planetlab3.ucsd.edu</t>
  </si>
  <si>
    <t>planetlab1.unl.edu</t>
  </si>
  <si>
    <t>planetlab-03.cs.princeton.edu</t>
  </si>
  <si>
    <t>planetlab2.cs.pitt.edu</t>
  </si>
  <si>
    <t>planetlab1.unr.edu</t>
  </si>
  <si>
    <t>planetlab1.csuohio.edu</t>
  </si>
  <si>
    <t>planetlab2.tsuniv.edu</t>
  </si>
  <si>
    <t>planetlab1.emich.edu</t>
  </si>
  <si>
    <t>planetlab1.cs.du.edu</t>
  </si>
  <si>
    <t>planetlab2.cs.ucla.edu</t>
  </si>
  <si>
    <t>planetlab1.rutgers.edu</t>
  </si>
  <si>
    <t>planetlab2.temple.edu</t>
  </si>
  <si>
    <t>pl3.cs.unm.edu</t>
  </si>
  <si>
    <t>planetlab1.ucsd.edu</t>
  </si>
  <si>
    <t>planetlab3.eecs.umich.edu</t>
  </si>
  <si>
    <t>ricepl-5.cs.rice.edu</t>
  </si>
  <si>
    <t>planetlab-02.bu.edu</t>
  </si>
  <si>
    <t>planetlab5.eecs.umich.edu</t>
  </si>
  <si>
    <t>planetlab4.tamu.edu</t>
  </si>
  <si>
    <t>flow.colgate.edu</t>
  </si>
  <si>
    <t>planetlab2.uta.edu</t>
  </si>
  <si>
    <t>plab3.eece.ksu.edu</t>
  </si>
  <si>
    <t>planetlabone.ccs.neu.edu</t>
  </si>
  <si>
    <t>planetlabtwo.ccs.neu.edu</t>
  </si>
  <si>
    <t>planetlab1.cs.purdue.edu</t>
  </si>
  <si>
    <t>planetlab3.wail.wisc.edu</t>
  </si>
  <si>
    <t>salt.planetlab.cs.umd.edu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</si>
</sst>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000000"/>
      <name val="Trebuchet MS"/>
      <family val="2"/>
    </font>
    <font>
      <sz val="11"/>
      <color rgb="FF000000"/>
      <name val="Courier New"/>
      <family val="3"/>
    </font>
    <font>
      <sz val="10"/>
      <color rgb="FF3E4D5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67"/>
  <sheetViews>
    <sheetView tabSelected="1" workbookViewId="0">
      <selection activeCell="B6" sqref="B6"/>
    </sheetView>
  </sheetViews>
  <sheetFormatPr defaultRowHeight="15"/>
  <cols>
    <col min="1" max="1" width="33.5703125" customWidth="1"/>
    <col min="2" max="2" width="24.5703125" customWidth="1"/>
    <col min="3" max="3" width="23" customWidth="1"/>
    <col min="4" max="4" width="23.85546875" customWidth="1"/>
    <col min="5" max="5" width="22.28515625" customWidth="1"/>
    <col min="6" max="6" width="21.140625" customWidth="1"/>
    <col min="7" max="7" width="27.85546875" customWidth="1"/>
    <col min="8" max="44" width="23.7109375" customWidth="1"/>
  </cols>
  <sheetData>
    <row r="1" spans="1:44" ht="16.5">
      <c r="A1" s="3" t="s">
        <v>9</v>
      </c>
      <c r="B1" s="2">
        <v>40.799999999999997</v>
      </c>
      <c r="C1" s="2">
        <v>-96.666700000000006</v>
      </c>
      <c r="D1">
        <v>0</v>
      </c>
      <c r="E1" s="4">
        <f>3958.756*ACOS(COS(RADIANS(90-39.5398))*COS(RADIANS(90-B1))+SIN(RADIANS(90-39.5398))*SIN(RADIANS(90-B1))*COS(RADIANS(-119.814-C1)))</f>
        <v>1221.6404513081991</v>
      </c>
      <c r="F1" s="4">
        <f>3958.756*ACOS(COS(RADIANS(90-42.6544))*COS(RADIANS(90-B1))+SIN(RADIANS(90-42.6544))*SIN(RADIANS(90-B1))*COS(RADIANS(-71.3266-C1)))</f>
        <v>1308.0171279648341</v>
      </c>
      <c r="G1" s="4">
        <f>3958.756*ACOS(COS(RADIANS(90-40.3502))*COS(RADIANS(90-B1))+SIN(RADIANS(90-40.3502))*SIN(RADIANS(90-B1))*COS(RADIANS(-74.6524-C1)))</f>
        <v>1152.6925764582122</v>
      </c>
      <c r="H1" s="4">
        <f>3958.756*ACOS(COS(RADIANS(90-40.4896))*COS(RADIANS(90-B1))+SIN(RADIANS(90-40.4896))*SIN(RADIANS(90-B1))*COS(RADIANS(-74.4082-C1)))</f>
        <v>1163.9658973384239</v>
      </c>
      <c r="I1" s="4">
        <f>3958.756*ACOS(COS(RADIANS(90-32.877))*COS(RADIANS(90-B1))+SIN(RADIANS(90-32.877))*SIN(RADIANS(90-B1))*COS(RADIANS(-117.237-C1)))</f>
        <v>1258.1615153084038</v>
      </c>
      <c r="J1" s="4">
        <f>3958.756*ACOS(COS(RADIANS(90-35.08))*COS(RADIANS(90-B1))+SIN(RADIANS(90-35.08))*SIN(RADIANS(90-B1))*COS(RADIANS(-106.65-C1)))</f>
        <v>671.67690995139105</v>
      </c>
      <c r="K1" s="4">
        <f>3958.756*ACOS(COS(RADIANS(90-40.26))*COS(RADIANS(90-B1))+SIN(RADIANS(90-40.26))*SIN(RADIANS(90-B1))*COS(RADIANS(-80-C1)))</f>
        <v>874.73640574576132</v>
      </c>
      <c r="L1" s="4">
        <f>3958.756*ACOS(COS(RADIANS(90-44.04))*COS(RADIANS(90-B1))+SIN(RADIANS(90-44.04))*SIN(RADIANS(90-B1))*COS(RADIANS(-123.06-C1)))</f>
        <v>1358.6840307846126</v>
      </c>
      <c r="M1" s="4">
        <f>3958.756*ACOS(COS(RADIANS(90-36.1659))*COS(RADIANS(90-B1))+SIN(RADIANS(90-36.1659))*SIN(RADIANS(90-B1))*COS(RADIANS(-86.8313-C1)))</f>
        <v>620.30546740983561</v>
      </c>
      <c r="N1" s="4">
        <f>3958.756*ACOS(COS(RADIANS(90-34.0711))*COS(RADIANS(90-B1))+SIN(RADIANS(90-34.0711))*SIN(RADIANS(90-B1))*COS(RADIANS(-118.442-C1)))</f>
        <v>1277.6615116971607</v>
      </c>
      <c r="O1" s="4">
        <f>3958.756*ACOS(COS(RADIANS(90-39.6798))*COS(RADIANS(90-B1))+SIN(RADIANS(90-39.6798))*SIN(RADIANS(90-B1))*COS(RADIANS(-104.963-C1)))</f>
        <v>444.17829635035497</v>
      </c>
      <c r="P1" s="4">
        <f>3958.756*ACOS(COS(RADIANS(90-32.7984))*COS(RADIANS(90-B1))+SIN(RADIANS(90-32.7984))*SIN(RADIANS(90-B1))*COS(RADIANS(-79.9614-C1)))</f>
        <v>1074.2216765495241</v>
      </c>
      <c r="Q1" s="4">
        <f>3958.756*ACOS(COS(RADIANS(90-40.4896))*COS(RADIANS(90-B1))+SIN(RADIANS(90-40.4896))*SIN(RADIANS(90-B1))*COS(RADIANS(-74.4082-C1)))</f>
        <v>1163.9658973384239</v>
      </c>
      <c r="R1" s="4">
        <f>3958.756*ACOS(COS(RADIANS(90-33.7895))*COS(RADIANS(90-B1))+SIN(RADIANS(90-33.7895))*SIN(RADIANS(90-B1))*COS(RADIANS(-84.3255-C1)))</f>
        <v>832.19145880516771</v>
      </c>
      <c r="S1" s="4">
        <f>3958.756*ACOS(COS(RADIANS(90-29.7225))*COS(RADIANS(90-B1))+SIN(RADIANS(90-29.7225))*SIN(RADIANS(90-B1))*COS(RADIANS(-95.3924-C1)))</f>
        <v>768.7240032607134</v>
      </c>
      <c r="T1" s="4">
        <f>3958.756*ACOS(COS(RADIANS(90-40.4274))*COS(RADIANS(90-B1))+SIN(RADIANS(90-40.4274))*SIN(RADIANS(90-B1))*COS(RADIANS(-86.9167-C1)))</f>
        <v>511.76900229035186</v>
      </c>
      <c r="U1" s="4">
        <f>3958.756*ACOS(COS(RADIANS(90-32.9861))*COS(RADIANS(90-B1))+SIN(RADIANS(90-32.9861))*SIN(RADIANS(90-B1))*COS(RADIANS(-96.75-C1)))</f>
        <v>539.90788361455338</v>
      </c>
      <c r="V1" s="4">
        <f>3958.756*ACOS(COS(RADIANS(90-32.877))*COS(RADIANS(90-B1))+SIN(RADIANS(90-32.877))*SIN(RADIANS(90-B1))*COS(RADIANS(-117.237-C1)))</f>
        <v>1258.1615153084038</v>
      </c>
      <c r="W1" s="4">
        <f>3958.756*ACOS(COS(RADIANS(90-35.9483))*COS(RADIANS(90-B1))+SIN(RADIANS(90-35.9483))*SIN(RADIANS(90-B1))*COS(RADIANS(-83.9367-C1)))</f>
        <v>765.68754050524137</v>
      </c>
      <c r="X1" s="4">
        <f>3958.756*ACOS(COS(RADIANS(90-35.92))*COS(RADIANS(90-B1))+SIN(RADIANS(90-35.92))*SIN(RADIANS(90-B1))*COS(RADIANS(-79.04-C1)))</f>
        <v>1010.5933243735041</v>
      </c>
      <c r="Y1" s="4">
        <f>3958.756*ACOS(COS(RADIANS(90-39.5398))*COS(RADIANS(90-B1))+SIN(RADIANS(90-39.5398))*SIN(RADIANS(90-B1))*COS(RADIANS(-119.814-C1)))</f>
        <v>1221.6404513081991</v>
      </c>
      <c r="Z1" s="4">
        <f>3958.756*ACOS(COS(RADIANS(90-42.2944))*COS(RADIANS(90-B1))+SIN(RADIANS(90-42.2944))*SIN(RADIANS(90-B1))*COS(RADIANS(-83.7126-C1)))</f>
        <v>677.08411048300673</v>
      </c>
      <c r="AA1" s="4">
        <f>3958.756*ACOS(COS(RADIANS(90-42.2477))*COS(RADIANS(90-B1))+SIN(RADIANS(90-42.2477))*SIN(RADIANS(90-B1))*COS(RADIANS(-83.6226-C1)))</f>
        <v>681.43438290066319</v>
      </c>
      <c r="AB1" s="4">
        <f>3958.756*ACOS(COS(RADIANS(90-41.5033))*COS(RADIANS(90-B1))+SIN(RADIANS(90-41.5033))*SIN(RADIANS(90-B1))*COS(RADIANS(-81.6756-C1)))</f>
        <v>780.44690571724402</v>
      </c>
      <c r="AC1" s="4">
        <f>3958.756*ACOS(COS(RADIANS(90-29.68))*COS(RADIANS(90-B1))+SIN(RADIANS(90-29.68))*SIN(RADIANS(90-B1))*COS(RADIANS(-82.27-C1)))</f>
        <v>1115.3477614810633</v>
      </c>
      <c r="AD1" s="4">
        <f>3958.756*ACOS(COS(RADIANS(90-40.8))*COS(RADIANS(90-B1))+SIN(RADIANS(90-40.8))*SIN(RADIANS(90-B1))*COS(RADIANS(-96.6667-C1)))</f>
        <v>0</v>
      </c>
      <c r="AE1" s="4">
        <f>3958.756*ACOS(COS(RADIANS(90-34.6754))*COS(RADIANS(90-B1))+SIN(RADIANS(90-34.6754))*SIN(RADIANS(90-B1))*COS(RADIANS(-82.8394-C1)))</f>
        <v>864.48528444828764</v>
      </c>
      <c r="AF1" s="4">
        <f>3958.756*ACOS(COS(RADIANS(90-39.33))*COS(RADIANS(90-B1))+SIN(RADIANS(90-39.33))*SIN(RADIANS(90-B1))*COS(RADIANS(-76.6-C1)))</f>
        <v>1063.5978080592326</v>
      </c>
      <c r="AG1" s="4">
        <f>3958.756*ACOS(COS(RADIANS(90-39.9809))*COS(RADIANS(90-B1))+SIN(RADIANS(90-39.9809))*SIN(RADIANS(90-B1))*COS(RADIANS(-75.157-C1)))</f>
        <v>1130.5158888568906</v>
      </c>
      <c r="AH1" s="4">
        <f>3958.756*ACOS(COS(RADIANS(90-42.35))*COS(RADIANS(90-B1))+SIN(RADIANS(90-42.35))*SIN(RADIANS(90-B1))*COS(RADIANS(-71.1-C1)))</f>
        <v>1320.8243769993896</v>
      </c>
      <c r="AI1" s="4">
        <f>3958.756*ACOS(COS(RADIANS(90-42.2944))*COS(RADIANS(90-B1))+SIN(RADIANS(90-42.2944))*SIN(RADIANS(90-B1))*COS(RADIANS(-83.7126-C1)))</f>
        <v>677.08411048300673</v>
      </c>
      <c r="AJ1" s="4">
        <f>3958.756*ACOS(COS(RADIANS(90-30.61))*COS(RADIANS(90-B1))+SIN(RADIANS(90-30.61))*SIN(RADIANS(90-B1))*COS(RADIANS(-96.34-C1)))</f>
        <v>704.29795401442163</v>
      </c>
      <c r="AK1" s="4">
        <f>3958.756*ACOS(COS(RADIANS(90-42.8189))*COS(RADIANS(90-B1))+SIN(RADIANS(90-42.8189))*SIN(RADIANS(90-B1))*COS(RADIANS(-75.5357-C1)))</f>
        <v>1094.2188570348155</v>
      </c>
      <c r="AL1" s="4">
        <f>3958.756*ACOS(COS(RADIANS(90-32.73))*COS(RADIANS(90-B1))+SIN(RADIANS(90-32.73))*SIN(RADIANS(90-B1))*COS(RADIANS(-97.115-C1)))</f>
        <v>558.13255765685938</v>
      </c>
      <c r="AM1" s="4">
        <f>3958.756*ACOS(COS(RADIANS(90-39.19))*COS(RADIANS(90-B1))+SIN(RADIANS(90-39.19))*SIN(RADIANS(90-B1))*COS(RADIANS(-96.59-C1)))</f>
        <v>111.3143029009552</v>
      </c>
      <c r="AN1" s="4">
        <f>3958.756*ACOS(COS(RADIANS(90-42.37))*COS(RADIANS(90-B1))+SIN(RADIANS(90-42.37))*SIN(RADIANS(90-B1))*COS(RADIANS(-71.03-C1)))</f>
        <v>1324.2932160586579</v>
      </c>
      <c r="AO1" s="4">
        <f>3958.756*ACOS(COS(RADIANS(90-42.37))*COS(RADIANS(90-B1))+SIN(RADIANS(90-42.37))*SIN(RADIANS(90-B1))*COS(RADIANS(-71.03-C1)))</f>
        <v>1324.2932160586579</v>
      </c>
      <c r="AP1" s="4">
        <f>3958.756*ACOS(COS(RADIANS(90-40.4274))*COS(RADIANS(90-B1))+SIN(RADIANS(90-40.4274))*SIN(RADIANS(90-B1))*COS(RADIANS(-86.9167-C1)))</f>
        <v>511.76900229035186</v>
      </c>
      <c r="AQ1" s="4">
        <f>3958.756*ACOS(COS(RADIANS(90-43.0757))*COS(RADIANS(90-B1))+SIN(RADIANS(90-43.0757))*SIN(RADIANS(90-B1))*COS(RADIANS(-89.3867-C1)))</f>
        <v>405.68005239212039</v>
      </c>
      <c r="AR1" s="4">
        <f>3958.756*ACOS(COS(RADIANS(90-38.9886))*COS(RADIANS(90-B1))+SIN(RADIANS(90-38.9886))*SIN(RADIANS(90-B1))*COS(RADIANS(-76.9445-C1)))</f>
        <v>1050.6905557036232</v>
      </c>
    </row>
    <row r="2" spans="1:44" ht="16.5">
      <c r="A2" s="3" t="s">
        <v>18</v>
      </c>
      <c r="B2" s="2">
        <v>39.5398</v>
      </c>
      <c r="C2" s="2">
        <v>-119.81399999999999</v>
      </c>
      <c r="D2">
        <f>3958.756*ACOS(COS(RADIANS(90-40.8))*COS(RADIANS(90-B2))+SIN(RADIANS(90-40.8))*SIN(RADIANS(90-B2))*COS(RADIANS(-96.6667-C2)))</f>
        <v>1221.6404513081991</v>
      </c>
      <c r="E2" s="4">
        <f>3958.756*ACOS(COS(RADIANS(90-39.5398))*COS(RADIANS(90-B2))+SIN(RADIANS(90-39.5398))*SIN(RADIANS(90-B2))*COS(RADIANS(-119.814-C2)))</f>
        <v>0</v>
      </c>
      <c r="F2" s="4">
        <f>3958.756*ACOS(COS(RADIANS(90-42.6544))*COS(RADIANS(90-B2))+SIN(RADIANS(90-42.6544))*SIN(RADIANS(90-B2))*COS(RADIANS(-71.3266-C2)))</f>
        <v>2499.1374799342921</v>
      </c>
      <c r="G2" s="4">
        <f>3958.756*ACOS(COS(RADIANS(90-40.3502))*COS(RADIANS(90-B2))+SIN(RADIANS(90-40.3502))*SIN(RADIANS(90-B2))*COS(RADIANS(-74.6524-C2)))</f>
        <v>2366.4642849805532</v>
      </c>
      <c r="H2" s="4">
        <f>3958.756*ACOS(COS(RADIANS(90-40.4896))*COS(RADIANS(90-B2))+SIN(RADIANS(90-40.4896))*SIN(RADIANS(90-B2))*COS(RADIANS(-74.4082-C2)))</f>
        <v>2376.6787950279099</v>
      </c>
      <c r="I2" s="4">
        <f>3958.756*ACOS(COS(RADIANS(90-32.877))*COS(RADIANS(90-B2))+SIN(RADIANS(90-32.877))*SIN(RADIANS(90-B2))*COS(RADIANS(-117.237-C2)))</f>
        <v>482.18765618148274</v>
      </c>
      <c r="J2" s="4">
        <f>3958.756*ACOS(COS(RADIANS(90-35.08))*COS(RADIANS(90-B2))+SIN(RADIANS(90-35.08))*SIN(RADIANS(90-B2))*COS(RADIANS(-106.65-C2)))</f>
        <v>785.31514612413366</v>
      </c>
      <c r="K2" s="4">
        <f>3958.756*ACOS(COS(RADIANS(90-40.26))*COS(RADIANS(90-B2))+SIN(RADIANS(90-40.26))*SIN(RADIANS(90-B2))*COS(RADIANS(-80-C2)))</f>
        <v>2093.0006092915205</v>
      </c>
      <c r="L2" s="4">
        <f>3958.756*ACOS(COS(RADIANS(90-44.04))*COS(RADIANS(90-B2))+SIN(RADIANS(90-44.04))*SIN(RADIANS(90-B2))*COS(RADIANS(-123.06-C2)))</f>
        <v>352.97307168950255</v>
      </c>
      <c r="M2" s="4">
        <f>3958.756*ACOS(COS(RADIANS(90-36.1659))*COS(RADIANS(90-B2))+SIN(RADIANS(90-36.1659))*SIN(RADIANS(90-B2))*COS(RADIANS(-86.8313-C2)))</f>
        <v>1804.2328253781004</v>
      </c>
      <c r="N2" s="4">
        <f>3958.756*ACOS(COS(RADIANS(90-34.0711))*COS(RADIANS(90-B2))+SIN(RADIANS(90-34.0711))*SIN(RADIANS(90-B2))*COS(RADIANS(-118.442-C2)))</f>
        <v>385.38322978374134</v>
      </c>
      <c r="O2" s="4">
        <f>3958.756*ACOS(COS(RADIANS(90-39.6798))*COS(RADIANS(90-B2))+SIN(RADIANS(90-39.6798))*SIN(RADIANS(90-B2))*COS(RADIANS(-104.963-C2)))</f>
        <v>789.67145717812559</v>
      </c>
      <c r="P2" s="4">
        <f>3958.756*ACOS(COS(RADIANS(90-32.7984))*COS(RADIANS(90-B2))+SIN(RADIANS(90-32.7984))*SIN(RADIANS(90-B2))*COS(RADIANS(-79.9614-C2)))</f>
        <v>2252.117657896712</v>
      </c>
      <c r="Q2" s="4">
        <f>3958.756*ACOS(COS(RADIANS(90-40.4896))*COS(RADIANS(90-B2))+SIN(RADIANS(90-40.4896))*SIN(RADIANS(90-B2))*COS(RADIANS(-74.4082-C2)))</f>
        <v>2376.6787950279099</v>
      </c>
      <c r="R2" s="4">
        <f>3958.756*ACOS(COS(RADIANS(90-33.7895))*COS(RADIANS(90-B2))+SIN(RADIANS(90-33.7895))*SIN(RADIANS(90-B2))*COS(RADIANS(-84.3255-C2)))</f>
        <v>1993.1800949945264</v>
      </c>
      <c r="S2" s="4">
        <f>3958.756*ACOS(COS(RADIANS(90-29.7225))*COS(RADIANS(90-B2))+SIN(RADIANS(90-29.7225))*SIN(RADIANS(90-B2))*COS(RADIANS(-95.3924-C2)))</f>
        <v>1538.4304676185373</v>
      </c>
      <c r="T2" s="4">
        <f>3958.756*ACOS(COS(RADIANS(90-40.4274))*COS(RADIANS(90-B2))+SIN(RADIANS(90-40.4274))*SIN(RADIANS(90-B2))*COS(RADIANS(-86.9167-C2)))</f>
        <v>1732.6018605174759</v>
      </c>
      <c r="U2" s="4">
        <f>3958.756*ACOS(COS(RADIANS(90-32.9861))*COS(RADIANS(90-B2))+SIN(RADIANS(90-32.9861))*SIN(RADIANS(90-B2))*COS(RADIANS(-96.75-C2)))</f>
        <v>1357.7398956408636</v>
      </c>
      <c r="V2" s="4">
        <f>3958.756*ACOS(COS(RADIANS(90-32.877))*COS(RADIANS(90-B2))+SIN(RADIANS(90-32.877))*SIN(RADIANS(90-B2))*COS(RADIANS(-117.237-C2)))</f>
        <v>482.18765618148274</v>
      </c>
      <c r="W2" s="4">
        <f>3958.756*ACOS(COS(RADIANS(90-35.9483))*COS(RADIANS(90-B2))+SIN(RADIANS(90-35.9483))*SIN(RADIANS(90-B2))*COS(RADIANS(-83.9367-C2)))</f>
        <v>1962.7512492990188</v>
      </c>
      <c r="X2" s="4">
        <f>3958.756*ACOS(COS(RADIANS(90-35.92))*COS(RADIANS(90-B2))+SIN(RADIANS(90-35.92))*SIN(RADIANS(90-B2))*COS(RADIANS(-79.04-C2)))</f>
        <v>2223.0768886118617</v>
      </c>
      <c r="Y2" s="4">
        <f>3958.756*ACOS(COS(RADIANS(90-39.5398))*COS(RADIANS(90-B2))+SIN(RADIANS(90-39.5398))*SIN(RADIANS(90-B2))*COS(RADIANS(-119.814-C2)))</f>
        <v>0</v>
      </c>
      <c r="Z2" s="4">
        <f>3958.756*ACOS(COS(RADIANS(90-42.2944))*COS(RADIANS(90-B2))+SIN(RADIANS(90-42.2944))*SIN(RADIANS(90-B2))*COS(RADIANS(-83.7126-C2)))</f>
        <v>1880.2957628129413</v>
      </c>
      <c r="AA2" s="4">
        <f>3958.756*ACOS(COS(RADIANS(90-42.2477))*COS(RADIANS(90-B2))+SIN(RADIANS(90-42.2477))*SIN(RADIANS(90-B2))*COS(RADIANS(-83.6226-C2)))</f>
        <v>1885.2350392114483</v>
      </c>
      <c r="AB2" s="4">
        <f>3958.756*ACOS(COS(RADIANS(90-41.5033))*COS(RADIANS(90-B2))+SIN(RADIANS(90-41.5033))*SIN(RADIANS(90-B2))*COS(RADIANS(-81.6756-C2)))</f>
        <v>1991.4395419078601</v>
      </c>
      <c r="AC2" s="4">
        <f>3958.756*ACOS(COS(RADIANS(90-29.68))*COS(RADIANS(90-B2))+SIN(RADIANS(90-29.68))*SIN(RADIANS(90-B2))*COS(RADIANS(-82.27-C2)))</f>
        <v>2222.8096347803598</v>
      </c>
      <c r="AD2" s="4">
        <f>3958.756*ACOS(COS(RADIANS(90-40.8))*COS(RADIANS(90-B2))+SIN(RADIANS(90-40.8))*SIN(RADIANS(90-B2))*COS(RADIANS(-96.6667-C2)))</f>
        <v>1221.6404513081991</v>
      </c>
      <c r="AE2" s="4">
        <f>3958.756*ACOS(COS(RADIANS(90-34.6754))*COS(RADIANS(90-B2))+SIN(RADIANS(90-34.6754))*SIN(RADIANS(90-B2))*COS(RADIANS(-82.8394-C2)))</f>
        <v>2050.2483192237682</v>
      </c>
      <c r="AF2" s="4">
        <f>3958.756*ACOS(COS(RADIANS(90-39.33))*COS(RADIANS(90-B2))+SIN(RADIANS(90-39.33))*SIN(RADIANS(90-B2))*COS(RADIANS(-76.6-C2)))</f>
        <v>2283.3607217509061</v>
      </c>
      <c r="AG2" s="4">
        <f>3958.756*ACOS(COS(RADIANS(90-39.9809))*COS(RADIANS(90-B2))+SIN(RADIANS(90-39.9809))*SIN(RADIANS(90-B2))*COS(RADIANS(-75.157-C2)))</f>
        <v>2346.7033319815855</v>
      </c>
      <c r="AH2" s="4">
        <f>3958.756*ACOS(COS(RADIANS(90-42.35))*COS(RADIANS(90-B2))+SIN(RADIANS(90-42.35))*SIN(RADIANS(90-B2))*COS(RADIANS(-71.1-C2)))</f>
        <v>2514.8555784688497</v>
      </c>
      <c r="AI2" s="4">
        <f>3958.756*ACOS(COS(RADIANS(90-42.2944))*COS(RADIANS(90-B2))+SIN(RADIANS(90-42.2944))*SIN(RADIANS(90-B2))*COS(RADIANS(-83.7126-C2)))</f>
        <v>1880.2957628129413</v>
      </c>
      <c r="AJ2" s="4">
        <f>3958.756*ACOS(COS(RADIANS(90-30.61))*COS(RADIANS(90-B2))+SIN(RADIANS(90-30.61))*SIN(RADIANS(90-B2))*COS(RADIANS(-96.34-C2)))</f>
        <v>1457.9041526944084</v>
      </c>
      <c r="AK2" s="4">
        <f>3958.756*ACOS(COS(RADIANS(90-42.8189))*COS(RADIANS(90-B2))+SIN(RADIANS(90-42.8189))*SIN(RADIANS(90-B2))*COS(RADIANS(-75.5357-C2)))</f>
        <v>2287.2033134348221</v>
      </c>
      <c r="AL2" s="4">
        <f>3958.756*ACOS(COS(RADIANS(90-32.73))*COS(RADIANS(90-B2))+SIN(RADIANS(90-32.73))*SIN(RADIANS(90-B2))*COS(RADIANS(-97.115-C2)))</f>
        <v>1346.6619347608603</v>
      </c>
      <c r="AM2" s="4">
        <f>3958.756*ACOS(COS(RADIANS(90-39.19))*COS(RADIANS(90-B2))+SIN(RADIANS(90-39.19))*SIN(RADIANS(90-B2))*COS(RADIANS(-96.59-C2)))</f>
        <v>1237.3530041336892</v>
      </c>
      <c r="AN2" s="4">
        <f>3958.756*ACOS(COS(RADIANS(90-42.37))*COS(RADIANS(90-B2))+SIN(RADIANS(90-42.37))*SIN(RADIANS(90-B2))*COS(RADIANS(-71.03-C2)))</f>
        <v>2518.0481878499263</v>
      </c>
      <c r="AO2" s="4">
        <f>3958.756*ACOS(COS(RADIANS(90-42.37))*COS(RADIANS(90-B2))+SIN(RADIANS(90-42.37))*SIN(RADIANS(90-B2))*COS(RADIANS(-71.03-C2)))</f>
        <v>2518.0481878499263</v>
      </c>
      <c r="AP2" s="4">
        <f>3958.756*ACOS(COS(RADIANS(90-40.4274))*COS(RADIANS(90-B2))+SIN(RADIANS(90-40.4274))*SIN(RADIANS(90-B2))*COS(RADIANS(-86.9167-C2)))</f>
        <v>1732.6018605174759</v>
      </c>
      <c r="AQ2" s="4">
        <f>3958.756*ACOS(COS(RADIANS(90-43.0757))*COS(RADIANS(90-B2))+SIN(RADIANS(90-43.0757))*SIN(RADIANS(90-B2))*COS(RADIANS(-89.3867-C2)))</f>
        <v>1589.0660236516335</v>
      </c>
      <c r="AR2" s="4">
        <f>3958.756*ACOS(COS(RADIANS(90-38.9886))*COS(RADIANS(90-B2))+SIN(RADIANS(90-38.9886))*SIN(RADIANS(90-B2))*COS(RADIANS(-76.9445-C2)))</f>
        <v>2271.4759752711743</v>
      </c>
    </row>
    <row r="3" spans="1:44" ht="16.5">
      <c r="A3" s="3" t="s">
        <v>1</v>
      </c>
      <c r="B3" s="2">
        <v>42.654400000000003</v>
      </c>
      <c r="C3" s="2">
        <v>-71.326599999999999</v>
      </c>
      <c r="D3">
        <f>3958.756*ACOS(COS(RADIANS(90-40.8))*COS(RADIANS(90-B3))+SIN(RADIANS(90-40.8))*SIN(RADIANS(90-B3))*COS(RADIANS(-96.6667-C3)))</f>
        <v>1308.0171279648341</v>
      </c>
      <c r="E3" s="4">
        <f>3958.756*ACOS(COS(RADIANS(90-39.5398))*COS(RADIANS(90-B3))+SIN(RADIANS(90-39.5398))*SIN(RADIANS(90-B3))*COS(RADIANS(-119.814-C3)))</f>
        <v>2499.1374799342921</v>
      </c>
      <c r="F3" s="4">
        <f>3958.756*ACOS(COS(RADIANS(90-42.6544))*COS(RADIANS(90-B3))+SIN(RADIANS(90-42.6544))*SIN(RADIANS(90-B3))*COS(RADIANS(-71.3266-C3)))</f>
        <v>0</v>
      </c>
      <c r="G3" s="4">
        <f>3958.756*ACOS(COS(RADIANS(90-40.3502))*COS(RADIANS(90-B3))+SIN(RADIANS(90-40.3502))*SIN(RADIANS(90-B3))*COS(RADIANS(-74.6524-C3)))</f>
        <v>234.40667972306764</v>
      </c>
      <c r="H3" s="4">
        <f>3958.756*ACOS(COS(RADIANS(90-40.4896))*COS(RADIANS(90-B3))+SIN(RADIANS(90-40.4896))*SIN(RADIANS(90-B3))*COS(RADIANS(-74.4082-C3)))</f>
        <v>218.4770378022026</v>
      </c>
      <c r="I3" s="4">
        <f>3958.756*ACOS(COS(RADIANS(90-32.877))*COS(RADIANS(90-B3))+SIN(RADIANS(90-32.877))*SIN(RADIANS(90-B3))*COS(RADIANS(-117.237-C3)))</f>
        <v>2563.4454416891426</v>
      </c>
      <c r="J3" s="4">
        <f>3958.756*ACOS(COS(RADIANS(90-35.08))*COS(RADIANS(90-B3))+SIN(RADIANS(90-35.08))*SIN(RADIANS(90-B3))*COS(RADIANS(-106.65-C3)))</f>
        <v>1955.3759672402834</v>
      </c>
      <c r="K3" s="4">
        <f>3958.756*ACOS(COS(RADIANS(90-40.26))*COS(RADIANS(90-B3))+SIN(RADIANS(90-40.26))*SIN(RADIANS(90-B3))*COS(RADIANS(-80-C3)))</f>
        <v>478.34788548718547</v>
      </c>
      <c r="L3" s="4">
        <f>3958.756*ACOS(COS(RADIANS(90-44.04))*COS(RADIANS(90-B3))+SIN(RADIANS(90-44.04))*SIN(RADIANS(90-B3))*COS(RADIANS(-123.06-C3)))</f>
        <v>2557.6815969975905</v>
      </c>
      <c r="M3" s="4">
        <f>3958.756*ACOS(COS(RADIANS(90-36.1659))*COS(RADIANS(90-B3))+SIN(RADIANS(90-36.1659))*SIN(RADIANS(90-B3))*COS(RADIANS(-86.8313-C3)))</f>
        <v>939.22367375973272</v>
      </c>
      <c r="N3" s="4">
        <f>3958.756*ACOS(COS(RADIANS(90-34.0711))*COS(RADIANS(90-B3))+SIN(RADIANS(90-34.0711))*SIN(RADIANS(90-B3))*COS(RADIANS(-118.442-C3)))</f>
        <v>2585.6682448750626</v>
      </c>
      <c r="O3" s="4">
        <f>3958.756*ACOS(COS(RADIANS(90-39.6798))*COS(RADIANS(90-B3))+SIN(RADIANS(90-39.6798))*SIN(RADIANS(90-B3))*COS(RADIANS(-104.963-C3)))</f>
        <v>1749.9085694532764</v>
      </c>
      <c r="P3" s="4">
        <f>3958.756*ACOS(COS(RADIANS(90-32.7984))*COS(RADIANS(90-B3))+SIN(RADIANS(90-32.7984))*SIN(RADIANS(90-B3))*COS(RADIANS(-79.9614-C3)))</f>
        <v>827.47517509603438</v>
      </c>
      <c r="Q3" s="4">
        <f>3958.756*ACOS(COS(RADIANS(90-40.4896))*COS(RADIANS(90-B3))+SIN(RADIANS(90-40.4896))*SIN(RADIANS(90-B3))*COS(RADIANS(-74.4082-C3)))</f>
        <v>218.4770378022026</v>
      </c>
      <c r="R3" s="4">
        <f>3958.756*ACOS(COS(RADIANS(90-33.7895))*COS(RADIANS(90-B3))+SIN(RADIANS(90-33.7895))*SIN(RADIANS(90-B3))*COS(RADIANS(-84.3255-C3)))</f>
        <v>932.39529608533803</v>
      </c>
      <c r="S3" s="4">
        <f>3958.756*ACOS(COS(RADIANS(90-29.7225))*COS(RADIANS(90-B3))+SIN(RADIANS(90-29.7225))*SIN(RADIANS(90-B3))*COS(RADIANS(-95.3924-C3)))</f>
        <v>1603.120326778105</v>
      </c>
      <c r="T3" s="4">
        <f>3958.756*ACOS(COS(RADIANS(90-40.4274))*COS(RADIANS(90-B3))+SIN(RADIANS(90-40.4274))*SIN(RADIANS(90-B3))*COS(RADIANS(-86.9167-C3)))</f>
        <v>819.55014121082502</v>
      </c>
      <c r="U3" s="4">
        <f>3958.756*ACOS(COS(RADIANS(90-32.9861))*COS(RADIANS(90-B3))+SIN(RADIANS(90-32.9861))*SIN(RADIANS(90-B3))*COS(RADIANS(-96.75-C3)))</f>
        <v>1531.9292591796423</v>
      </c>
      <c r="V3" s="4">
        <f>3958.756*ACOS(COS(RADIANS(90-32.877))*COS(RADIANS(90-B3))+SIN(RADIANS(90-32.877))*SIN(RADIANS(90-B3))*COS(RADIANS(-117.237-C3)))</f>
        <v>2563.4454416891426</v>
      </c>
      <c r="W3" s="4">
        <f>3958.756*ACOS(COS(RADIANS(90-35.9483))*COS(RADIANS(90-B3))+SIN(RADIANS(90-35.9483))*SIN(RADIANS(90-B3))*COS(RADIANS(-83.9367-C3)))</f>
        <v>816.67188987984662</v>
      </c>
      <c r="X3" s="4">
        <f>3958.756*ACOS(COS(RADIANS(90-35.92))*COS(RADIANS(90-B3))+SIN(RADIANS(90-35.92))*SIN(RADIANS(90-B3))*COS(RADIANS(-79.04-C3)))</f>
        <v>621.25724951685515</v>
      </c>
      <c r="Y3" s="4">
        <f>3958.756*ACOS(COS(RADIANS(90-39.5398))*COS(RADIANS(90-B3))+SIN(RADIANS(90-39.5398))*SIN(RADIANS(90-B3))*COS(RADIANS(-119.814-C3)))</f>
        <v>2499.1374799342921</v>
      </c>
      <c r="Z3" s="4">
        <f>3958.756*ACOS(COS(RADIANS(90-42.2944))*COS(RADIANS(90-B3))+SIN(RADIANS(90-42.2944))*SIN(RADIANS(90-B3))*COS(RADIANS(-83.7126-C3)))</f>
        <v>631.13776278572243</v>
      </c>
      <c r="AA3" s="4">
        <f>3958.756*ACOS(COS(RADIANS(90-42.2477))*COS(RADIANS(90-B3))+SIN(RADIANS(90-42.2477))*SIN(RADIANS(90-B3))*COS(RADIANS(-83.6226-C3)))</f>
        <v>626.93616190213766</v>
      </c>
      <c r="AB3" s="4">
        <f>3958.756*ACOS(COS(RADIANS(90-41.5033))*COS(RADIANS(90-B3))+SIN(RADIANS(90-41.5033))*SIN(RADIANS(90-B3))*COS(RADIANS(-81.6756-C3)))</f>
        <v>536.29928891216844</v>
      </c>
      <c r="AC3" s="4">
        <f>3958.756*ACOS(COS(RADIANS(90-29.68))*COS(RADIANS(90-B3))+SIN(RADIANS(90-29.68))*SIN(RADIANS(90-B3))*COS(RADIANS(-82.27-C3)))</f>
        <v>1082.4328337125512</v>
      </c>
      <c r="AD3" s="4">
        <f>3958.756*ACOS(COS(RADIANS(90-40.8))*COS(RADIANS(90-B3))+SIN(RADIANS(90-40.8))*SIN(RADIANS(90-B3))*COS(RADIANS(-96.6667-C3)))</f>
        <v>1308.0171279648341</v>
      </c>
      <c r="AE3" s="4">
        <f>3958.756*ACOS(COS(RADIANS(90-34.6754))*COS(RADIANS(90-B3))+SIN(RADIANS(90-34.6754))*SIN(RADIANS(90-B3))*COS(RADIANS(-82.8394-C3)))</f>
        <v>829.07538366595497</v>
      </c>
      <c r="AF3" s="4">
        <f>3958.756*ACOS(COS(RADIANS(90-39.33))*COS(RADIANS(90-B3))+SIN(RADIANS(90-39.33))*SIN(RADIANS(90-B3))*COS(RADIANS(-76.6-C3)))</f>
        <v>358.19102992613273</v>
      </c>
      <c r="AG3" s="4">
        <f>3958.756*ACOS(COS(RADIANS(90-39.9809))*COS(RADIANS(90-B3))+SIN(RADIANS(90-39.9809))*SIN(RADIANS(90-B3))*COS(RADIANS(-75.157-C3)))</f>
        <v>271.29683360650813</v>
      </c>
      <c r="AH3" s="4">
        <f>3958.756*ACOS(COS(RADIANS(90-42.35))*COS(RADIANS(90-B3))+SIN(RADIANS(90-42.35))*SIN(RADIANS(90-B3))*COS(RADIANS(-71.1-C3)))</f>
        <v>23.991263090866738</v>
      </c>
      <c r="AI3" s="4">
        <f>3958.756*ACOS(COS(RADIANS(90-42.2944))*COS(RADIANS(90-B3))+SIN(RADIANS(90-42.2944))*SIN(RADIANS(90-B3))*COS(RADIANS(-83.7126-C3)))</f>
        <v>631.13776278572243</v>
      </c>
      <c r="AJ3" s="4">
        <f>3958.756*ACOS(COS(RADIANS(90-30.61))*COS(RADIANS(90-B3))+SIN(RADIANS(90-30.61))*SIN(RADIANS(90-B3))*COS(RADIANS(-96.34-C3)))</f>
        <v>1608.1443111308013</v>
      </c>
      <c r="AK3" s="4">
        <f>3958.756*ACOS(COS(RADIANS(90-42.8189))*COS(RADIANS(90-B3))+SIN(RADIANS(90-42.8189))*SIN(RADIANS(90-B3))*COS(RADIANS(-75.5357-C3)))</f>
        <v>213.88201319026487</v>
      </c>
      <c r="AL3" s="4">
        <f>3958.756*ACOS(COS(RADIANS(90-32.73))*COS(RADIANS(90-B3))+SIN(RADIANS(90-32.73))*SIN(RADIANS(90-B3))*COS(RADIANS(-97.115-C3)))</f>
        <v>1559.3539332714688</v>
      </c>
      <c r="AM3" s="4">
        <f>3958.756*ACOS(COS(RADIANS(90-39.19))*COS(RADIANS(90-B3))+SIN(RADIANS(90-39.19))*SIN(RADIANS(90-B3))*COS(RADIANS(-96.59-C3)))</f>
        <v>1335.2668472346961</v>
      </c>
      <c r="AN3" s="4">
        <f>3958.756*ACOS(COS(RADIANS(90-42.37))*COS(RADIANS(90-B3))+SIN(RADIANS(90-42.37))*SIN(RADIANS(90-B3))*COS(RADIANS(-71.03-C3)))</f>
        <v>24.785510525585629</v>
      </c>
      <c r="AO3" s="4">
        <f>3958.756*ACOS(COS(RADIANS(90-42.37))*COS(RADIANS(90-B3))+SIN(RADIANS(90-42.37))*SIN(RADIANS(90-B3))*COS(RADIANS(-71.03-C3)))</f>
        <v>24.785510525585629</v>
      </c>
      <c r="AP3" s="4">
        <f>3958.756*ACOS(COS(RADIANS(90-40.4274))*COS(RADIANS(90-B3))+SIN(RADIANS(90-40.4274))*SIN(RADIANS(90-B3))*COS(RADIANS(-86.9167-C3)))</f>
        <v>819.55014121082502</v>
      </c>
      <c r="AQ3" s="4">
        <f>3958.756*ACOS(COS(RADIANS(90-43.0757))*COS(RADIANS(90-B3))+SIN(RADIANS(90-43.0757))*SIN(RADIANS(90-B3))*COS(RADIANS(-89.3867-C3)))</f>
        <v>913.30475090281868</v>
      </c>
      <c r="AR3" s="4">
        <f>3958.756*ACOS(COS(RADIANS(90-38.9886))*COS(RADIANS(90-B3))+SIN(RADIANS(90-38.9886))*SIN(RADIANS(90-B3))*COS(RADIANS(-76.9445-C3)))</f>
        <v>387.69827973772743</v>
      </c>
    </row>
    <row r="4" spans="1:44" ht="16.5">
      <c r="A4" s="3" t="s">
        <v>16</v>
      </c>
      <c r="B4" s="2">
        <v>40.350200000000001</v>
      </c>
      <c r="C4" s="2">
        <v>-74.6524</v>
      </c>
      <c r="D4">
        <f>3958.756*ACOS(COS(RADIANS(90-40.8))*COS(RADIANS(90-B4))+SIN(RADIANS(90-40.8))*SIN(RADIANS(90-B4))*COS(RADIANS(-96.6667-C4)))</f>
        <v>1152.6925764582122</v>
      </c>
      <c r="E4" s="4">
        <f>3958.756*ACOS(COS(RADIANS(90-39.5398))*COS(RADIANS(90-B4))+SIN(RADIANS(90-39.5398))*SIN(RADIANS(90-B4))*COS(RADIANS(-119.814-C4)))</f>
        <v>2366.4642849805532</v>
      </c>
      <c r="F4" s="4">
        <f>3958.756*ACOS(COS(RADIANS(90-42.6544))*COS(RADIANS(90-B4))+SIN(RADIANS(90-42.6544))*SIN(RADIANS(90-B4))*COS(RADIANS(-71.3266-C4)))</f>
        <v>234.40667972306764</v>
      </c>
      <c r="G4" s="4">
        <v>0</v>
      </c>
      <c r="H4" s="4">
        <f>3958.756*ACOS(COS(RADIANS(90-40.4896))*COS(RADIANS(90-B4))+SIN(RADIANS(90-40.4896))*SIN(RADIANS(90-B4))*COS(RADIANS(-74.4082-C4)))</f>
        <v>16.055214616581626</v>
      </c>
      <c r="I4" s="4">
        <f>3958.756*ACOS(COS(RADIANS(90-32.877))*COS(RADIANS(90-B4))+SIN(RADIANS(90-32.877))*SIN(RADIANS(90-B4))*COS(RADIANS(-117.237-C4)))</f>
        <v>2393.5762351890417</v>
      </c>
      <c r="J4" s="4">
        <f>3958.756*ACOS(COS(RADIANS(90-35.08))*COS(RADIANS(90-B4))+SIN(RADIANS(90-35.08))*SIN(RADIANS(90-B4))*COS(RADIANS(-106.65-C4)))</f>
        <v>1776.2260342259467</v>
      </c>
      <c r="K4" s="4">
        <f>3958.756*ACOS(COS(RADIANS(90-40.26))*COS(RADIANS(90-B4))+SIN(RADIANS(90-40.26))*SIN(RADIANS(90-B4))*COS(RADIANS(-80-C4)))</f>
        <v>281.79808892253442</v>
      </c>
      <c r="L4" s="4">
        <f>3958.756*ACOS(COS(RADIANS(90-44.04))*COS(RADIANS(90-B4))+SIN(RADIANS(90-44.04))*SIN(RADIANS(90-B4))*COS(RADIANS(-123.06-C4)))</f>
        <v>2455.248988921519</v>
      </c>
      <c r="M4" s="4">
        <f>3958.756*ACOS(COS(RADIANS(90-36.1659))*COS(RADIANS(90-B4))+SIN(RADIANS(90-36.1659))*SIN(RADIANS(90-B4))*COS(RADIANS(-86.8313-C4)))</f>
        <v>720.41186245639506</v>
      </c>
      <c r="N4" s="4">
        <f>3958.756*ACOS(COS(RADIANS(90-34.0711))*COS(RADIANS(90-B4))+SIN(RADIANS(90-34.0711))*SIN(RADIANS(90-B4))*COS(RADIANS(-118.442-C4)))</f>
        <v>2423.2271819403772</v>
      </c>
      <c r="O4" s="4">
        <f>3958.756*ACOS(COS(RADIANS(90-39.6798))*COS(RADIANS(90-B4))+SIN(RADIANS(90-39.6798))*SIN(RADIANS(90-B4))*COS(RADIANS(-104.963-C4)))</f>
        <v>1596.7377003791921</v>
      </c>
      <c r="P4" s="4">
        <f>3958.756*ACOS(COS(RADIANS(90-32.7984))*COS(RADIANS(90-B4))+SIN(RADIANS(90-32.7984))*SIN(RADIANS(90-B4))*COS(RADIANS(-79.9614-C4)))</f>
        <v>598.89727542183152</v>
      </c>
      <c r="Q4" s="4">
        <f>3958.756*ACOS(COS(RADIANS(90-40.4896))*COS(RADIANS(90-B4))+SIN(RADIANS(90-40.4896))*SIN(RADIANS(90-B4))*COS(RADIANS(-74.4082-C4)))</f>
        <v>16.055214616581626</v>
      </c>
      <c r="R4" s="4">
        <f>3958.756*ACOS(COS(RADIANS(90-33.7895))*COS(RADIANS(90-B4))+SIN(RADIANS(90-33.7895))*SIN(RADIANS(90-B4))*COS(RADIANS(-84.3255-C4)))</f>
        <v>699.12365666502535</v>
      </c>
      <c r="S4" s="4">
        <f>3958.756*ACOS(COS(RADIANS(90-29.7225))*COS(RADIANS(90-B4))+SIN(RADIANS(90-29.7225))*SIN(RADIANS(90-B4))*COS(RADIANS(-95.3924-C4)))</f>
        <v>1378.7996501455284</v>
      </c>
      <c r="T4" s="4">
        <f>3958.756*ACOS(COS(RADIANS(90-40.4274))*COS(RADIANS(90-B4))+SIN(RADIANS(90-40.4274))*SIN(RADIANS(90-B4))*COS(RADIANS(-86.9167-C4)))</f>
        <v>644.92395579475533</v>
      </c>
      <c r="U4" s="4">
        <f>3958.756*ACOS(COS(RADIANS(90-32.9861))*COS(RADIANS(90-B4))+SIN(RADIANS(90-32.9861))*SIN(RADIANS(90-B4))*COS(RADIANS(-96.75-C4)))</f>
        <v>1321.5436523231097</v>
      </c>
      <c r="V4" s="4">
        <f>3958.756*ACOS(COS(RADIANS(90-32.877))*COS(RADIANS(90-B4))+SIN(RADIANS(90-32.877))*SIN(RADIANS(90-B4))*COS(RADIANS(-117.237-C4)))</f>
        <v>2393.5762351890417</v>
      </c>
      <c r="W4" s="4">
        <f>3958.756*ACOS(COS(RADIANS(90-35.9483))*COS(RADIANS(90-B4))+SIN(RADIANS(90-35.9483))*SIN(RADIANS(90-B4))*COS(RADIANS(-83.9367-C4)))</f>
        <v>588.57250969817289</v>
      </c>
      <c r="X4" s="4">
        <f>3958.756*ACOS(COS(RADIANS(90-35.92))*COS(RADIANS(90-B4))+SIN(RADIANS(90-35.92))*SIN(RADIANS(90-B4))*COS(RADIANS(-79.04-C4)))</f>
        <v>387.89370932599536</v>
      </c>
      <c r="Y4" s="4">
        <f>3958.756*ACOS(COS(RADIANS(90-39.5398))*COS(RADIANS(90-B4))+SIN(RADIANS(90-39.5398))*SIN(RADIANS(90-B4))*COS(RADIANS(-119.814-C4)))</f>
        <v>2366.4642849805532</v>
      </c>
      <c r="Z4" s="4">
        <f>3958.756*ACOS(COS(RADIANS(90-42.2944))*COS(RADIANS(90-B4))+SIN(RADIANS(90-42.2944))*SIN(RADIANS(90-B4))*COS(RADIANS(-83.7126-C4)))</f>
        <v>488.66729057900938</v>
      </c>
      <c r="AA4" s="4">
        <f>3958.756*ACOS(COS(RADIANS(90-42.2477))*COS(RADIANS(90-B4))+SIN(RADIANS(90-42.2477))*SIN(RADIANS(90-B4))*COS(RADIANS(-83.6226-C4)))</f>
        <v>483.46441824178504</v>
      </c>
      <c r="AB4" s="4">
        <f>3958.756*ACOS(COS(RADIANS(90-41.5033))*COS(RADIANS(90-B4))+SIN(RADIANS(90-41.5033))*SIN(RADIANS(90-B4))*COS(RADIANS(-81.6756-C4)))</f>
        <v>375.07489199011076</v>
      </c>
      <c r="AC4" s="4">
        <f>3958.756*ACOS(COS(RADIANS(90-29.68))*COS(RADIANS(90-B4))+SIN(RADIANS(90-29.68))*SIN(RADIANS(90-B4))*COS(RADIANS(-82.27-C4)))</f>
        <v>853.17927625399295</v>
      </c>
      <c r="AD4" s="4">
        <f>3958.756*ACOS(COS(RADIANS(90-40.8))*COS(RADIANS(90-B4))+SIN(RADIANS(90-40.8))*SIN(RADIANS(90-B4))*COS(RADIANS(-96.6667-C4)))</f>
        <v>1152.6925764582122</v>
      </c>
      <c r="AE4" s="4">
        <f>3958.756*ACOS(COS(RADIANS(90-34.6754))*COS(RADIANS(90-B4))+SIN(RADIANS(90-34.6754))*SIN(RADIANS(90-B4))*COS(RADIANS(-82.8394-C4)))</f>
        <v>595.3831408030328</v>
      </c>
      <c r="AF4" s="4">
        <f>3958.756*ACOS(COS(RADIANS(90-39.33))*COS(RADIANS(90-B4))+SIN(RADIANS(90-39.33))*SIN(RADIANS(90-B4))*COS(RADIANS(-76.6-C4)))</f>
        <v>125.07354628591884</v>
      </c>
      <c r="AG4" s="4">
        <f>3958.756*ACOS(COS(RADIANS(90-39.9809))*COS(RADIANS(90-B4))+SIN(RADIANS(90-39.9809))*SIN(RADIANS(90-B4))*COS(RADIANS(-75.157-C4)))</f>
        <v>36.890493305435037</v>
      </c>
      <c r="AH4" s="4">
        <f>3958.756*ACOS(COS(RADIANS(90-42.35))*COS(RADIANS(90-B4))+SIN(RADIANS(90-42.35))*SIN(RADIANS(90-B4))*COS(RADIANS(-71.1-C4)))</f>
        <v>230.27164624825963</v>
      </c>
      <c r="AI4" s="4">
        <f>3958.756*ACOS(COS(RADIANS(90-42.2944))*COS(RADIANS(90-B4))+SIN(RADIANS(90-42.2944))*SIN(RADIANS(90-B4))*COS(RADIANS(-83.7126-C4)))</f>
        <v>488.66729057900938</v>
      </c>
      <c r="AJ4" s="4">
        <f>3958.756*ACOS(COS(RADIANS(90-30.61))*COS(RADIANS(90-B4))+SIN(RADIANS(90-30.61))*SIN(RADIANS(90-B4))*COS(RADIANS(-96.34-C4)))</f>
        <v>1388.0737709338252</v>
      </c>
      <c r="AK4" s="4">
        <f>3958.756*ACOS(COS(RADIANS(90-42.8189))*COS(RADIANS(90-B4))+SIN(RADIANS(90-42.8189))*SIN(RADIANS(90-B4))*COS(RADIANS(-75.5357-C4)))</f>
        <v>176.57039405555352</v>
      </c>
      <c r="AL4" s="4">
        <f>3958.756*ACOS(COS(RADIANS(90-32.73))*COS(RADIANS(90-B4))+SIN(RADIANS(90-32.73))*SIN(RADIANS(90-B4))*COS(RADIANS(-97.115-C4)))</f>
        <v>1348.6654603307627</v>
      </c>
      <c r="AM4" s="4">
        <f>3958.756*ACOS(COS(RADIANS(90-39.19))*COS(RADIANS(90-B4))+SIN(RADIANS(90-39.19))*SIN(RADIANS(90-B4))*COS(RADIANS(-96.59-C4)))</f>
        <v>1164.790469756108</v>
      </c>
      <c r="AN4" s="4">
        <f>3958.756*ACOS(COS(RADIANS(90-42.37))*COS(RADIANS(90-B4))+SIN(RADIANS(90-42.37))*SIN(RADIANS(90-B4))*COS(RADIANS(-71.03-C4)))</f>
        <v>233.98294047415911</v>
      </c>
      <c r="AO4" s="4">
        <f>3958.756*ACOS(COS(RADIANS(90-42.37))*COS(RADIANS(90-B4))+SIN(RADIANS(90-42.37))*SIN(RADIANS(90-B4))*COS(RADIANS(-71.03-C4)))</f>
        <v>233.98294047415911</v>
      </c>
      <c r="AP4" s="4">
        <f>3958.756*ACOS(COS(RADIANS(90-40.4274))*COS(RADIANS(90-B4))+SIN(RADIANS(90-40.4274))*SIN(RADIANS(90-B4))*COS(RADIANS(-86.9167-C4)))</f>
        <v>644.92395579475533</v>
      </c>
      <c r="AQ4" s="4">
        <f>3958.756*ACOS(COS(RADIANS(90-43.0757))*COS(RADIANS(90-B4))+SIN(RADIANS(90-43.0757))*SIN(RADIANS(90-B4))*COS(RADIANS(-89.3867-C4)))</f>
        <v>781.80137297070644</v>
      </c>
      <c r="AR4" s="4">
        <f>3958.756*ACOS(COS(RADIANS(90-38.9886))*COS(RADIANS(90-B4))+SIN(RADIANS(90-38.9886))*SIN(RADIANS(90-B4))*COS(RADIANS(-76.9445-C4)))</f>
        <v>153.97382576441532</v>
      </c>
    </row>
    <row r="5" spans="1:44" ht="16.5">
      <c r="A5" s="3" t="s">
        <v>24</v>
      </c>
      <c r="B5" s="2">
        <v>40.489600000000003</v>
      </c>
      <c r="C5" s="2">
        <v>-74.408199999999994</v>
      </c>
      <c r="D5">
        <f>3958.756*ACOS(COS(RADIANS(90-40.8))*COS(RADIANS(90-B5))+SIN(RADIANS(90-40.8))*SIN(RADIANS(90-B5))*COS(RADIANS(-96.6667-C5)))</f>
        <v>1163.9658973384239</v>
      </c>
      <c r="E5" s="4">
        <f>3958.756*ACOS(COS(RADIANS(90-39.5398))*COS(RADIANS(90-B5))+SIN(RADIANS(90-39.5398))*SIN(RADIANS(90-B5))*COS(RADIANS(-119.814-C5)))</f>
        <v>2376.6787950279099</v>
      </c>
      <c r="F5" s="4">
        <f>3958.756*ACOS(COS(RADIANS(90-42.6544))*COS(RADIANS(90-B5))+SIN(RADIANS(90-42.6544))*SIN(RADIANS(90-B5))*COS(RADIANS(-71.3266-C5)))</f>
        <v>218.4770378022026</v>
      </c>
      <c r="G5" s="4">
        <f>3958.756*ACOS(COS(RADIANS(90-40.3502))*COS(RADIANS(90-B5))+SIN(RADIANS(90-40.3502))*SIN(RADIANS(90-B5))*COS(RADIANS(-74.6524-C5)))</f>
        <v>16.055214616581626</v>
      </c>
      <c r="H5" s="4">
        <f>3958.756*ACOS(COS(RADIANS(90-40.4896))*COS(RADIANS(90-B5))+SIN(RADIANS(90-40.4896))*SIN(RADIANS(90-B5))*COS(RADIANS(-74.4082-C5)))</f>
        <v>0</v>
      </c>
      <c r="I5" s="4">
        <f>3958.756*ACOS(COS(RADIANS(90-32.877))*COS(RADIANS(90-B5))+SIN(RADIANS(90-32.877))*SIN(RADIANS(90-B5))*COS(RADIANS(-117.237-C5)))</f>
        <v>2406.1962846361639</v>
      </c>
      <c r="J5" s="4">
        <f>3958.756*ACOS(COS(RADIANS(90-35.08))*COS(RADIANS(90-B5))+SIN(RADIANS(90-35.08))*SIN(RADIANS(90-B5))*COS(RADIANS(-106.65-C5)))</f>
        <v>1789.3287635004672</v>
      </c>
      <c r="K5" s="4">
        <f>3958.756*ACOS(COS(RADIANS(90-40.26))*COS(RADIANS(90-B5))+SIN(RADIANS(90-40.26))*SIN(RADIANS(90-B5))*COS(RADIANS(-80-C5)))</f>
        <v>294.71265121972505</v>
      </c>
      <c r="L5" s="4">
        <f>3958.756*ACOS(COS(RADIANS(90-44.04))*COS(RADIANS(90-B5))+SIN(RADIANS(90-44.04))*SIN(RADIANS(90-B5))*COS(RADIANS(-123.06-C5)))</f>
        <v>2463.4862281919841</v>
      </c>
      <c r="M5" s="4">
        <f>3958.756*ACOS(COS(RADIANS(90-36.1659))*COS(RADIANS(90-B5))+SIN(RADIANS(90-36.1659))*SIN(RADIANS(90-B5))*COS(RADIANS(-86.8313-C5)))</f>
        <v>735.76609162153011</v>
      </c>
      <c r="N5" s="4">
        <f>3958.756*ACOS(COS(RADIANS(90-34.0711))*COS(RADIANS(90-B5))+SIN(RADIANS(90-34.0711))*SIN(RADIANS(90-B5))*COS(RADIANS(-118.442-C5)))</f>
        <v>2435.3800547460273</v>
      </c>
      <c r="O5" s="4">
        <f>3958.756*ACOS(COS(RADIANS(90-39.6798))*COS(RADIANS(90-B5))+SIN(RADIANS(90-39.6798))*SIN(RADIANS(90-B5))*COS(RADIANS(-104.963-C5)))</f>
        <v>1608.0876419389099</v>
      </c>
      <c r="P5" s="4">
        <f>3958.756*ACOS(COS(RADIANS(90-32.7984))*COS(RADIANS(90-B5))+SIN(RADIANS(90-32.7984))*SIN(RADIANS(90-B5))*COS(RADIANS(-79.9614-C5)))</f>
        <v>613.81383387432516</v>
      </c>
      <c r="Q5" s="4">
        <f>3958.756*ACOS(COS(RADIANS(90-40.4896))*COS(RADIANS(90-B5))+SIN(RADIANS(90-40.4896))*SIN(RADIANS(90-B5))*COS(RADIANS(-74.4082-C5)))</f>
        <v>0</v>
      </c>
      <c r="R5" s="4">
        <f>3958.756*ACOS(COS(RADIANS(90-33.7895))*COS(RADIANS(90-B5))+SIN(RADIANS(90-33.7895))*SIN(RADIANS(90-B5))*COS(RADIANS(-84.3255-C5)))</f>
        <v>715.17845733233094</v>
      </c>
      <c r="S5" s="4">
        <f>3958.756*ACOS(COS(RADIANS(90-29.7225))*COS(RADIANS(90-B5))+SIN(RADIANS(90-29.7225))*SIN(RADIANS(90-B5))*COS(RADIANS(-95.3924-C5)))</f>
        <v>1394.5500121288401</v>
      </c>
      <c r="T5" s="4">
        <f>3958.756*ACOS(COS(RADIANS(90-40.4274))*COS(RADIANS(90-B5))+SIN(RADIANS(90-40.4274))*SIN(RADIANS(90-B5))*COS(RADIANS(-86.9167-C5)))</f>
        <v>657.05287613764779</v>
      </c>
      <c r="U5" s="4">
        <f>3958.756*ACOS(COS(RADIANS(90-32.9861))*COS(RADIANS(90-B5))+SIN(RADIANS(90-32.9861))*SIN(RADIANS(90-B5))*COS(RADIANS(-96.75-C5)))</f>
        <v>1336.513195153073</v>
      </c>
      <c r="V5" s="4">
        <f>3958.756*ACOS(COS(RADIANS(90-32.877))*COS(RADIANS(90-B5))+SIN(RADIANS(90-32.877))*SIN(RADIANS(90-B5))*COS(RADIANS(-117.237-C5)))</f>
        <v>2406.1962846361639</v>
      </c>
      <c r="W5" s="4">
        <f>3958.756*ACOS(COS(RADIANS(90-35.9483))*COS(RADIANS(90-B5))+SIN(RADIANS(90-35.9483))*SIN(RADIANS(90-B5))*COS(RADIANS(-83.9367-C5)))</f>
        <v>604.44402958097101</v>
      </c>
      <c r="X5" s="4">
        <f>3958.756*ACOS(COS(RADIANS(90-35.92))*COS(RADIANS(90-B5))+SIN(RADIANS(90-35.92))*SIN(RADIANS(90-B5))*COS(RADIANS(-79.04-C5)))</f>
        <v>403.50598256445386</v>
      </c>
      <c r="Y5" s="4">
        <f>3958.756*ACOS(COS(RADIANS(90-39.5398))*COS(RADIANS(90-B5))+SIN(RADIANS(90-39.5398))*SIN(RADIANS(90-B5))*COS(RADIANS(-119.814-C5)))</f>
        <v>2376.6787950279099</v>
      </c>
      <c r="Z5" s="4">
        <f>3958.756*ACOS(COS(RADIANS(90-42.2944))*COS(RADIANS(90-B5))+SIN(RADIANS(90-42.2944))*SIN(RADIANS(90-B5))*COS(RADIANS(-83.7126-C5)))</f>
        <v>497.8561755936758</v>
      </c>
      <c r="AA5" s="4">
        <f>3958.756*ACOS(COS(RADIANS(90-42.2477))*COS(RADIANS(90-B5))+SIN(RADIANS(90-42.2477))*SIN(RADIANS(90-B5))*COS(RADIANS(-83.6226-C5)))</f>
        <v>492.71224604945968</v>
      </c>
      <c r="AB5" s="4">
        <f>3958.756*ACOS(COS(RADIANS(90-41.5033))*COS(RADIANS(90-B5))+SIN(RADIANS(90-41.5033))*SIN(RADIANS(90-B5))*COS(RADIANS(-81.6756-C5)))</f>
        <v>385.27609890120209</v>
      </c>
      <c r="AC5" s="4">
        <f>3958.756*ACOS(COS(RADIANS(90-29.68))*COS(RADIANS(90-B5))+SIN(RADIANS(90-29.68))*SIN(RADIANS(90-B5))*COS(RADIANS(-82.27-C5)))</f>
        <v>868.23826959922985</v>
      </c>
      <c r="AD5" s="4">
        <f>3958.756*ACOS(COS(RADIANS(90-40.8))*COS(RADIANS(90-B5))+SIN(RADIANS(90-40.8))*SIN(RADIANS(90-B5))*COS(RADIANS(-96.6667-C5)))</f>
        <v>1163.9658973384239</v>
      </c>
      <c r="AE5" s="4">
        <f>3958.756*ACOS(COS(RADIANS(90-34.6754))*COS(RADIANS(90-B5))+SIN(RADIANS(90-34.6754))*SIN(RADIANS(90-B5))*COS(RADIANS(-82.8394-C5)))</f>
        <v>611.43188929237795</v>
      </c>
      <c r="AF5" s="4">
        <f>3958.756*ACOS(COS(RADIANS(90-39.33))*COS(RADIANS(90-B5))+SIN(RADIANS(90-39.33))*SIN(RADIANS(90-B5))*COS(RADIANS(-76.6-C5)))</f>
        <v>141.105635086863</v>
      </c>
      <c r="AG5" s="4">
        <f>3958.756*ACOS(COS(RADIANS(90-39.9809))*COS(RADIANS(90-B5))+SIN(RADIANS(90-39.9809))*SIN(RADIANS(90-B5))*COS(RADIANS(-75.157-C5)))</f>
        <v>52.870224574781055</v>
      </c>
      <c r="AH5" s="4">
        <f>3958.756*ACOS(COS(RADIANS(90-42.35))*COS(RADIANS(90-B5))+SIN(RADIANS(90-42.35))*SIN(RADIANS(90-B5))*COS(RADIANS(-71.1-C5)))</f>
        <v>214.2195419144046</v>
      </c>
      <c r="AI5" s="4">
        <f>3958.756*ACOS(COS(RADIANS(90-42.2944))*COS(RADIANS(90-B5))+SIN(RADIANS(90-42.2944))*SIN(RADIANS(90-B5))*COS(RADIANS(-83.7126-C5)))</f>
        <v>497.8561755936758</v>
      </c>
      <c r="AJ5" s="4">
        <f>3958.756*ACOS(COS(RADIANS(90-30.61))*COS(RADIANS(90-B5))+SIN(RADIANS(90-30.61))*SIN(RADIANS(90-B5))*COS(RADIANS(-96.34-C5)))</f>
        <v>1403.605519544572</v>
      </c>
      <c r="AK5" s="4">
        <f>3958.756*ACOS(COS(RADIANS(90-42.8189))*COS(RADIANS(90-B5))+SIN(RADIANS(90-42.8189))*SIN(RADIANS(90-B5))*COS(RADIANS(-75.5357-C5)))</f>
        <v>171.13668330385204</v>
      </c>
      <c r="AL5" s="4">
        <f>3958.756*ACOS(COS(RADIANS(90-32.73))*COS(RADIANS(90-B5))+SIN(RADIANS(90-32.73))*SIN(RADIANS(90-B5))*COS(RADIANS(-97.115-C5)))</f>
        <v>1363.6572275432534</v>
      </c>
      <c r="AM5" s="4">
        <f>3958.756*ACOS(COS(RADIANS(90-39.19))*COS(RADIANS(90-B5))+SIN(RADIANS(90-39.19))*SIN(RADIANS(90-B5))*COS(RADIANS(-96.59-C5)))</f>
        <v>1177.1115713296547</v>
      </c>
      <c r="AN5" s="4">
        <f>3958.756*ACOS(COS(RADIANS(90-42.37))*COS(RADIANS(90-B5))+SIN(RADIANS(90-42.37))*SIN(RADIANS(90-B5))*COS(RADIANS(-71.03-C5)))</f>
        <v>217.92963359639782</v>
      </c>
      <c r="AO5" s="4">
        <f>3958.756*ACOS(COS(RADIANS(90-42.37))*COS(RADIANS(90-B5))+SIN(RADIANS(90-42.37))*SIN(RADIANS(90-B5))*COS(RADIANS(-71.03-C5)))</f>
        <v>217.92963359639782</v>
      </c>
      <c r="AP5" s="4">
        <f>3958.756*ACOS(COS(RADIANS(90-40.4274))*COS(RADIANS(90-B5))+SIN(RADIANS(90-40.4274))*SIN(RADIANS(90-B5))*COS(RADIANS(-86.9167-C5)))</f>
        <v>657.05287613764779</v>
      </c>
      <c r="AQ5" s="4">
        <f>3958.756*ACOS(COS(RADIANS(90-43.0757))*COS(RADIANS(90-B5))+SIN(RADIANS(90-43.0757))*SIN(RADIANS(90-B5))*COS(RADIANS(-89.3867-C5)))</f>
        <v>790.95797317345489</v>
      </c>
      <c r="AR5" s="4">
        <f>3958.756*ACOS(COS(RADIANS(90-38.9886))*COS(RADIANS(90-B5))+SIN(RADIANS(90-38.9886))*SIN(RADIANS(90-B5))*COS(RADIANS(-76.9445-C5)))</f>
        <v>170.02903954637935</v>
      </c>
    </row>
    <row r="6" spans="1:44" ht="16.5">
      <c r="A6" s="3" t="s">
        <v>14</v>
      </c>
      <c r="B6" s="2">
        <v>32.877000000000002</v>
      </c>
      <c r="C6" s="2">
        <v>-117.23699999999999</v>
      </c>
      <c r="D6">
        <f>3958.756*ACOS(COS(RADIANS(90-40.8))*COS(RADIANS(90-B6))+SIN(RADIANS(90-40.8))*SIN(RADIANS(90-B6))*COS(RADIANS(-96.6667-C6)))</f>
        <v>1258.1615153084038</v>
      </c>
      <c r="E6" s="4">
        <f>3958.756*ACOS(COS(RADIANS(90-39.5398))*COS(RADIANS(90-B6))+SIN(RADIANS(90-39.5398))*SIN(RADIANS(90-B6))*COS(RADIANS(-119.814-C6)))</f>
        <v>482.18765618148274</v>
      </c>
      <c r="F6" s="4">
        <f>3958.756*ACOS(COS(RADIANS(90-42.6544))*COS(RADIANS(90-B6))+SIN(RADIANS(90-42.6544))*SIN(RADIANS(90-B6))*COS(RADIANS(-71.3266-C6)))</f>
        <v>2563.4454416891426</v>
      </c>
      <c r="G6" s="4">
        <f>3958.756*ACOS(COS(RADIANS(90-40.3502))*COS(RADIANS(90-B6))+SIN(RADIANS(90-40.3502))*SIN(RADIANS(90-B6))*COS(RADIANS(-74.6524-C6)))</f>
        <v>2393.5762351890417</v>
      </c>
      <c r="H6" s="4">
        <f>3958.756*ACOS(COS(RADIANS(90-40.4896))*COS(RADIANS(90-B6))+SIN(RADIANS(90-40.4896))*SIN(RADIANS(90-B6))*COS(RADIANS(-74.4082-C6)))</f>
        <v>2406.1962846361639</v>
      </c>
      <c r="I6" s="4">
        <f>3958.756*ACOS(COS(RADIANS(90-32.877))*COS(RADIANS(90-B6))+SIN(RADIANS(90-32.877))*SIN(RADIANS(90-B6))*COS(RADIANS(-117.237-C6)))</f>
        <v>0</v>
      </c>
      <c r="J6" s="4">
        <f>3958.756*ACOS(COS(RADIANS(90-35.08))*COS(RADIANS(90-B6))+SIN(RADIANS(90-35.08))*SIN(RADIANS(90-B6))*COS(RADIANS(-106.65-C6)))</f>
        <v>625.04533796170517</v>
      </c>
      <c r="K6" s="4">
        <f>3958.756*ACOS(COS(RADIANS(90-40.26))*COS(RADIANS(90-B6))+SIN(RADIANS(90-40.26))*SIN(RADIANS(90-B6))*COS(RADIANS(-80-C6)))</f>
        <v>2111.8153007392743</v>
      </c>
      <c r="L6" s="4">
        <f>3958.756*ACOS(COS(RADIANS(90-44.04))*COS(RADIANS(90-B6))+SIN(RADIANS(90-44.04))*SIN(RADIANS(90-B6))*COS(RADIANS(-123.06-C6)))</f>
        <v>832.58546739294263</v>
      </c>
      <c r="M6" s="4">
        <f>3958.756*ACOS(COS(RADIANS(90-36.1659))*COS(RADIANS(90-B6))+SIN(RADIANS(90-36.1659))*SIN(RADIANS(90-B6))*COS(RADIANS(-86.8313-C6)))</f>
        <v>1738.5975660603824</v>
      </c>
      <c r="N6" s="4">
        <f>3958.756*ACOS(COS(RADIANS(90-34.0711))*COS(RADIANS(90-B6))+SIN(RADIANS(90-34.0711))*SIN(RADIANS(90-B6))*COS(RADIANS(-118.442-C6)))</f>
        <v>107.84032684762025</v>
      </c>
      <c r="O6" s="4">
        <f>3958.756*ACOS(COS(RADIANS(90-39.6798))*COS(RADIANS(90-B6))+SIN(RADIANS(90-39.6798))*SIN(RADIANS(90-B6))*COS(RADIANS(-104.963-C6)))</f>
        <v>828.40145625090236</v>
      </c>
      <c r="P6" s="4">
        <f>3958.756*ACOS(COS(RADIANS(90-32.7984))*COS(RADIANS(90-B6))+SIN(RADIANS(90-32.7984))*SIN(RADIANS(90-B6))*COS(RADIANS(-79.9614-C6)))</f>
        <v>2152.4161712208338</v>
      </c>
      <c r="Q6" s="4">
        <f>3958.756*ACOS(COS(RADIANS(90-40.4896))*COS(RADIANS(90-B6))+SIN(RADIANS(90-40.4896))*SIN(RADIANS(90-B6))*COS(RADIANS(-74.4082-C6)))</f>
        <v>2406.1962846361639</v>
      </c>
      <c r="R6" s="4">
        <f>3958.756*ACOS(COS(RADIANS(90-33.7895))*COS(RADIANS(90-B6))+SIN(RADIANS(90-33.7895))*SIN(RADIANS(90-B6))*COS(RADIANS(-84.3255-C6)))</f>
        <v>1892.8137638827266</v>
      </c>
      <c r="S6" s="4">
        <f>3958.756*ACOS(COS(RADIANS(90-29.7225))*COS(RADIANS(90-B6))+SIN(RADIANS(90-29.7225))*SIN(RADIANS(90-B6))*COS(RADIANS(-95.3924-C6)))</f>
        <v>1305.4997584590383</v>
      </c>
      <c r="T6" s="4">
        <f>3958.756*ACOS(COS(RADIANS(90-40.4274))*COS(RADIANS(90-B6))+SIN(RADIANS(90-40.4274))*SIN(RADIANS(90-B6))*COS(RADIANS(-86.9167-C6)))</f>
        <v>1749.9088645820943</v>
      </c>
      <c r="U6" s="4">
        <f>3958.756*ACOS(COS(RADIANS(90-32.9861))*COS(RADIANS(90-B6))+SIN(RADIANS(90-32.9861))*SIN(RADIANS(90-B6))*COS(RADIANS(-96.75-C6)))</f>
        <v>1186.2078932750474</v>
      </c>
      <c r="V6" s="4">
        <f>3958.756*ACOS(COS(RADIANS(90-32.877))*COS(RADIANS(90-B6))+SIN(RADIANS(90-32.877))*SIN(RADIANS(90-B6))*COS(RADIANS(-117.237-C6)))</f>
        <v>0</v>
      </c>
      <c r="W6" s="4">
        <f>3958.756*ACOS(COS(RADIANS(90-35.9483))*COS(RADIANS(90-B6))+SIN(RADIANS(90-35.9483))*SIN(RADIANS(90-B6))*COS(RADIANS(-83.9367-C6)))</f>
        <v>1900.7676496277543</v>
      </c>
      <c r="X6" s="4">
        <f>3958.756*ACOS(COS(RADIANS(90-35.92))*COS(RADIANS(90-B6))+SIN(RADIANS(90-35.92))*SIN(RADIANS(90-B6))*COS(RADIANS(-79.04-C6)))</f>
        <v>2173.9661152358449</v>
      </c>
      <c r="Y6" s="4">
        <f>3958.756*ACOS(COS(RADIANS(90-39.5398))*COS(RADIANS(90-B6))+SIN(RADIANS(90-39.5398))*SIN(RADIANS(90-B6))*COS(RADIANS(-119.814-C6)))</f>
        <v>482.18765618148274</v>
      </c>
      <c r="Z6" s="4">
        <f>3958.756*ACOS(COS(RADIANS(90-42.2944))*COS(RADIANS(90-B6))+SIN(RADIANS(90-42.2944))*SIN(RADIANS(90-B6))*COS(RADIANS(-83.7126-C6)))</f>
        <v>1932.6347544867895</v>
      </c>
      <c r="AA6" s="4">
        <f>3958.756*ACOS(COS(RADIANS(90-42.2477))*COS(RADIANS(90-B6))+SIN(RADIANS(90-42.2477))*SIN(RADIANS(90-B6))*COS(RADIANS(-83.6226-C6)))</f>
        <v>1936.7119458927132</v>
      </c>
      <c r="AB6" s="4">
        <f>3958.756*ACOS(COS(RADIANS(90-41.5033))*COS(RADIANS(90-B6))+SIN(RADIANS(90-41.5033))*SIN(RADIANS(90-B6))*COS(RADIANS(-81.6756-C6)))</f>
        <v>2030.0007704425616</v>
      </c>
      <c r="AC6" s="4">
        <f>3958.756*ACOS(COS(RADIANS(90-29.68))*COS(RADIANS(90-B6))+SIN(RADIANS(90-29.68))*SIN(RADIANS(90-B6))*COS(RADIANS(-82.27-C6)))</f>
        <v>2067.2297950289353</v>
      </c>
      <c r="AD6" s="4">
        <f>3958.756*ACOS(COS(RADIANS(90-40.8))*COS(RADIANS(90-B6))+SIN(RADIANS(90-40.8))*SIN(RADIANS(90-B6))*COS(RADIANS(-96.6667-C6)))</f>
        <v>1258.1615153084038</v>
      </c>
      <c r="AE6" s="4">
        <f>3958.756*ACOS(COS(RADIANS(90-34.6754))*COS(RADIANS(90-B6))+SIN(RADIANS(90-34.6754))*SIN(RADIANS(90-B6))*COS(RADIANS(-82.8394-C6)))</f>
        <v>1969.8457844131362</v>
      </c>
      <c r="AF6" s="4">
        <f>3958.756*ACOS(COS(RADIANS(90-39.33))*COS(RADIANS(90-B6))+SIN(RADIANS(90-39.33))*SIN(RADIANS(90-B6))*COS(RADIANS(-76.6-C6)))</f>
        <v>2292.1309975708664</v>
      </c>
      <c r="AG6" s="4">
        <f>3958.756*ACOS(COS(RADIANS(90-39.9809))*COS(RADIANS(90-B6))+SIN(RADIANS(90-39.9809))*SIN(RADIANS(90-B6))*COS(RADIANS(-75.157-C6)))</f>
        <v>2367.590788652506</v>
      </c>
      <c r="AH6" s="4">
        <f>3958.756*ACOS(COS(RADIANS(90-42.35))*COS(RADIANS(90-B6))+SIN(RADIANS(90-42.35))*SIN(RADIANS(90-B6))*COS(RADIANS(-71.1-C6)))</f>
        <v>2575.2039551103176</v>
      </c>
      <c r="AI6" s="4">
        <f>3958.756*ACOS(COS(RADIANS(90-42.2944))*COS(RADIANS(90-B6))+SIN(RADIANS(90-42.2944))*SIN(RADIANS(90-B6))*COS(RADIANS(-83.7126-C6)))</f>
        <v>1932.6347544867895</v>
      </c>
      <c r="AJ6" s="4">
        <f>3958.756*ACOS(COS(RADIANS(90-30.61))*COS(RADIANS(90-B6))+SIN(RADIANS(90-30.61))*SIN(RADIANS(90-B6))*COS(RADIANS(-96.34-C6)))</f>
        <v>1235.7547408339915</v>
      </c>
      <c r="AK6" s="4">
        <f>3958.756*ACOS(COS(RADIANS(90-42.8189))*COS(RADIANS(90-B6))+SIN(RADIANS(90-42.8189))*SIN(RADIANS(90-B6))*COS(RADIANS(-75.5357-C6)))</f>
        <v>2350.170868754014</v>
      </c>
      <c r="AL6" s="4">
        <f>3958.756*ACOS(COS(RADIANS(90-32.73))*COS(RADIANS(90-B6))+SIN(RADIANS(90-32.73))*SIN(RADIANS(90-B6))*COS(RADIANS(-97.115-C6)))</f>
        <v>1166.8564978314489</v>
      </c>
      <c r="AM6" s="4">
        <f>3958.756*ACOS(COS(RADIANS(90-39.19))*COS(RADIANS(90-B6))+SIN(RADIANS(90-39.19))*SIN(RADIANS(90-B6))*COS(RADIANS(-96.59-C6)))</f>
        <v>1229.8816898475786</v>
      </c>
      <c r="AN6" s="4">
        <f>3958.756*ACOS(COS(RADIANS(90-42.37))*COS(RADIANS(90-B6))+SIN(RADIANS(90-42.37))*SIN(RADIANS(90-B6))*COS(RADIANS(-71.03-C6)))</f>
        <v>2578.7562764894988</v>
      </c>
      <c r="AO6" s="4">
        <f>3958.756*ACOS(COS(RADIANS(90-42.37))*COS(RADIANS(90-B6))+SIN(RADIANS(90-42.37))*SIN(RADIANS(90-B6))*COS(RADIANS(-71.03-C6)))</f>
        <v>2578.7562764894988</v>
      </c>
      <c r="AP6" s="4">
        <f>3958.756*ACOS(COS(RADIANS(90-40.4274))*COS(RADIANS(90-B6))+SIN(RADIANS(90-40.4274))*SIN(RADIANS(90-B6))*COS(RADIANS(-86.9167-C6)))</f>
        <v>1749.9088645820943</v>
      </c>
      <c r="AQ6" s="4">
        <f>3958.756*ACOS(COS(RADIANS(90-43.0757))*COS(RADIANS(90-B6))+SIN(RADIANS(90-43.0757))*SIN(RADIANS(90-B6))*COS(RADIANS(-89.3867-C6)))</f>
        <v>1662.1512077126031</v>
      </c>
      <c r="AR6" s="4">
        <f>3958.756*ACOS(COS(RADIANS(90-38.9886))*COS(RADIANS(90-B6))+SIN(RADIANS(90-38.9886))*SIN(RADIANS(90-B6))*COS(RADIANS(-76.9445-C6)))</f>
        <v>2274.4380581950791</v>
      </c>
    </row>
    <row r="7" spans="1:44" ht="16.5">
      <c r="A7" s="3" t="s">
        <v>26</v>
      </c>
      <c r="B7" s="2">
        <v>35.08</v>
      </c>
      <c r="C7" s="2">
        <v>-106.65</v>
      </c>
      <c r="D7">
        <f>3958.756*ACOS(COS(RADIANS(90-40.8))*COS(RADIANS(90-B7))+SIN(RADIANS(90-40.8))*SIN(RADIANS(90-B7))*COS(RADIANS(-96.6667-C7)))</f>
        <v>671.67690995139105</v>
      </c>
      <c r="E7" s="4">
        <f>3958.756*ACOS(COS(RADIANS(90-39.5398))*COS(RADIANS(90-B7))+SIN(RADIANS(90-39.5398))*SIN(RADIANS(90-B7))*COS(RADIANS(-119.814-C7)))</f>
        <v>785.31514612413366</v>
      </c>
      <c r="F7" s="4">
        <f>3958.756*ACOS(COS(RADIANS(90-42.6544))*COS(RADIANS(90-B7))+SIN(RADIANS(90-42.6544))*SIN(RADIANS(90-B7))*COS(RADIANS(-71.3266-C7)))</f>
        <v>1955.3759672402834</v>
      </c>
      <c r="G7" s="4">
        <f>3958.756*ACOS(COS(RADIANS(90-40.3502))*COS(RADIANS(90-B7))+SIN(RADIANS(90-40.3502))*SIN(RADIANS(90-B7))*COS(RADIANS(-74.6524-C7)))</f>
        <v>1776.2260342259467</v>
      </c>
      <c r="H7" s="4">
        <f>3958.756*ACOS(COS(RADIANS(90-40.4896))*COS(RADIANS(90-B7))+SIN(RADIANS(90-40.4896))*SIN(RADIANS(90-B7))*COS(RADIANS(-74.4082-C7)))</f>
        <v>1789.3287635004672</v>
      </c>
      <c r="I7" s="4">
        <f>3958.756*ACOS(COS(RADIANS(90-32.877))*COS(RADIANS(90-B7))+SIN(RADIANS(90-32.877))*SIN(RADIANS(90-B7))*COS(RADIANS(-117.237-C7)))</f>
        <v>625.04533796170517</v>
      </c>
      <c r="J7" s="4">
        <f>3958.756*ACOS(COS(RADIANS(90-35.08))*COS(RADIANS(90-B7))+SIN(RADIANS(90-35.08))*SIN(RADIANS(90-B7))*COS(RADIANS(-106.65-C7)))</f>
        <v>0</v>
      </c>
      <c r="K7" s="4">
        <f>3958.756*ACOS(COS(RADIANS(90-40.26))*COS(RADIANS(90-B7))+SIN(RADIANS(90-40.26))*SIN(RADIANS(90-B7))*COS(RADIANS(-80-C7)))</f>
        <v>1494.6225655981639</v>
      </c>
      <c r="L7" s="4">
        <f>3958.756*ACOS(COS(RADIANS(90-44.04))*COS(RADIANS(90-B7))+SIN(RADIANS(90-44.04))*SIN(RADIANS(90-B7))*COS(RADIANS(-123.06-C7)))</f>
        <v>1067.9309684295206</v>
      </c>
      <c r="M7" s="4">
        <f>3958.756*ACOS(COS(RADIANS(90-36.1659))*COS(RADIANS(90-B7))+SIN(RADIANS(90-36.1659))*SIN(RADIANS(90-B7))*COS(RADIANS(-86.8313-C7)))</f>
        <v>1113.6831672471603</v>
      </c>
      <c r="N7" s="4">
        <f>3958.756*ACOS(COS(RADIANS(90-34.0711))*COS(RADIANS(90-B7))+SIN(RADIANS(90-34.0711))*SIN(RADIANS(90-B7))*COS(RADIANS(-118.442-C7)))</f>
        <v>674.05728630237877</v>
      </c>
      <c r="O7" s="4">
        <f>3958.756*ACOS(COS(RADIANS(90-39.6798))*COS(RADIANS(90-B7))+SIN(RADIANS(90-39.6798))*SIN(RADIANS(90-B7))*COS(RADIANS(-104.963-C7)))</f>
        <v>331.01757418829675</v>
      </c>
      <c r="P7" s="4">
        <f>3958.756*ACOS(COS(RADIANS(90-32.7984))*COS(RADIANS(90-B7))+SIN(RADIANS(90-32.7984))*SIN(RADIANS(90-B7))*COS(RADIANS(-79.9614-C7)))</f>
        <v>1533.3548603458016</v>
      </c>
      <c r="Q7" s="4">
        <f>3958.756*ACOS(COS(RADIANS(90-40.4896))*COS(RADIANS(90-B7))+SIN(RADIANS(90-40.4896))*SIN(RADIANS(90-B7))*COS(RADIANS(-74.4082-C7)))</f>
        <v>1789.3287635004672</v>
      </c>
      <c r="R7" s="4">
        <f>3958.756*ACOS(COS(RADIANS(90-33.7895))*COS(RADIANS(90-B7))+SIN(RADIANS(90-33.7895))*SIN(RADIANS(90-B7))*COS(RADIANS(-84.3255-C7)))</f>
        <v>1272.6512561684583</v>
      </c>
      <c r="S7" s="4">
        <f>3958.756*ACOS(COS(RADIANS(90-29.7225))*COS(RADIANS(90-B7))+SIN(RADIANS(90-29.7225))*SIN(RADIANS(90-B7))*COS(RADIANS(-95.3924-C7)))</f>
        <v>753.14318407126063</v>
      </c>
      <c r="T7" s="4">
        <f>3958.756*ACOS(COS(RADIANS(90-40.4274))*COS(RADIANS(90-B7))+SIN(RADIANS(90-40.4274))*SIN(RADIANS(90-B7))*COS(RADIANS(-86.9167-C7)))</f>
        <v>1136.619257894303</v>
      </c>
      <c r="U7" s="4">
        <f>3958.756*ACOS(COS(RADIANS(90-32.9861))*COS(RADIANS(90-B7))+SIN(RADIANS(90-32.9861))*SIN(RADIANS(90-B7))*COS(RADIANS(-96.75-C7)))</f>
        <v>584.74464898959457</v>
      </c>
      <c r="V7" s="4">
        <f>3958.756*ACOS(COS(RADIANS(90-32.877))*COS(RADIANS(90-B7))+SIN(RADIANS(90-32.877))*SIN(RADIANS(90-B7))*COS(RADIANS(-117.237-C7)))</f>
        <v>625.04533796170517</v>
      </c>
      <c r="W7" s="4">
        <f>3958.756*ACOS(COS(RADIANS(90-35.9483))*COS(RADIANS(90-B7))+SIN(RADIANS(90-35.9483))*SIN(RADIANS(90-B7))*COS(RADIANS(-83.9367-C7)))</f>
        <v>1275.9268235384677</v>
      </c>
      <c r="X7" s="4">
        <f>3958.756*ACOS(COS(RADIANS(90-35.92))*COS(RADIANS(90-B7))+SIN(RADIANS(90-35.92))*SIN(RADIANS(90-B7))*COS(RADIANS(-79.04-C7)))</f>
        <v>1548.9723615173486</v>
      </c>
      <c r="Y7" s="4">
        <f>3958.756*ACOS(COS(RADIANS(90-39.5398))*COS(RADIANS(90-B7))+SIN(RADIANS(90-39.5398))*SIN(RADIANS(90-B7))*COS(RADIANS(-119.814-C7)))</f>
        <v>785.31514612413366</v>
      </c>
      <c r="Z7" s="4">
        <f>3958.756*ACOS(COS(RADIANS(90-42.2944))*COS(RADIANS(90-B7))+SIN(RADIANS(90-42.2944))*SIN(RADIANS(90-B7))*COS(RADIANS(-83.7126-C7)))</f>
        <v>1328.4685528525047</v>
      </c>
      <c r="AA7" s="4">
        <f>3958.756*ACOS(COS(RADIANS(90-42.2477))*COS(RADIANS(90-B7))+SIN(RADIANS(90-42.2477))*SIN(RADIANS(90-B7))*COS(RADIANS(-83.6226-C7)))</f>
        <v>1332.1299234507335</v>
      </c>
      <c r="AB7" s="4">
        <f>3958.756*ACOS(COS(RADIANS(90-41.5033))*COS(RADIANS(90-B7))+SIN(RADIANS(90-41.5033))*SIN(RADIANS(90-B7))*COS(RADIANS(-81.6756-C7)))</f>
        <v>1419.3020487945589</v>
      </c>
      <c r="AC7" s="4">
        <f>3958.756*ACOS(COS(RADIANS(90-29.68))*COS(RADIANS(90-B7))+SIN(RADIANS(90-29.68))*SIN(RADIANS(90-B7))*COS(RADIANS(-82.27-C7)))</f>
        <v>1466.5515442309782</v>
      </c>
      <c r="AD7" s="4">
        <f>3958.756*ACOS(COS(RADIANS(90-40.8))*COS(RADIANS(90-B7))+SIN(RADIANS(90-40.8))*SIN(RADIANS(90-B7))*COS(RADIANS(-96.6667-C7)))</f>
        <v>671.67690995139105</v>
      </c>
      <c r="AE7" s="4">
        <f>3958.756*ACOS(COS(RADIANS(90-34.6754))*COS(RADIANS(90-B7))+SIN(RADIANS(90-34.6754))*SIN(RADIANS(90-B7))*COS(RADIANS(-82.8394-C7)))</f>
        <v>1346.7146726443207</v>
      </c>
      <c r="AF7" s="4">
        <f>3958.756*ACOS(COS(RADIANS(90-39.33))*COS(RADIANS(90-B7))+SIN(RADIANS(90-39.33))*SIN(RADIANS(90-B7))*COS(RADIANS(-76.6-C7)))</f>
        <v>1671.5986092700059</v>
      </c>
      <c r="AG7" s="4">
        <f>3958.756*ACOS(COS(RADIANS(90-39.9809))*COS(RADIANS(90-B7))+SIN(RADIANS(90-39.9809))*SIN(RADIANS(90-B7))*COS(RADIANS(-75.157-C7)))</f>
        <v>1749.0170754890298</v>
      </c>
      <c r="AH7" s="4">
        <f>3958.756*ACOS(COS(RADIANS(90-42.35))*COS(RADIANS(90-B7))+SIN(RADIANS(90-42.35))*SIN(RADIANS(90-B7))*COS(RADIANS(-71.1-C7)))</f>
        <v>1965.7159665064721</v>
      </c>
      <c r="AI7" s="4">
        <f>3958.756*ACOS(COS(RADIANS(90-42.2944))*COS(RADIANS(90-B7))+SIN(RADIANS(90-42.2944))*SIN(RADIANS(90-B7))*COS(RADIANS(-83.7126-C7)))</f>
        <v>1328.4685528525047</v>
      </c>
      <c r="AJ7" s="4">
        <f>3958.756*ACOS(COS(RADIANS(90-30.61))*COS(RADIANS(90-B7))+SIN(RADIANS(90-30.61))*SIN(RADIANS(90-B7))*COS(RADIANS(-96.34-C7)))</f>
        <v>672.95346701489484</v>
      </c>
      <c r="AK7" s="4">
        <f>3958.756*ACOS(COS(RADIANS(90-42.8189))*COS(RADIANS(90-B7))+SIN(RADIANS(90-42.8189))*SIN(RADIANS(90-B7))*COS(RADIANS(-75.5357-C7)))</f>
        <v>1743.8484350987283</v>
      </c>
      <c r="AL7" s="4">
        <f>3958.756*ACOS(COS(RADIANS(90-32.73))*COS(RADIANS(90-B7))+SIN(RADIANS(90-32.73))*SIN(RADIANS(90-B7))*COS(RADIANS(-97.115-C7)))</f>
        <v>570.10771881756011</v>
      </c>
      <c r="AM7" s="4">
        <f>3958.756*ACOS(COS(RADIANS(90-39.19))*COS(RADIANS(90-B7))+SIN(RADIANS(90-39.19))*SIN(RADIANS(90-B7))*COS(RADIANS(-96.59-C7)))</f>
        <v>622.13501479534341</v>
      </c>
      <c r="AN7" s="4">
        <f>3958.756*ACOS(COS(RADIANS(90-42.37))*COS(RADIANS(90-B7))+SIN(RADIANS(90-42.37))*SIN(RADIANS(90-B7))*COS(RADIANS(-71.03-C7)))</f>
        <v>1969.3541954987336</v>
      </c>
      <c r="AO7" s="4">
        <f>3958.756*ACOS(COS(RADIANS(90-42.37))*COS(RADIANS(90-B7))+SIN(RADIANS(90-42.37))*SIN(RADIANS(90-B7))*COS(RADIANS(-71.03-C7)))</f>
        <v>1969.3541954987336</v>
      </c>
      <c r="AP7" s="4">
        <f>3958.756*ACOS(COS(RADIANS(90-40.4274))*COS(RADIANS(90-B7))+SIN(RADIANS(90-40.4274))*SIN(RADIANS(90-B7))*COS(RADIANS(-86.9167-C7)))</f>
        <v>1136.619257894303</v>
      </c>
      <c r="AQ7" s="4">
        <f>3958.756*ACOS(COS(RADIANS(90-43.0757))*COS(RADIANS(90-B7))+SIN(RADIANS(90-43.0757))*SIN(RADIANS(90-B7))*COS(RADIANS(-89.3867-C7)))</f>
        <v>1075.0959812559029</v>
      </c>
      <c r="AR7" s="4">
        <f>3958.756*ACOS(COS(RADIANS(90-38.9886))*COS(RADIANS(90-B7))+SIN(RADIANS(90-38.9886))*SIN(RADIANS(90-B7))*COS(RADIANS(-76.9445-C7)))</f>
        <v>1653.000966598169</v>
      </c>
    </row>
    <row r="8" spans="1:44" ht="16.5">
      <c r="A8" s="3" t="s">
        <v>17</v>
      </c>
      <c r="B8" s="2">
        <v>40.26</v>
      </c>
      <c r="C8" s="2">
        <v>-80</v>
      </c>
      <c r="D8">
        <f>3958.756*ACOS(COS(RADIANS(90-40.8))*COS(RADIANS(90-B8))+SIN(RADIANS(90-40.8))*SIN(RADIANS(90-B8))*COS(RADIANS(-96.6667-C8)))</f>
        <v>874.73640574576132</v>
      </c>
      <c r="E8" s="4">
        <f>3958.756*ACOS(COS(RADIANS(90-39.5398))*COS(RADIANS(90-B8))+SIN(RADIANS(90-39.5398))*SIN(RADIANS(90-B8))*COS(RADIANS(-119.814-C8)))</f>
        <v>2093.0006092915205</v>
      </c>
      <c r="F8" s="4">
        <f>3958.756*ACOS(COS(RADIANS(90-42.6544))*COS(RADIANS(90-B8))+SIN(RADIANS(90-42.6544))*SIN(RADIANS(90-B8))*COS(RADIANS(-71.3266-C8)))</f>
        <v>478.34788548718547</v>
      </c>
      <c r="G8" s="4">
        <f>3958.756*ACOS(COS(RADIANS(90-40.3502))*COS(RADIANS(90-B8))+SIN(RADIANS(90-40.3502))*SIN(RADIANS(90-B8))*COS(RADIANS(-74.6524-C8)))</f>
        <v>281.79808892253442</v>
      </c>
      <c r="H8" s="4">
        <f>3958.756*ACOS(COS(RADIANS(90-40.4896))*COS(RADIANS(90-B8))+SIN(RADIANS(90-40.4896))*SIN(RADIANS(90-B8))*COS(RADIANS(-74.4082-C8)))</f>
        <v>294.71265121972505</v>
      </c>
      <c r="I8" s="4">
        <f>3958.756*ACOS(COS(RADIANS(90-32.877))*COS(RADIANS(90-B8))+SIN(RADIANS(90-32.877))*SIN(RADIANS(90-B8))*COS(RADIANS(-117.237-C8)))</f>
        <v>2111.8153007392743</v>
      </c>
      <c r="J8" s="4">
        <f>3958.756*ACOS(COS(RADIANS(90-35.08))*COS(RADIANS(90-B8))+SIN(RADIANS(90-35.08))*SIN(RADIANS(90-B8))*COS(RADIANS(-106.65-C8)))</f>
        <v>1494.6225655981639</v>
      </c>
      <c r="K8" s="4">
        <f>3958.756*ACOS(COS(RADIANS(90-40.26))*COS(RADIANS(90-B8))+SIN(RADIANS(90-40.26))*SIN(RADIANS(90-B8))*COS(RADIANS(-80-C8)))</f>
        <v>0</v>
      </c>
      <c r="L8" s="4">
        <f>3958.756*ACOS(COS(RADIANS(90-44.04))*COS(RADIANS(90-B8))+SIN(RADIANS(90-44.04))*SIN(RADIANS(90-B8))*COS(RADIANS(-123.06-C8)))</f>
        <v>2195.9055892063916</v>
      </c>
      <c r="M8" s="4">
        <f>3958.756*ACOS(COS(RADIANS(90-36.1659))*COS(RADIANS(90-B8))+SIN(RADIANS(90-36.1659))*SIN(RADIANS(90-B8))*COS(RADIANS(-86.8313-C8)))</f>
        <v>466.17901199444071</v>
      </c>
      <c r="N8" s="4">
        <f>3958.756*ACOS(COS(RADIANS(90-34.0711))*COS(RADIANS(90-B8))+SIN(RADIANS(90-34.0711))*SIN(RADIANS(90-B8))*COS(RADIANS(-118.442-C8)))</f>
        <v>2142.017111729504</v>
      </c>
      <c r="O8" s="4">
        <f>3958.756*ACOS(COS(RADIANS(90-39.6798))*COS(RADIANS(90-B8))+SIN(RADIANS(90-39.6798))*SIN(RADIANS(90-B8))*COS(RADIANS(-104.963-C8)))</f>
        <v>1318.0715749781441</v>
      </c>
      <c r="P8" s="4">
        <f>3958.756*ACOS(COS(RADIANS(90-32.7984))*COS(RADIANS(90-B8))+SIN(RADIANS(90-32.7984))*SIN(RADIANS(90-B8))*COS(RADIANS(-79.9614-C8)))</f>
        <v>515.5512024821619</v>
      </c>
      <c r="Q8" s="4">
        <f>3958.756*ACOS(COS(RADIANS(90-40.4896))*COS(RADIANS(90-B8))+SIN(RADIANS(90-40.4896))*SIN(RADIANS(90-B8))*COS(RADIANS(-74.4082-C8)))</f>
        <v>294.71265121972505</v>
      </c>
      <c r="R8" s="4">
        <f>3958.756*ACOS(COS(RADIANS(90-33.7895))*COS(RADIANS(90-B8))+SIN(RADIANS(90-33.7895))*SIN(RADIANS(90-B8))*COS(RADIANS(-84.3255-C8)))</f>
        <v>506.58541560389847</v>
      </c>
      <c r="S8" s="4">
        <f>3958.756*ACOS(COS(RADIANS(90-29.7225))*COS(RADIANS(90-B8))+SIN(RADIANS(90-29.7225))*SIN(RADIANS(90-B8))*COS(RADIANS(-95.3924-C8)))</f>
        <v>1132.4286066129675</v>
      </c>
      <c r="T8" s="4">
        <f>3958.756*ACOS(COS(RADIANS(90-40.4274))*COS(RADIANS(90-B8))+SIN(RADIANS(90-40.4274))*SIN(RADIANS(90-B8))*COS(RADIANS(-86.9167-C8)))</f>
        <v>364.33213316753199</v>
      </c>
      <c r="U8" s="4">
        <f>3958.756*ACOS(COS(RADIANS(90-32.9861))*COS(RADIANS(90-B8))+SIN(RADIANS(90-32.9861))*SIN(RADIANS(90-B8))*COS(RADIANS(-96.75-C8)))</f>
        <v>1053.5823833919144</v>
      </c>
      <c r="V8" s="4">
        <f>3958.756*ACOS(COS(RADIANS(90-32.877))*COS(RADIANS(90-B8))+SIN(RADIANS(90-32.877))*SIN(RADIANS(90-B8))*COS(RADIANS(-117.237-C8)))</f>
        <v>2111.8153007392743</v>
      </c>
      <c r="W8" s="4">
        <f>3958.756*ACOS(COS(RADIANS(90-35.9483))*COS(RADIANS(90-B8))+SIN(RADIANS(90-35.9483))*SIN(RADIANS(90-B8))*COS(RADIANS(-83.9367-C8)))</f>
        <v>366.73194302094322</v>
      </c>
      <c r="X8" s="4">
        <f>3958.756*ACOS(COS(RADIANS(90-35.92))*COS(RADIANS(90-B8))+SIN(RADIANS(90-35.92))*SIN(RADIANS(90-B8))*COS(RADIANS(-79.04-C8)))</f>
        <v>304.36916883088008</v>
      </c>
      <c r="Y8" s="4">
        <f>3958.756*ACOS(COS(RADIANS(90-39.5398))*COS(RADIANS(90-B8))+SIN(RADIANS(90-39.5398))*SIN(RADIANS(90-B8))*COS(RADIANS(-119.814-C8)))</f>
        <v>2093.0006092915205</v>
      </c>
      <c r="Z8" s="4">
        <f>3958.756*ACOS(COS(RADIANS(90-42.2944))*COS(RADIANS(90-B8))+SIN(RADIANS(90-42.2944))*SIN(RADIANS(90-B8))*COS(RADIANS(-83.7126-C8)))</f>
        <v>238.54362447533947</v>
      </c>
      <c r="AA8" s="4">
        <f>3958.756*ACOS(COS(RADIANS(90-42.2477))*COS(RADIANS(90-B8))+SIN(RADIANS(90-42.2477))*SIN(RADIANS(90-B8))*COS(RADIANS(-83.6226-C8)))</f>
        <v>232.92363223400642</v>
      </c>
      <c r="AB8" s="4">
        <f>3958.756*ACOS(COS(RADIANS(90-41.5033))*COS(RADIANS(90-B8))+SIN(RADIANS(90-41.5033))*SIN(RADIANS(90-B8))*COS(RADIANS(-81.6756-C8)))</f>
        <v>122.63771528109606</v>
      </c>
      <c r="AC8" s="4">
        <f>3958.756*ACOS(COS(RADIANS(90-29.68))*COS(RADIANS(90-B8))+SIN(RADIANS(90-29.68))*SIN(RADIANS(90-B8))*COS(RADIANS(-82.27-C8)))</f>
        <v>742.14121122813094</v>
      </c>
      <c r="AD8" s="4">
        <f>3958.756*ACOS(COS(RADIANS(90-40.8))*COS(RADIANS(90-B8))+SIN(RADIANS(90-40.8))*SIN(RADIANS(90-B8))*COS(RADIANS(-96.6667-C8)))</f>
        <v>874.73640574576132</v>
      </c>
      <c r="AE8" s="4">
        <f>3958.756*ACOS(COS(RADIANS(90-34.6754))*COS(RADIANS(90-B8))+SIN(RADIANS(90-34.6754))*SIN(RADIANS(90-B8))*COS(RADIANS(-82.8394-C8)))</f>
        <v>416.02600007496858</v>
      </c>
      <c r="AF8" s="4">
        <f>3958.756*ACOS(COS(RADIANS(90-39.33))*COS(RADIANS(90-B8))+SIN(RADIANS(90-39.33))*SIN(RADIANS(90-B8))*COS(RADIANS(-76.6-C8)))</f>
        <v>191.57687690013691</v>
      </c>
      <c r="AG8" s="4">
        <f>3958.756*ACOS(COS(RADIANS(90-39.9809))*COS(RADIANS(90-B8))+SIN(RADIANS(90-39.9809))*SIN(RADIANS(90-B8))*COS(RADIANS(-75.157-C8)))</f>
        <v>256.57355093902413</v>
      </c>
      <c r="AH8" s="4">
        <f>3958.756*ACOS(COS(RADIANS(90-42.35))*COS(RADIANS(90-B8))+SIN(RADIANS(90-42.35))*SIN(RADIANS(90-B8))*COS(RADIANS(-71.1-C8)))</f>
        <v>483.71032764531498</v>
      </c>
      <c r="AI8" s="4">
        <f>3958.756*ACOS(COS(RADIANS(90-42.2944))*COS(RADIANS(90-B8))+SIN(RADIANS(90-42.2944))*SIN(RADIANS(90-B8))*COS(RADIANS(-83.7126-C8)))</f>
        <v>238.54362447533947</v>
      </c>
      <c r="AJ8" s="4">
        <f>3958.756*ACOS(COS(RADIANS(90-30.61))*COS(RADIANS(90-B8))+SIN(RADIANS(90-30.61))*SIN(RADIANS(90-B8))*COS(RADIANS(-96.34-C8)))</f>
        <v>1133.0159494460472</v>
      </c>
      <c r="AK8" s="4">
        <f>3958.756*ACOS(COS(RADIANS(90-42.8189))*COS(RADIANS(90-B8))+SIN(RADIANS(90-42.8189))*SIN(RADIANS(90-B8))*COS(RADIANS(-75.5357-C8)))</f>
        <v>290.72653948948198</v>
      </c>
      <c r="AL8" s="4">
        <f>3958.756*ACOS(COS(RADIANS(90-32.73))*COS(RADIANS(90-B8))+SIN(RADIANS(90-32.73))*SIN(RADIANS(90-B8))*COS(RADIANS(-97.115-C8)))</f>
        <v>1081.010930727095</v>
      </c>
      <c r="AM8" s="4">
        <f>3958.756*ACOS(COS(RADIANS(90-39.19))*COS(RADIANS(90-B8))+SIN(RADIANS(90-39.19))*SIN(RADIANS(90-B8))*COS(RADIANS(-96.59-C8)))</f>
        <v>883.40691964586813</v>
      </c>
      <c r="AN8" s="4">
        <f>3958.756*ACOS(COS(RADIANS(90-42.37))*COS(RADIANS(90-B8))+SIN(RADIANS(90-42.37))*SIN(RADIANS(90-B8))*COS(RADIANS(-71.03-C8)))</f>
        <v>487.51544706753452</v>
      </c>
      <c r="AO8" s="4">
        <f>3958.756*ACOS(COS(RADIANS(90-42.37))*COS(RADIANS(90-B8))+SIN(RADIANS(90-42.37))*SIN(RADIANS(90-B8))*COS(RADIANS(-71.03-C8)))</f>
        <v>487.51544706753452</v>
      </c>
      <c r="AP8" s="4">
        <f>3958.756*ACOS(COS(RADIANS(90-40.4274))*COS(RADIANS(90-B8))+SIN(RADIANS(90-40.4274))*SIN(RADIANS(90-B8))*COS(RADIANS(-86.9167-C8)))</f>
        <v>364.33213316753199</v>
      </c>
      <c r="AQ8" s="4">
        <f>3958.756*ACOS(COS(RADIANS(90-43.0757))*COS(RADIANS(90-B8))+SIN(RADIANS(90-43.0757))*SIN(RADIANS(90-B8))*COS(RADIANS(-89.3867-C8)))</f>
        <v>521.70649893513951</v>
      </c>
      <c r="AR8" s="4">
        <f>3958.756*ACOS(COS(RADIANS(90-38.9886))*COS(RADIANS(90-B8))+SIN(RADIANS(90-38.9886))*SIN(RADIANS(90-B8))*COS(RADIANS(-76.9445-C8)))</f>
        <v>184.80473438542836</v>
      </c>
    </row>
    <row r="9" spans="1:44" ht="16.5">
      <c r="A9" s="3" t="s">
        <v>3</v>
      </c>
      <c r="B9" s="2">
        <v>44.04</v>
      </c>
      <c r="C9" s="2">
        <v>-123.06</v>
      </c>
      <c r="D9">
        <f>3958.756*ACOS(COS(RADIANS(90-40.8))*COS(RADIANS(90-B9))+SIN(RADIANS(90-40.8))*SIN(RADIANS(90-B9))*COS(RADIANS(-96.6667-C9)))</f>
        <v>1358.6840307846126</v>
      </c>
      <c r="E9" s="4">
        <f>3958.756*ACOS(COS(RADIANS(90-39.5398))*COS(RADIANS(90-B9))+SIN(RADIANS(90-39.5398))*SIN(RADIANS(90-B9))*COS(RADIANS(-119.814-C9)))</f>
        <v>352.97307168950255</v>
      </c>
      <c r="F9" s="4">
        <f>3958.756*ACOS(COS(RADIANS(90-42.6544))*COS(RADIANS(90-B9))+SIN(RADIANS(90-42.6544))*SIN(RADIANS(90-B9))*COS(RADIANS(-71.3266-C9)))</f>
        <v>2557.6815969975905</v>
      </c>
      <c r="G9" s="4">
        <f>3958.756*ACOS(COS(RADIANS(90-40.3502))*COS(RADIANS(90-B9))+SIN(RADIANS(90-40.3502))*SIN(RADIANS(90-B9))*COS(RADIANS(-74.6524-C9)))</f>
        <v>2455.248988921519</v>
      </c>
      <c r="H9" s="4">
        <f>3958.756*ACOS(COS(RADIANS(90-40.4896))*COS(RADIANS(90-B9))+SIN(RADIANS(90-40.4896))*SIN(RADIANS(90-B9))*COS(RADIANS(-74.4082-C9)))</f>
        <v>2463.4862281919841</v>
      </c>
      <c r="I9" s="4">
        <f>3958.756*ACOS(COS(RADIANS(90-32.877))*COS(RADIANS(90-B9))+SIN(RADIANS(90-32.877))*SIN(RADIANS(90-B9))*COS(RADIANS(-117.237-C9)))</f>
        <v>832.58546739294263</v>
      </c>
      <c r="J9" s="4">
        <f>3958.756*ACOS(COS(RADIANS(90-35.08))*COS(RADIANS(90-B9))+SIN(RADIANS(90-35.08))*SIN(RADIANS(90-B9))*COS(RADIANS(-106.65-C9)))</f>
        <v>1067.9309684295206</v>
      </c>
      <c r="K9" s="4">
        <f>3958.756*ACOS(COS(RADIANS(90-40.26))*COS(RADIANS(90-B9))+SIN(RADIANS(90-40.26))*SIN(RADIANS(90-B9))*COS(RADIANS(-80-C9)))</f>
        <v>2195.9055892063916</v>
      </c>
      <c r="L9" s="4">
        <f>3958.756*ACOS(COS(RADIANS(90-44.04))*COS(RADIANS(90-B9))+SIN(RADIANS(90-44.04))*SIN(RADIANS(90-B9))*COS(RADIANS(-123.06-C9)))</f>
        <v>0</v>
      </c>
      <c r="M9" s="4">
        <f>3958.756*ACOS(COS(RADIANS(90-36.1659))*COS(RADIANS(90-B9))+SIN(RADIANS(90-36.1659))*SIN(RADIANS(90-B9))*COS(RADIANS(-86.8313-C9)))</f>
        <v>1972.8566458806806</v>
      </c>
      <c r="N9" s="4">
        <f>3958.756*ACOS(COS(RADIANS(90-34.0711))*COS(RADIANS(90-B9))+SIN(RADIANS(90-34.0711))*SIN(RADIANS(90-B9))*COS(RADIANS(-118.442-C9)))</f>
        <v>731.6692769464554</v>
      </c>
      <c r="O9" s="4">
        <f>3958.756*ACOS(COS(RADIANS(90-39.6798))*COS(RADIANS(90-B9))+SIN(RADIANS(90-39.6798))*SIN(RADIANS(90-B9))*COS(RADIANS(-104.963-C9)))</f>
        <v>976.39590076470461</v>
      </c>
      <c r="P9" s="4">
        <f>3958.756*ACOS(COS(RADIANS(90-32.7984))*COS(RADIANS(90-B9))+SIN(RADIANS(90-32.7984))*SIN(RADIANS(90-B9))*COS(RADIANS(-79.9614-C9)))</f>
        <v>2427.7690398201016</v>
      </c>
      <c r="Q9" s="4">
        <f>3958.756*ACOS(COS(RADIANS(90-40.4896))*COS(RADIANS(90-B9))+SIN(RADIANS(90-40.4896))*SIN(RADIANS(90-B9))*COS(RADIANS(-74.4082-C9)))</f>
        <v>2463.4862281919841</v>
      </c>
      <c r="R9" s="4">
        <f>3958.756*ACOS(COS(RADIANS(90-33.7895))*COS(RADIANS(90-B9))+SIN(RADIANS(90-33.7895))*SIN(RADIANS(90-B9))*COS(RADIANS(-84.3255-C9)))</f>
        <v>2176.4667681148571</v>
      </c>
      <c r="S9" s="4">
        <f>3958.756*ACOS(COS(RADIANS(90-29.7225))*COS(RADIANS(90-B9))+SIN(RADIANS(90-29.7225))*SIN(RADIANS(90-B9))*COS(RADIANS(-95.3924-C9)))</f>
        <v>1807.5584650802753</v>
      </c>
      <c r="T9" s="4">
        <f>3958.756*ACOS(COS(RADIANS(90-40.4274))*COS(RADIANS(90-B9))+SIN(RADIANS(90-40.4274))*SIN(RADIANS(90-B9))*COS(RADIANS(-86.9167-C9)))</f>
        <v>1850.7091186004623</v>
      </c>
      <c r="U9" s="4">
        <f>3958.756*ACOS(COS(RADIANS(90-32.9861))*COS(RADIANS(90-B9))+SIN(RADIANS(90-32.9861))*SIN(RADIANS(90-B9))*COS(RADIANS(-96.75-C9)))</f>
        <v>1604.4824179825846</v>
      </c>
      <c r="V9" s="4">
        <f>3958.756*ACOS(COS(RADIANS(90-32.877))*COS(RADIANS(90-B9))+SIN(RADIANS(90-32.877))*SIN(RADIANS(90-B9))*COS(RADIANS(-117.237-C9)))</f>
        <v>832.58546739294263</v>
      </c>
      <c r="W9" s="4">
        <f>3958.756*ACOS(COS(RADIANS(90-35.9483))*COS(RADIANS(90-B9))+SIN(RADIANS(90-35.9483))*SIN(RADIANS(90-B9))*COS(RADIANS(-83.9367-C9)))</f>
        <v>2123.3859872193029</v>
      </c>
      <c r="X9" s="4">
        <f>3958.756*ACOS(COS(RADIANS(90-35.92))*COS(RADIANS(90-B9))+SIN(RADIANS(90-35.92))*SIN(RADIANS(90-B9))*COS(RADIANS(-79.04-C9)))</f>
        <v>2367.4610457572476</v>
      </c>
      <c r="Y9" s="4">
        <f>3958.756*ACOS(COS(RADIANS(90-39.5398))*COS(RADIANS(90-B9))+SIN(RADIANS(90-39.5398))*SIN(RADIANS(90-B9))*COS(RADIANS(-119.814-C9)))</f>
        <v>352.97307168950255</v>
      </c>
      <c r="Z9" s="4">
        <f>3958.756*ACOS(COS(RADIANS(90-42.2944))*COS(RADIANS(90-B9))+SIN(RADIANS(90-42.2944))*SIN(RADIANS(90-B9))*COS(RADIANS(-83.7126-C9)))</f>
        <v>1967.6403029006356</v>
      </c>
      <c r="AA9" s="4">
        <f>3958.756*ACOS(COS(RADIANS(90-42.2477))*COS(RADIANS(90-B9))+SIN(RADIANS(90-42.2477))*SIN(RADIANS(90-B9))*COS(RADIANS(-83.6226-C9)))</f>
        <v>1972.988374232317</v>
      </c>
      <c r="AB9" s="4">
        <f>3958.756*ACOS(COS(RADIANS(90-41.5033))*COS(RADIANS(90-B9))+SIN(RADIANS(90-41.5033))*SIN(RADIANS(90-B9))*COS(RADIANS(-81.6756-C9)))</f>
        <v>2084.1674499621572</v>
      </c>
      <c r="AC9" s="4">
        <f>3958.756*ACOS(COS(RADIANS(90-29.68))*COS(RADIANS(90-B9))+SIN(RADIANS(90-29.68))*SIN(RADIANS(90-B9))*COS(RADIANS(-82.27-C9)))</f>
        <v>2432.6649482113676</v>
      </c>
      <c r="AD9" s="4">
        <f>3958.756*ACOS(COS(RADIANS(90-40.8))*COS(RADIANS(90-B9))+SIN(RADIANS(90-40.8))*SIN(RADIANS(90-B9))*COS(RADIANS(-96.6667-C9)))</f>
        <v>1358.6840307846126</v>
      </c>
      <c r="AE9" s="4">
        <f>3958.756*ACOS(COS(RADIANS(90-34.6754))*COS(RADIANS(90-B9))+SIN(RADIANS(90-34.6754))*SIN(RADIANS(90-B9))*COS(RADIANS(-82.8394-C9)))</f>
        <v>2219.5698017149516</v>
      </c>
      <c r="AF9" s="4">
        <f>3958.756*ACOS(COS(RADIANS(90-39.33))*COS(RADIANS(90-B9))+SIN(RADIANS(90-39.33))*SIN(RADIANS(90-B9))*COS(RADIANS(-76.6-C9)))</f>
        <v>2387.2749881713389</v>
      </c>
      <c r="AG9" s="4">
        <f>3958.756*ACOS(COS(RADIANS(90-39.9809))*COS(RADIANS(90-B9))+SIN(RADIANS(90-39.9809))*SIN(RADIANS(90-B9))*COS(RADIANS(-75.157-C9)))</f>
        <v>2440.4044711079932</v>
      </c>
      <c r="AH9" s="4">
        <f>3958.756*ACOS(COS(RADIANS(90-42.35))*COS(RADIANS(90-B9))+SIN(RADIANS(90-42.35))*SIN(RADIANS(90-B9))*COS(RADIANS(-71.1-C9)))</f>
        <v>2575.886175428871</v>
      </c>
      <c r="AI9" s="4">
        <f>3958.756*ACOS(COS(RADIANS(90-42.2944))*COS(RADIANS(90-B9))+SIN(RADIANS(90-42.2944))*SIN(RADIANS(90-B9))*COS(RADIANS(-83.7126-C9)))</f>
        <v>1967.6403029006356</v>
      </c>
      <c r="AJ9" s="4">
        <f>3958.756*ACOS(COS(RADIANS(90-30.61))*COS(RADIANS(90-B9))+SIN(RADIANS(90-30.61))*SIN(RADIANS(90-B9))*COS(RADIANS(-96.34-C9)))</f>
        <v>1724.7078035992574</v>
      </c>
      <c r="AK9" s="4">
        <f>3958.756*ACOS(COS(RADIANS(90-42.8189))*COS(RADIANS(90-B9))+SIN(RADIANS(90-42.8189))*SIN(RADIANS(90-B9))*COS(RADIANS(-75.5357-C9)))</f>
        <v>2352.6091338333617</v>
      </c>
      <c r="AL9" s="4">
        <f>3958.756*ACOS(COS(RADIANS(90-32.73))*COS(RADIANS(90-B9))+SIN(RADIANS(90-32.73))*SIN(RADIANS(90-B9))*COS(RADIANS(-97.115-C9)))</f>
        <v>1597.953250028841</v>
      </c>
      <c r="AM9" s="4">
        <f>3958.756*ACOS(COS(RADIANS(90-39.19))*COS(RADIANS(90-B9))+SIN(RADIANS(90-39.19))*SIN(RADIANS(90-B9))*COS(RADIANS(-96.59-C9)))</f>
        <v>1401.1890123191477</v>
      </c>
      <c r="AN9" s="4">
        <f>3958.756*ACOS(COS(RADIANS(90-42.37))*COS(RADIANS(90-B9))+SIN(RADIANS(90-42.37))*SIN(RADIANS(90-B9))*COS(RADIANS(-71.03-C9)))</f>
        <v>2578.7352953819122</v>
      </c>
      <c r="AO9" s="4">
        <f>3958.756*ACOS(COS(RADIANS(90-42.37))*COS(RADIANS(90-B9))+SIN(RADIANS(90-42.37))*SIN(RADIANS(90-B9))*COS(RADIANS(-71.03-C9)))</f>
        <v>2578.7352953819122</v>
      </c>
      <c r="AP9" s="4">
        <f>3958.756*ACOS(COS(RADIANS(90-40.4274))*COS(RADIANS(90-B9))+SIN(RADIANS(90-40.4274))*SIN(RADIANS(90-B9))*COS(RADIANS(-86.9167-C9)))</f>
        <v>1850.7091186004623</v>
      </c>
      <c r="AQ9" s="4">
        <f>3958.756*ACOS(COS(RADIANS(90-43.0757))*COS(RADIANS(90-B9))+SIN(RADIANS(90-43.0757))*SIN(RADIANS(90-B9))*COS(RADIANS(-89.3867-C9)))</f>
        <v>1675.5802652940695</v>
      </c>
      <c r="AR9" s="4">
        <f>3958.756*ACOS(COS(RADIANS(90-38.9886))*COS(RADIANS(90-B9))+SIN(RADIANS(90-38.9886))*SIN(RADIANS(90-B9))*COS(RADIANS(-76.9445-C9)))</f>
        <v>2379.7273862182287</v>
      </c>
    </row>
    <row r="10" spans="1:44" ht="16.5">
      <c r="A10" s="3" t="s">
        <v>20</v>
      </c>
      <c r="B10" s="2">
        <v>36.165900000000001</v>
      </c>
      <c r="C10" s="2">
        <v>-86.831299999999999</v>
      </c>
      <c r="D10">
        <f>3958.756*ACOS(COS(RADIANS(90-40.8))*COS(RADIANS(90-B10))+SIN(RADIANS(90-40.8))*SIN(RADIANS(90-B10))*COS(RADIANS(-96.6667-C10)))</f>
        <v>620.30546740983561</v>
      </c>
      <c r="E10" s="4">
        <f>3958.756*ACOS(COS(RADIANS(90-39.5398))*COS(RADIANS(90-B10))+SIN(RADIANS(90-39.5398))*SIN(RADIANS(90-B10))*COS(RADIANS(-119.814-C10)))</f>
        <v>1804.2328253781004</v>
      </c>
      <c r="F10" s="4">
        <f>3958.756*ACOS(COS(RADIANS(90-42.6544))*COS(RADIANS(90-B10))+SIN(RADIANS(90-42.6544))*SIN(RADIANS(90-B10))*COS(RADIANS(-71.3266-C10)))</f>
        <v>939.22367375973272</v>
      </c>
      <c r="G10" s="4">
        <f>3958.756*ACOS(COS(RADIANS(90-40.3502))*COS(RADIANS(90-B10))+SIN(RADIANS(90-40.3502))*SIN(RADIANS(90-B10))*COS(RADIANS(-74.6524-C10)))</f>
        <v>720.41186245639506</v>
      </c>
      <c r="H10" s="4">
        <f>3958.756*ACOS(COS(RADIANS(90-40.4896))*COS(RADIANS(90-B10))+SIN(RADIANS(90-40.4896))*SIN(RADIANS(90-B10))*COS(RADIANS(-74.4082-C10)))</f>
        <v>735.76609162153011</v>
      </c>
      <c r="I10" s="4">
        <f>3958.756*ACOS(COS(RADIANS(90-32.877))*COS(RADIANS(90-B10))+SIN(RADIANS(90-32.877))*SIN(RADIANS(90-B10))*COS(RADIANS(-117.237-C10)))</f>
        <v>1738.5975660603824</v>
      </c>
      <c r="J10" s="4">
        <f>3958.756*ACOS(COS(RADIANS(90-35.08))*COS(RADIANS(90-B10))+SIN(RADIANS(90-35.08))*SIN(RADIANS(90-B10))*COS(RADIANS(-106.65-C10)))</f>
        <v>1113.6831672471603</v>
      </c>
      <c r="K10" s="4">
        <f>3958.756*ACOS(COS(RADIANS(90-40.26))*COS(RADIANS(90-B10))+SIN(RADIANS(90-40.26))*SIN(RADIANS(90-B10))*COS(RADIANS(-80-C10)))</f>
        <v>466.17901199444071</v>
      </c>
      <c r="L10" s="4">
        <f>3958.756*ACOS(COS(RADIANS(90-44.04))*COS(RADIANS(90-B10))+SIN(RADIANS(90-44.04))*SIN(RADIANS(90-B10))*COS(RADIANS(-123.06-C10)))</f>
        <v>1972.8566458806806</v>
      </c>
      <c r="M10" s="4">
        <f>3958.756*ACOS(COS(RADIANS(90-36.1659))*COS(RADIANS(90-B10))+SIN(RADIANS(90-36.1659))*SIN(RADIANS(90-B10))*COS(RADIANS(-86.8313-C10)))</f>
        <v>0</v>
      </c>
      <c r="N10" s="4">
        <f>3958.756*ACOS(COS(RADIANS(90-34.0711))*COS(RADIANS(90-B10))+SIN(RADIANS(90-34.0711))*SIN(RADIANS(90-B10))*COS(RADIANS(-118.442-C10)))</f>
        <v>1784.4924252242545</v>
      </c>
      <c r="O10" s="4">
        <f>3958.756*ACOS(COS(RADIANS(90-39.6798))*COS(RADIANS(90-B10))+SIN(RADIANS(90-39.6798))*SIN(RADIANS(90-B10))*COS(RADIANS(-104.963-C10)))</f>
        <v>1015.6811908685554</v>
      </c>
      <c r="P10" s="4">
        <f>3958.756*ACOS(COS(RADIANS(90-32.7984))*COS(RADIANS(90-B10))+SIN(RADIANS(90-32.7984))*SIN(RADIANS(90-B10))*COS(RADIANS(-79.9614-C10)))</f>
        <v>455.0392208742656</v>
      </c>
      <c r="Q10" s="4">
        <f>3958.756*ACOS(COS(RADIANS(90-40.4896))*COS(RADIANS(90-B10))+SIN(RADIANS(90-40.4896))*SIN(RADIANS(90-B10))*COS(RADIANS(-74.4082-C10)))</f>
        <v>735.76609162153011</v>
      </c>
      <c r="R10" s="4">
        <f>3958.756*ACOS(COS(RADIANS(90-33.7895))*COS(RADIANS(90-B10))+SIN(RADIANS(90-33.7895))*SIN(RADIANS(90-B10))*COS(RADIANS(-84.3255-C10)))</f>
        <v>216.97015462091485</v>
      </c>
      <c r="S10" s="4">
        <f>3958.756*ACOS(COS(RADIANS(90-29.7225))*COS(RADIANS(90-B10))+SIN(RADIANS(90-29.7225))*SIN(RADIANS(90-B10))*COS(RADIANS(-95.3924-C10)))</f>
        <v>666.24981592618394</v>
      </c>
      <c r="T10" s="4">
        <f>3958.756*ACOS(COS(RADIANS(90-40.4274))*COS(RADIANS(90-B10))+SIN(RADIANS(90-40.4274))*SIN(RADIANS(90-B10))*COS(RADIANS(-86.9167-C10)))</f>
        <v>294.477576272281</v>
      </c>
      <c r="U10" s="4">
        <f>3958.756*ACOS(COS(RADIANS(90-32.9861))*COS(RADIANS(90-B10))+SIN(RADIANS(90-32.9861))*SIN(RADIANS(90-B10))*COS(RADIANS(-96.75-C10)))</f>
        <v>605.15853882296676</v>
      </c>
      <c r="V10" s="4">
        <f>3958.756*ACOS(COS(RADIANS(90-32.877))*COS(RADIANS(90-B10))+SIN(RADIANS(90-32.877))*SIN(RADIANS(90-B10))*COS(RADIANS(-117.237-C10)))</f>
        <v>1738.5975660603824</v>
      </c>
      <c r="W10" s="4">
        <f>3958.756*ACOS(COS(RADIANS(90-35.9483))*COS(RADIANS(90-B10))+SIN(RADIANS(90-35.9483))*SIN(RADIANS(90-B10))*COS(RADIANS(-83.9367-C10)))</f>
        <v>162.37551397988611</v>
      </c>
      <c r="X10" s="4">
        <f>3958.756*ACOS(COS(RADIANS(90-35.92))*COS(RADIANS(90-B10))+SIN(RADIANS(90-35.92))*SIN(RADIANS(90-B10))*COS(RADIANS(-79.04-C10)))</f>
        <v>435.49268193684844</v>
      </c>
      <c r="Y10" s="4">
        <f>3958.756*ACOS(COS(RADIANS(90-39.5398))*COS(RADIANS(90-B10))+SIN(RADIANS(90-39.5398))*SIN(RADIANS(90-B10))*COS(RADIANS(-119.814-C10)))</f>
        <v>1804.2328253781004</v>
      </c>
      <c r="Z10" s="4">
        <f>3958.756*ACOS(COS(RADIANS(90-42.2944))*COS(RADIANS(90-B10))+SIN(RADIANS(90-42.2944))*SIN(RADIANS(90-B10))*COS(RADIANS(-83.7126-C10)))</f>
        <v>455.05829166792847</v>
      </c>
      <c r="AA10" s="4">
        <f>3958.756*ACOS(COS(RADIANS(90-42.2477))*COS(RADIANS(90-B10))+SIN(RADIANS(90-42.2477))*SIN(RADIANS(90-B10))*COS(RADIANS(-83.6226-C10)))</f>
        <v>453.87556170555831</v>
      </c>
      <c r="AB10" s="4">
        <f>3958.756*ACOS(COS(RADIANS(90-41.5033))*COS(RADIANS(90-B10))+SIN(RADIANS(90-41.5033))*SIN(RADIANS(90-B10))*COS(RADIANS(-81.6756-C10)))</f>
        <v>461.31429148482721</v>
      </c>
      <c r="AC10" s="4">
        <f>3958.756*ACOS(COS(RADIANS(90-29.68))*COS(RADIANS(90-B10))+SIN(RADIANS(90-29.68))*SIN(RADIANS(90-B10))*COS(RADIANS(-82.27-C10)))</f>
        <v>520.21670152742513</v>
      </c>
      <c r="AD10" s="4">
        <f>3958.756*ACOS(COS(RADIANS(90-40.8))*COS(RADIANS(90-B10))+SIN(RADIANS(90-40.8))*SIN(RADIANS(90-B10))*COS(RADIANS(-96.6667-C10)))</f>
        <v>620.30546740983561</v>
      </c>
      <c r="AE10" s="4">
        <f>3958.756*ACOS(COS(RADIANS(90-34.6754))*COS(RADIANS(90-B10))+SIN(RADIANS(90-34.6754))*SIN(RADIANS(90-B10))*COS(RADIANS(-82.8394-C10)))</f>
        <v>247.20686948231918</v>
      </c>
      <c r="AF10" s="4">
        <f>3958.756*ACOS(COS(RADIANS(90-39.33))*COS(RADIANS(90-B10))+SIN(RADIANS(90-39.33))*SIN(RADIANS(90-B10))*COS(RADIANS(-76.6-C10)))</f>
        <v>599.75191552861565</v>
      </c>
      <c r="AG10" s="4">
        <f>3958.756*ACOS(COS(RADIANS(90-39.9809))*COS(RADIANS(90-B10))+SIN(RADIANS(90-39.9809))*SIN(RADIANS(90-B10))*COS(RADIANS(-75.157-C10)))</f>
        <v>686.82742502670749</v>
      </c>
      <c r="AH10" s="4">
        <f>3958.756*ACOS(COS(RADIANS(90-42.35))*COS(RADIANS(90-B10))+SIN(RADIANS(90-42.35))*SIN(RADIANS(90-B10))*COS(RADIANS(-71.1-C10)))</f>
        <v>941.82054812246781</v>
      </c>
      <c r="AI10" s="4">
        <f>3958.756*ACOS(COS(RADIANS(90-42.2944))*COS(RADIANS(90-B10))+SIN(RADIANS(90-42.2944))*SIN(RADIANS(90-B10))*COS(RADIANS(-83.7126-C10)))</f>
        <v>455.05829166792847</v>
      </c>
      <c r="AJ10" s="4">
        <f>3958.756*ACOS(COS(RADIANS(90-30.61))*COS(RADIANS(90-B10))+SIN(RADIANS(90-30.61))*SIN(RADIANS(90-B10))*COS(RADIANS(-96.34-C10)))</f>
        <v>668.97417301414259</v>
      </c>
      <c r="AK10" s="4">
        <f>3958.756*ACOS(COS(RADIANS(90-42.8189))*COS(RADIANS(90-B10))+SIN(RADIANS(90-42.8189))*SIN(RADIANS(90-B10))*COS(RADIANS(-75.5357-C10)))</f>
        <v>756.52535075345793</v>
      </c>
      <c r="AL10" s="4">
        <f>3958.756*ACOS(COS(RADIANS(90-32.73))*COS(RADIANS(90-B10))+SIN(RADIANS(90-32.73))*SIN(RADIANS(90-B10))*COS(RADIANS(-97.115-C10)))</f>
        <v>631.77121792222283</v>
      </c>
      <c r="AM10" s="4">
        <f>3958.756*ACOS(COS(RADIANS(90-39.19))*COS(RADIANS(90-B10))+SIN(RADIANS(90-39.19))*SIN(RADIANS(90-B10))*COS(RADIANS(-96.59-C10)))</f>
        <v>572.71126430730317</v>
      </c>
      <c r="AN10" s="4">
        <f>3958.756*ACOS(COS(RADIANS(90-42.37))*COS(RADIANS(90-B10))+SIN(RADIANS(90-42.37))*SIN(RADIANS(90-B10))*COS(RADIANS(-71.03-C10)))</f>
        <v>945.65203817581755</v>
      </c>
      <c r="AO10" s="4">
        <f>3958.756*ACOS(COS(RADIANS(90-42.37))*COS(RADIANS(90-B10))+SIN(RADIANS(90-42.37))*SIN(RADIANS(90-B10))*COS(RADIANS(-71.03-C10)))</f>
        <v>945.65203817581755</v>
      </c>
      <c r="AP10" s="4">
        <f>3958.756*ACOS(COS(RADIANS(90-40.4274))*COS(RADIANS(90-B10))+SIN(RADIANS(90-40.4274))*SIN(RADIANS(90-B10))*COS(RADIANS(-86.9167-C10)))</f>
        <v>294.477576272281</v>
      </c>
      <c r="AQ10" s="4">
        <f>3958.756*ACOS(COS(RADIANS(90-43.0757))*COS(RADIANS(90-B10))+SIN(RADIANS(90-43.0757))*SIN(RADIANS(90-B10))*COS(RADIANS(-89.3867-C10)))</f>
        <v>496.34417573998445</v>
      </c>
      <c r="AR10" s="4">
        <f>3958.756*ACOS(COS(RADIANS(90-38.9886))*COS(RADIANS(90-B10))+SIN(RADIANS(90-38.9886))*SIN(RADIANS(90-B10))*COS(RADIANS(-76.9445-C10)))</f>
        <v>575.06693624996649</v>
      </c>
    </row>
    <row r="11" spans="1:44" ht="16.5">
      <c r="A11" s="3" t="s">
        <v>23</v>
      </c>
      <c r="B11" s="2">
        <v>34.071100000000001</v>
      </c>
      <c r="C11" s="2">
        <v>-118.44199999999999</v>
      </c>
      <c r="D11">
        <f>3958.756*ACOS(COS(RADIANS(90-40.8))*COS(RADIANS(90-B11))+SIN(RADIANS(90-40.8))*SIN(RADIANS(90-B11))*COS(RADIANS(-96.6667-C11)))</f>
        <v>1277.6615116971607</v>
      </c>
      <c r="E11" s="4">
        <f>3958.756*ACOS(COS(RADIANS(90-39.5398))*COS(RADIANS(90-B11))+SIN(RADIANS(90-39.5398))*SIN(RADIANS(90-B11))*COS(RADIANS(-119.814-C11)))</f>
        <v>385.38322978374134</v>
      </c>
      <c r="F11" s="4">
        <f>3958.756*ACOS(COS(RADIANS(90-42.6544))*COS(RADIANS(90-B11))+SIN(RADIANS(90-42.6544))*SIN(RADIANS(90-B11))*COS(RADIANS(-71.3266-C11)))</f>
        <v>2585.6682448750626</v>
      </c>
      <c r="G11" s="4">
        <f>3958.756*ACOS(COS(RADIANS(90-40.3502))*COS(RADIANS(90-B11))+SIN(RADIANS(90-40.3502))*SIN(RADIANS(90-B11))*COS(RADIANS(-74.6524-C11)))</f>
        <v>2423.2271819403772</v>
      </c>
      <c r="H11" s="4">
        <f>3958.756*ACOS(COS(RADIANS(90-40.4896))*COS(RADIANS(90-B11))+SIN(RADIANS(90-40.4896))*SIN(RADIANS(90-B11))*COS(RADIANS(-74.4082-C11)))</f>
        <v>2435.3800547460273</v>
      </c>
      <c r="I11" s="4">
        <f>3958.756*ACOS(COS(RADIANS(90-32.877))*COS(RADIANS(90-B11))+SIN(RADIANS(90-32.877))*SIN(RADIANS(90-B11))*COS(RADIANS(-117.237-C11)))</f>
        <v>107.84032684762025</v>
      </c>
      <c r="J11" s="4">
        <f>3958.756*ACOS(COS(RADIANS(90-35.08))*COS(RADIANS(90-B11))+SIN(RADIANS(90-35.08))*SIN(RADIANS(90-B11))*COS(RADIANS(-106.65-C11)))</f>
        <v>674.05728630237877</v>
      </c>
      <c r="K11" s="4">
        <f>3958.756*ACOS(COS(RADIANS(90-40.26))*COS(RADIANS(90-B11))+SIN(RADIANS(90-40.26))*SIN(RADIANS(90-B11))*COS(RADIANS(-80-C11)))</f>
        <v>2142.017111729504</v>
      </c>
      <c r="L11" s="4">
        <f>3958.756*ACOS(COS(RADIANS(90-44.04))*COS(RADIANS(90-B11))+SIN(RADIANS(90-44.04))*SIN(RADIANS(90-B11))*COS(RADIANS(-123.06-C11)))</f>
        <v>731.6692769464554</v>
      </c>
      <c r="M11" s="4">
        <f>3958.756*ACOS(COS(RADIANS(90-36.1659))*COS(RADIANS(90-B11))+SIN(RADIANS(90-36.1659))*SIN(RADIANS(90-B11))*COS(RADIANS(-86.8313-C11)))</f>
        <v>1784.4924252242545</v>
      </c>
      <c r="N11" s="4">
        <f>3958.756*ACOS(COS(RADIANS(90-34.0711))*COS(RADIANS(90-B11))+SIN(RADIANS(90-34.0711))*SIN(RADIANS(90-B11))*COS(RADIANS(-118.442-C11)))</f>
        <v>0</v>
      </c>
      <c r="O11" s="4">
        <f>3958.756*ACOS(COS(RADIANS(90-39.6798))*COS(RADIANS(90-B11))+SIN(RADIANS(90-39.6798))*SIN(RADIANS(90-B11))*COS(RADIANS(-104.963-C11)))</f>
        <v>838.49404896714339</v>
      </c>
      <c r="P11" s="4">
        <f>3958.756*ACOS(COS(RADIANS(90-32.7984))*COS(RADIANS(90-B11))+SIN(RADIANS(90-32.7984))*SIN(RADIANS(90-B11))*COS(RADIANS(-79.9614-C11)))</f>
        <v>2207.366778687513</v>
      </c>
      <c r="Q11" s="4">
        <f>3958.756*ACOS(COS(RADIANS(90-40.4896))*COS(RADIANS(90-B11))+SIN(RADIANS(90-40.4896))*SIN(RADIANS(90-B11))*COS(RADIANS(-74.4082-C11)))</f>
        <v>2435.3800547460273</v>
      </c>
      <c r="R11" s="4">
        <f>3958.756*ACOS(COS(RADIANS(90-33.7895))*COS(RADIANS(90-B11))+SIN(RADIANS(90-33.7895))*SIN(RADIANS(90-B11))*COS(RADIANS(-84.3255-C11)))</f>
        <v>1946.7070293045406</v>
      </c>
      <c r="S11" s="4">
        <f>3958.756*ACOS(COS(RADIANS(90-29.7225))*COS(RADIANS(90-B11))+SIN(RADIANS(90-29.7225))*SIN(RADIANS(90-B11))*COS(RADIANS(-95.3924-C11)))</f>
        <v>1381.8773451265859</v>
      </c>
      <c r="T11" s="4">
        <f>3958.756*ACOS(COS(RADIANS(90-40.4274))*COS(RADIANS(90-B11))+SIN(RADIANS(90-40.4274))*SIN(RADIANS(90-B11))*COS(RADIANS(-86.9167-C11)))</f>
        <v>1778.3334902581373</v>
      </c>
      <c r="U11" s="4">
        <f>3958.756*ACOS(COS(RADIANS(90-32.9861))*COS(RADIANS(90-B11))+SIN(RADIANS(90-32.9861))*SIN(RADIANS(90-B11))*COS(RADIANS(-96.75-C11)))</f>
        <v>1249.3017200202648</v>
      </c>
      <c r="V11" s="4">
        <f>3958.756*ACOS(COS(RADIANS(90-32.877))*COS(RADIANS(90-B11))+SIN(RADIANS(90-32.877))*SIN(RADIANS(90-B11))*COS(RADIANS(-117.237-C11)))</f>
        <v>107.84032684762025</v>
      </c>
      <c r="W11" s="4">
        <f>3958.756*ACOS(COS(RADIANS(90-35.9483))*COS(RADIANS(90-B11))+SIN(RADIANS(90-35.9483))*SIN(RADIANS(90-B11))*COS(RADIANS(-83.9367-C11)))</f>
        <v>1946.8661869845</v>
      </c>
      <c r="X11" s="4">
        <f>3958.756*ACOS(COS(RADIANS(90-35.92))*COS(RADIANS(90-B11))+SIN(RADIANS(90-35.92))*SIN(RADIANS(90-B11))*COS(RADIANS(-79.04-C11)))</f>
        <v>2218.7365950390408</v>
      </c>
      <c r="Y11" s="4">
        <f>3958.756*ACOS(COS(RADIANS(90-39.5398))*COS(RADIANS(90-B11))+SIN(RADIANS(90-39.5398))*SIN(RADIANS(90-B11))*COS(RADIANS(-119.814-C11)))</f>
        <v>385.38322978374134</v>
      </c>
      <c r="Z11" s="4">
        <f>3958.756*ACOS(COS(RADIANS(90-42.2944))*COS(RADIANS(90-B11))+SIN(RADIANS(90-42.2944))*SIN(RADIANS(90-B11))*COS(RADIANS(-83.7126-C11)))</f>
        <v>1954.6282960477681</v>
      </c>
      <c r="AA11" s="4">
        <f>3958.756*ACOS(COS(RADIANS(90-42.2477))*COS(RADIANS(90-B11))+SIN(RADIANS(90-42.2477))*SIN(RADIANS(90-B11))*COS(RADIANS(-83.6226-C11)))</f>
        <v>1958.9174117490782</v>
      </c>
      <c r="AB11" s="4">
        <f>3958.756*ACOS(COS(RADIANS(90-41.5033))*COS(RADIANS(90-B11))+SIN(RADIANS(90-41.5033))*SIN(RADIANS(90-B11))*COS(RADIANS(-81.6756-C11)))</f>
        <v>2055.5325611378166</v>
      </c>
      <c r="AC11" s="4">
        <f>3958.756*ACOS(COS(RADIANS(90-29.68))*COS(RADIANS(90-B11))+SIN(RADIANS(90-29.68))*SIN(RADIANS(90-B11))*COS(RADIANS(-82.27-C11)))</f>
        <v>2132.8020006739011</v>
      </c>
      <c r="AD11" s="4">
        <f>3958.756*ACOS(COS(RADIANS(90-40.8))*COS(RADIANS(90-B11))+SIN(RADIANS(90-40.8))*SIN(RADIANS(90-B11))*COS(RADIANS(-96.6667-C11)))</f>
        <v>1277.6615116971607</v>
      </c>
      <c r="AE11" s="4">
        <f>3958.756*ACOS(COS(RADIANS(90-34.6754))*COS(RADIANS(90-B11))+SIN(RADIANS(90-34.6754))*SIN(RADIANS(90-B11))*COS(RADIANS(-82.8394-C11)))</f>
        <v>2020.0808014375425</v>
      </c>
      <c r="AF11" s="4">
        <f>3958.756*ACOS(COS(RADIANS(90-39.33))*COS(RADIANS(90-B11))+SIN(RADIANS(90-39.33))*SIN(RADIANS(90-B11))*COS(RADIANS(-76.6-C11)))</f>
        <v>2325.2885449255232</v>
      </c>
      <c r="AG11" s="4">
        <f>3958.756*ACOS(COS(RADIANS(90-39.9809))*COS(RADIANS(90-B11))+SIN(RADIANS(90-39.9809))*SIN(RADIANS(90-B11))*COS(RADIANS(-75.157-C11)))</f>
        <v>2398.4723032869679</v>
      </c>
      <c r="AH11" s="4">
        <f>3958.756*ACOS(COS(RADIANS(90-42.35))*COS(RADIANS(90-B11))+SIN(RADIANS(90-42.35))*SIN(RADIANS(90-B11))*COS(RADIANS(-71.1-C11)))</f>
        <v>2598.333175777113</v>
      </c>
      <c r="AI11" s="4">
        <f>3958.756*ACOS(COS(RADIANS(90-42.2944))*COS(RADIANS(90-B11))+SIN(RADIANS(90-42.2944))*SIN(RADIANS(90-B11))*COS(RADIANS(-83.7126-C11)))</f>
        <v>1954.6282960477681</v>
      </c>
      <c r="AJ11" s="4">
        <f>3958.756*ACOS(COS(RADIANS(90-30.61))*COS(RADIANS(90-B11))+SIN(RADIANS(90-30.61))*SIN(RADIANS(90-B11))*COS(RADIANS(-96.34-C11)))</f>
        <v>1309.4964041270573</v>
      </c>
      <c r="AK11" s="4">
        <f>3958.756*ACOS(COS(RADIANS(90-42.8189))*COS(RADIANS(90-B11))+SIN(RADIANS(90-42.8189))*SIN(RADIANS(90-B11))*COS(RADIANS(-75.5357-C11)))</f>
        <v>2371.8802958783563</v>
      </c>
      <c r="AL11" s="4">
        <f>3958.756*ACOS(COS(RADIANS(90-32.73))*COS(RADIANS(90-B11))+SIN(RADIANS(90-32.73))*SIN(RADIANS(90-B11))*COS(RADIANS(-97.115-C11)))</f>
        <v>1231.4393584257664</v>
      </c>
      <c r="AM11" s="4">
        <f>3958.756*ACOS(COS(RADIANS(90-39.19))*COS(RADIANS(90-B11))+SIN(RADIANS(90-39.19))*SIN(RADIANS(90-B11))*COS(RADIANS(-96.59-C11)))</f>
        <v>1258.6374474716963</v>
      </c>
      <c r="AN11" s="4">
        <f>3958.756*ACOS(COS(RADIANS(90-42.37))*COS(RADIANS(90-B11))+SIN(RADIANS(90-42.37))*SIN(RADIANS(90-B11))*COS(RADIANS(-71.03-C11)))</f>
        <v>2601.8192839901999</v>
      </c>
      <c r="AO11" s="4">
        <f>3958.756*ACOS(COS(RADIANS(90-42.37))*COS(RADIANS(90-B11))+SIN(RADIANS(90-42.37))*SIN(RADIANS(90-B11))*COS(RADIANS(-71.03-C11)))</f>
        <v>2601.8192839901999</v>
      </c>
      <c r="AP11" s="4">
        <f>3958.756*ACOS(COS(RADIANS(90-40.4274))*COS(RADIANS(90-B11))+SIN(RADIANS(90-40.4274))*SIN(RADIANS(90-B11))*COS(RADIANS(-86.9167-C11)))</f>
        <v>1778.3334902581373</v>
      </c>
      <c r="AQ11" s="4">
        <f>3958.756*ACOS(COS(RADIANS(90-43.0757))*COS(RADIANS(90-B11))+SIN(RADIANS(90-43.0757))*SIN(RADIANS(90-B11))*COS(RADIANS(-89.3867-C11)))</f>
        <v>1677.7559940658782</v>
      </c>
      <c r="AR11" s="4">
        <f>3958.756*ACOS(COS(RADIANS(90-38.9886))*COS(RADIANS(90-B11))+SIN(RADIANS(90-38.9886))*SIN(RADIANS(90-B11))*COS(RADIANS(-76.9445-C11)))</f>
        <v>2308.7541107808124</v>
      </c>
    </row>
    <row r="12" spans="1:44" ht="16.5">
      <c r="A12" s="3" t="s">
        <v>22</v>
      </c>
      <c r="B12" s="2">
        <v>39.6798</v>
      </c>
      <c r="C12" s="2">
        <v>-104.96299999999999</v>
      </c>
      <c r="D12">
        <f>3958.756*ACOS(COS(RADIANS(90-40.8))*COS(RADIANS(90-B12))+SIN(RADIANS(90-40.8))*SIN(RADIANS(90-B12))*COS(RADIANS(-96.6667-C12)))</f>
        <v>444.17829635035497</v>
      </c>
      <c r="E12" s="4">
        <f>3958.756*ACOS(COS(RADIANS(90-39.5398))*COS(RADIANS(90-B12))+SIN(RADIANS(90-39.5398))*SIN(RADIANS(90-B12))*COS(RADIANS(-119.814-C12)))</f>
        <v>789.67145717812559</v>
      </c>
      <c r="F12" s="4">
        <f>3958.756*ACOS(COS(RADIANS(90-42.6544))*COS(RADIANS(90-B12))+SIN(RADIANS(90-42.6544))*SIN(RADIANS(90-B12))*COS(RADIANS(-71.3266-C12)))</f>
        <v>1749.9085694532764</v>
      </c>
      <c r="G12" s="4">
        <f>3958.756*ACOS(COS(RADIANS(90-40.3502))*COS(RADIANS(90-B12))+SIN(RADIANS(90-40.3502))*SIN(RADIANS(90-B12))*COS(RADIANS(-74.6524-C12)))</f>
        <v>1596.7377003791921</v>
      </c>
      <c r="H12" s="4">
        <f>3958.756*ACOS(COS(RADIANS(90-40.4896))*COS(RADIANS(90-B12))+SIN(RADIANS(90-40.4896))*SIN(RADIANS(90-B12))*COS(RADIANS(-74.4082-C12)))</f>
        <v>1608.0876419389099</v>
      </c>
      <c r="I12" s="4">
        <f>3958.756*ACOS(COS(RADIANS(90-32.877))*COS(RADIANS(90-B12))+SIN(RADIANS(90-32.877))*SIN(RADIANS(90-B12))*COS(RADIANS(-117.237-C12)))</f>
        <v>828.40145625090236</v>
      </c>
      <c r="J12" s="4">
        <f>3958.756*ACOS(COS(RADIANS(90-35.08))*COS(RADIANS(90-B12))+SIN(RADIANS(90-35.08))*SIN(RADIANS(90-B12))*COS(RADIANS(-106.65-C12)))</f>
        <v>331.01757418829675</v>
      </c>
      <c r="K12" s="4">
        <f>3958.756*ACOS(COS(RADIANS(90-40.26))*COS(RADIANS(90-B12))+SIN(RADIANS(90-40.26))*SIN(RADIANS(90-B12))*COS(RADIANS(-80-C12)))</f>
        <v>1318.0715749781441</v>
      </c>
      <c r="L12" s="4">
        <f>3958.756*ACOS(COS(RADIANS(90-44.04))*COS(RADIANS(90-B12))+SIN(RADIANS(90-44.04))*SIN(RADIANS(90-B12))*COS(RADIANS(-123.06-C12)))</f>
        <v>976.39590076470461</v>
      </c>
      <c r="M12" s="4">
        <f>3958.756*ACOS(COS(RADIANS(90-36.1659))*COS(RADIANS(90-B12))+SIN(RADIANS(90-36.1659))*SIN(RADIANS(90-B12))*COS(RADIANS(-86.8313-C12)))</f>
        <v>1015.6811908685554</v>
      </c>
      <c r="N12" s="4">
        <f>3958.756*ACOS(COS(RADIANS(90-34.0711))*COS(RADIANS(90-B12))+SIN(RADIANS(90-34.0711))*SIN(RADIANS(90-B12))*COS(RADIANS(-118.442-C12)))</f>
        <v>838.49404896714339</v>
      </c>
      <c r="O12" s="4">
        <f>3958.756*ACOS(COS(RADIANS(90-39.6798))*COS(RADIANS(90-B12))+SIN(RADIANS(90-39.6798))*SIN(RADIANS(90-B12))*COS(RADIANS(-104.963-C12)))</f>
        <v>0</v>
      </c>
      <c r="P12" s="4">
        <f>3958.756*ACOS(COS(RADIANS(90-32.7984))*COS(RADIANS(90-B12))+SIN(RADIANS(90-32.7984))*SIN(RADIANS(90-B12))*COS(RADIANS(-79.9614-C12)))</f>
        <v>1466.3943596809304</v>
      </c>
      <c r="Q12" s="4">
        <f>3958.756*ACOS(COS(RADIANS(90-40.4896))*COS(RADIANS(90-B12))+SIN(RADIANS(90-40.4896))*SIN(RADIANS(90-B12))*COS(RADIANS(-74.4082-C12)))</f>
        <v>1608.0876419389099</v>
      </c>
      <c r="R12" s="4">
        <f>3958.756*ACOS(COS(RADIANS(90-33.7895))*COS(RADIANS(90-B12))+SIN(RADIANS(90-33.7895))*SIN(RADIANS(90-B12))*COS(RADIANS(-84.3255-C12)))</f>
        <v>1209.6868332109348</v>
      </c>
      <c r="S12" s="4">
        <f>3958.756*ACOS(COS(RADIANS(90-29.7225))*COS(RADIANS(90-B12))+SIN(RADIANS(90-29.7225))*SIN(RADIANS(90-B12))*COS(RADIANS(-95.3924-C12)))</f>
        <v>875.68958048679031</v>
      </c>
      <c r="T12" s="4">
        <f>3958.756*ACOS(COS(RADIANS(90-40.4274))*COS(RADIANS(90-B12))+SIN(RADIANS(90-40.4274))*SIN(RADIANS(90-B12))*COS(RADIANS(-86.9167-C12)))</f>
        <v>954.15015766825604</v>
      </c>
      <c r="U12" s="4">
        <f>3958.756*ACOS(COS(RADIANS(90-32.9861))*COS(RADIANS(90-B12))+SIN(RADIANS(90-32.9861))*SIN(RADIANS(90-B12))*COS(RADIANS(-96.75-C12)))</f>
        <v>649.71202453611807</v>
      </c>
      <c r="V12" s="4">
        <f>3958.756*ACOS(COS(RADIANS(90-32.877))*COS(RADIANS(90-B12))+SIN(RADIANS(90-32.877))*SIN(RADIANS(90-B12))*COS(RADIANS(-117.237-C12)))</f>
        <v>828.40145625090236</v>
      </c>
      <c r="W12" s="4">
        <f>3958.756*ACOS(COS(RADIANS(90-35.9483))*COS(RADIANS(90-B12))+SIN(RADIANS(90-35.9483))*SIN(RADIANS(90-B12))*COS(RADIANS(-83.9367-C12)))</f>
        <v>1173.365450298015</v>
      </c>
      <c r="X12" s="4">
        <f>3958.756*ACOS(COS(RADIANS(90-35.92))*COS(RADIANS(90-B12))+SIN(RADIANS(90-35.92))*SIN(RADIANS(90-B12))*COS(RADIANS(-79.04-C12)))</f>
        <v>1433.6808500804536</v>
      </c>
      <c r="Y12" s="4">
        <f>3958.756*ACOS(COS(RADIANS(90-39.5398))*COS(RADIANS(90-B12))+SIN(RADIANS(90-39.5398))*SIN(RADIANS(90-B12))*COS(RADIANS(-119.814-C12)))</f>
        <v>789.67145717812559</v>
      </c>
      <c r="Z12" s="4">
        <f>3958.756*ACOS(COS(RADIANS(90-42.2944))*COS(RADIANS(90-B12))+SIN(RADIANS(90-42.2944))*SIN(RADIANS(90-B12))*COS(RADIANS(-83.7126-C12)))</f>
        <v>1119.9264080375451</v>
      </c>
      <c r="AA12" s="4">
        <f>3958.756*ACOS(COS(RADIANS(90-42.2477))*COS(RADIANS(90-B12))+SIN(RADIANS(90-42.2477))*SIN(RADIANS(90-B12))*COS(RADIANS(-83.6226-C12)))</f>
        <v>1124.411180892778</v>
      </c>
      <c r="AB12" s="4">
        <f>3958.756*ACOS(COS(RADIANS(90-41.5033))*COS(RADIANS(90-B12))+SIN(RADIANS(90-41.5033))*SIN(RADIANS(90-B12))*COS(RADIANS(-81.6756-C12)))</f>
        <v>1224.5665172040613</v>
      </c>
      <c r="AC12" s="4">
        <f>3958.756*ACOS(COS(RADIANS(90-29.68))*COS(RADIANS(90-B12))+SIN(RADIANS(90-29.68))*SIN(RADIANS(90-B12))*COS(RADIANS(-82.27-C12)))</f>
        <v>1456.8661891995976</v>
      </c>
      <c r="AD12" s="4">
        <f>3958.756*ACOS(COS(RADIANS(90-40.8))*COS(RADIANS(90-B12))+SIN(RADIANS(90-40.8))*SIN(RADIANS(90-B12))*COS(RADIANS(-96.6667-C12)))</f>
        <v>444.17829635035497</v>
      </c>
      <c r="AE12" s="4">
        <f>3958.756*ACOS(COS(RADIANS(90-34.6754))*COS(RADIANS(90-B12))+SIN(RADIANS(90-34.6754))*SIN(RADIANS(90-B12))*COS(RADIANS(-82.8394-C12)))</f>
        <v>1262.3622059897814</v>
      </c>
      <c r="AF12" s="4">
        <f>3958.756*ACOS(COS(RADIANS(90-39.33))*COS(RADIANS(90-B12))+SIN(RADIANS(90-39.33))*SIN(RADIANS(90-B12))*COS(RADIANS(-76.6-C12)))</f>
        <v>1505.8963666301456</v>
      </c>
      <c r="AG12" s="4">
        <f>3958.756*ACOS(COS(RADIANS(90-39.9809))*COS(RADIANS(90-B12))+SIN(RADIANS(90-39.9809))*SIN(RADIANS(90-B12))*COS(RADIANS(-75.157-C12)))</f>
        <v>1574.2093220867448</v>
      </c>
      <c r="AH12" s="4">
        <f>3958.756*ACOS(COS(RADIANS(90-42.35))*COS(RADIANS(90-B12))+SIN(RADIANS(90-42.35))*SIN(RADIANS(90-B12))*COS(RADIANS(-71.1-C12)))</f>
        <v>1763.2856146297734</v>
      </c>
      <c r="AI12" s="4">
        <f>3958.756*ACOS(COS(RADIANS(90-42.2944))*COS(RADIANS(90-B12))+SIN(RADIANS(90-42.2944))*SIN(RADIANS(90-B12))*COS(RADIANS(-83.7126-C12)))</f>
        <v>1119.9264080375451</v>
      </c>
      <c r="AJ12" s="4">
        <f>3958.756*ACOS(COS(RADIANS(90-30.61))*COS(RADIANS(90-B12))+SIN(RADIANS(90-30.61))*SIN(RADIANS(90-B12))*COS(RADIANS(-96.34-C12)))</f>
        <v>792.88433296238384</v>
      </c>
      <c r="AK12" s="4">
        <f>3958.756*ACOS(COS(RADIANS(90-42.8189))*COS(RADIANS(90-B12))+SIN(RADIANS(90-42.8189))*SIN(RADIANS(90-B12))*COS(RADIANS(-75.5357-C12)))</f>
        <v>1536.0293647865371</v>
      </c>
      <c r="AL12" s="4">
        <f>3958.756*ACOS(COS(RADIANS(90-32.73))*COS(RADIANS(90-B12))+SIN(RADIANS(90-32.73))*SIN(RADIANS(90-B12))*COS(RADIANS(-97.115-C12)))</f>
        <v>649.07898672872807</v>
      </c>
      <c r="AM12" s="4">
        <f>3958.756*ACOS(COS(RADIANS(90-39.19))*COS(RADIANS(90-B12))+SIN(RADIANS(90-39.19))*SIN(RADIANS(90-B12))*COS(RADIANS(-96.59-C12)))</f>
        <v>447.93235550030863</v>
      </c>
      <c r="AN12" s="4">
        <f>3958.756*ACOS(COS(RADIANS(90-42.37))*COS(RADIANS(90-B12))+SIN(RADIANS(90-42.37))*SIN(RADIANS(90-B12))*COS(RADIANS(-71.03-C12)))</f>
        <v>1766.7103657431867</v>
      </c>
      <c r="AO12" s="4">
        <f>3958.756*ACOS(COS(RADIANS(90-42.37))*COS(RADIANS(90-B12))+SIN(RADIANS(90-42.37))*SIN(RADIANS(90-B12))*COS(RADIANS(-71.03-C12)))</f>
        <v>1766.7103657431867</v>
      </c>
      <c r="AP12" s="4">
        <f>3958.756*ACOS(COS(RADIANS(90-40.4274))*COS(RADIANS(90-B12))+SIN(RADIANS(90-40.4274))*SIN(RADIANS(90-B12))*COS(RADIANS(-86.9167-C12)))</f>
        <v>954.15015766825604</v>
      </c>
      <c r="AQ12" s="4">
        <f>3958.756*ACOS(COS(RADIANS(90-43.0757))*COS(RADIANS(90-B12))+SIN(RADIANS(90-43.0757))*SIN(RADIANS(90-B12))*COS(RADIANS(-89.3867-C12)))</f>
        <v>839.5295108742954</v>
      </c>
      <c r="AR12" s="4">
        <f>3958.756*ACOS(COS(RADIANS(90-38.9886))*COS(RADIANS(90-B12))+SIN(RADIANS(90-38.9886))*SIN(RADIANS(90-B12))*COS(RADIANS(-76.9445-C12)))</f>
        <v>1492.0021910112987</v>
      </c>
    </row>
    <row r="13" spans="1:44" ht="16.5">
      <c r="A13" s="3" t="s">
        <v>11</v>
      </c>
      <c r="B13" s="2">
        <v>32.798400000000001</v>
      </c>
      <c r="C13" s="2">
        <v>-79.961399999999998</v>
      </c>
      <c r="D13">
        <f>3958.756*ACOS(COS(RADIANS(90-40.8))*COS(RADIANS(90-B13))+SIN(RADIANS(90-40.8))*SIN(RADIANS(90-B13))*COS(RADIANS(-96.6667-C13)))</f>
        <v>1074.2216765495241</v>
      </c>
      <c r="E13" s="4">
        <f>3958.756*ACOS(COS(RADIANS(90-39.5398))*COS(RADIANS(90-B13))+SIN(RADIANS(90-39.5398))*SIN(RADIANS(90-B13))*COS(RADIANS(-119.814-C13)))</f>
        <v>2252.117657896712</v>
      </c>
      <c r="F13" s="4">
        <f>3958.756*ACOS(COS(RADIANS(90-42.6544))*COS(RADIANS(90-B13))+SIN(RADIANS(90-42.6544))*SIN(RADIANS(90-B13))*COS(RADIANS(-71.3266-C13)))</f>
        <v>827.47517509603438</v>
      </c>
      <c r="G13" s="4">
        <f>3958.756*ACOS(COS(RADIANS(90-40.3502))*COS(RADIANS(90-B13))+SIN(RADIANS(90-40.3502))*SIN(RADIANS(90-B13))*COS(RADIANS(-74.6524-C13)))</f>
        <v>598.89727542183152</v>
      </c>
      <c r="H13" s="4">
        <f>3958.756*ACOS(COS(RADIANS(90-40.4896))*COS(RADIANS(90-B13))+SIN(RADIANS(90-40.4896))*SIN(RADIANS(90-B13))*COS(RADIANS(-74.4082-C13)))</f>
        <v>613.81383387432516</v>
      </c>
      <c r="I13" s="4">
        <f>3958.756*ACOS(COS(RADIANS(90-32.877))*COS(RADIANS(90-B13))+SIN(RADIANS(90-32.877))*SIN(RADIANS(90-B13))*COS(RADIANS(-117.237-C13)))</f>
        <v>2152.4161712208338</v>
      </c>
      <c r="J13" s="4">
        <f>3958.756*ACOS(COS(RADIANS(90-35.08))*COS(RADIANS(90-B13))+SIN(RADIANS(90-35.08))*SIN(RADIANS(90-B13))*COS(RADIANS(-106.65-C13)))</f>
        <v>1533.3548603458016</v>
      </c>
      <c r="K13" s="4">
        <f>3958.756*ACOS(COS(RADIANS(90-40.26))*COS(RADIANS(90-B13))+SIN(RADIANS(90-40.26))*SIN(RADIANS(90-B13))*COS(RADIANS(-80-C13)))</f>
        <v>515.5512024821619</v>
      </c>
      <c r="L13" s="4">
        <f>3958.756*ACOS(COS(RADIANS(90-44.04))*COS(RADIANS(90-B13))+SIN(RADIANS(90-44.04))*SIN(RADIANS(90-B13))*COS(RADIANS(-123.06-C13)))</f>
        <v>2427.7690398201016</v>
      </c>
      <c r="M13" s="4">
        <f>3958.756*ACOS(COS(RADIANS(90-36.1659))*COS(RADIANS(90-B13))+SIN(RADIANS(90-36.1659))*SIN(RADIANS(90-B13))*COS(RADIANS(-86.8313-C13)))</f>
        <v>455.0392208742656</v>
      </c>
      <c r="N13" s="4">
        <f>3958.756*ACOS(COS(RADIANS(90-34.0711))*COS(RADIANS(90-B13))+SIN(RADIANS(90-34.0711))*SIN(RADIANS(90-B13))*COS(RADIANS(-118.442-C13)))</f>
        <v>2207.366778687513</v>
      </c>
      <c r="O13" s="4">
        <f>3958.756*ACOS(COS(RADIANS(90-39.6798))*COS(RADIANS(90-B13))+SIN(RADIANS(90-39.6798))*SIN(RADIANS(90-B13))*COS(RADIANS(-104.963-C13)))</f>
        <v>1466.3943596809304</v>
      </c>
      <c r="P13" s="4">
        <f>3958.756*ACOS(COS(RADIANS(90-32.7984))*COS(RADIANS(90-B13))+SIN(RADIANS(90-32.7984))*SIN(RADIANS(90-B13))*COS(RADIANS(-79.9614-C13)))</f>
        <v>0</v>
      </c>
      <c r="Q13" s="4">
        <f>3958.756*ACOS(COS(RADIANS(90-40.4896))*COS(RADIANS(90-B13))+SIN(RADIANS(90-40.4896))*SIN(RADIANS(90-B13))*COS(RADIANS(-74.4082-C13)))</f>
        <v>613.81383387432516</v>
      </c>
      <c r="R13" s="4">
        <f>3958.756*ACOS(COS(RADIANS(90-33.7895))*COS(RADIANS(90-B13))+SIN(RADIANS(90-33.7895))*SIN(RADIANS(90-B13))*COS(RADIANS(-84.3255-C13)))</f>
        <v>261.15104778278948</v>
      </c>
      <c r="S13" s="4">
        <f>3958.756*ACOS(COS(RADIANS(90-29.7225))*COS(RADIANS(90-B13))+SIN(RADIANS(90-29.7225))*SIN(RADIANS(90-B13))*COS(RADIANS(-95.3924-C13)))</f>
        <v>934.8883524746883</v>
      </c>
      <c r="T13" s="4">
        <f>3958.756*ACOS(COS(RADIANS(90-40.4274))*COS(RADIANS(90-B13))+SIN(RADIANS(90-40.4274))*SIN(RADIANS(90-B13))*COS(RADIANS(-86.9167-C13)))</f>
        <v>652.6827787872819</v>
      </c>
      <c r="U13" s="4">
        <f>3958.756*ACOS(COS(RADIANS(90-32.9861))*COS(RADIANS(90-B13))+SIN(RADIANS(90-32.9861))*SIN(RADIANS(90-B13))*COS(RADIANS(-96.75-C13)))</f>
        <v>973.07953047766512</v>
      </c>
      <c r="V13" s="4">
        <f>3958.756*ACOS(COS(RADIANS(90-32.877))*COS(RADIANS(90-B13))+SIN(RADIANS(90-32.877))*SIN(RADIANS(90-B13))*COS(RADIANS(-117.237-C13)))</f>
        <v>2152.4161712208338</v>
      </c>
      <c r="W13" s="4">
        <f>3958.756*ACOS(COS(RADIANS(90-35.9483))*COS(RADIANS(90-B13))+SIN(RADIANS(90-35.9483))*SIN(RADIANS(90-B13))*COS(RADIANS(-83.9367-C13)))</f>
        <v>314.20154401085671</v>
      </c>
      <c r="X13" s="4">
        <f>3958.756*ACOS(COS(RADIANS(90-35.92))*COS(RADIANS(90-B13))+SIN(RADIANS(90-35.92))*SIN(RADIANS(90-B13))*COS(RADIANS(-79.04-C13)))</f>
        <v>221.98855560560855</v>
      </c>
      <c r="Y13" s="4">
        <f>3958.756*ACOS(COS(RADIANS(90-39.5398))*COS(RADIANS(90-B13))+SIN(RADIANS(90-39.5398))*SIN(RADIANS(90-B13))*COS(RADIANS(-119.814-C13)))</f>
        <v>2252.117657896712</v>
      </c>
      <c r="Z13" s="4">
        <f>3958.756*ACOS(COS(RADIANS(90-42.2944))*COS(RADIANS(90-B13))+SIN(RADIANS(90-42.2944))*SIN(RADIANS(90-B13))*COS(RADIANS(-83.7126-C13)))</f>
        <v>687.3391550602297</v>
      </c>
      <c r="AA13" s="4">
        <f>3958.756*ACOS(COS(RADIANS(90-42.2477))*COS(RADIANS(90-B13))+SIN(RADIANS(90-42.2477))*SIN(RADIANS(90-B13))*COS(RADIANS(-83.6226-C13)))</f>
        <v>682.82537944966487</v>
      </c>
      <c r="AB13" s="4">
        <f>3958.756*ACOS(COS(RADIANS(90-41.5033))*COS(RADIANS(90-B13))+SIN(RADIANS(90-41.5033))*SIN(RADIANS(90-B13))*COS(RADIANS(-81.6756-C13)))</f>
        <v>608.77541719244834</v>
      </c>
      <c r="AC13" s="4">
        <f>3958.756*ACOS(COS(RADIANS(90-29.68))*COS(RADIANS(90-B13))+SIN(RADIANS(90-29.68))*SIN(RADIANS(90-B13))*COS(RADIANS(-82.27-C13)))</f>
        <v>254.97624976061414</v>
      </c>
      <c r="AD13" s="4">
        <f>3958.756*ACOS(COS(RADIANS(90-40.8))*COS(RADIANS(90-B13))+SIN(RADIANS(90-40.8))*SIN(RADIANS(90-B13))*COS(RADIANS(-96.6667-C13)))</f>
        <v>1074.2216765495241</v>
      </c>
      <c r="AE13" s="4">
        <f>3958.756*ACOS(COS(RADIANS(90-34.6754))*COS(RADIANS(90-B13))+SIN(RADIANS(90-34.6754))*SIN(RADIANS(90-B13))*COS(RADIANS(-82.8394-C13)))</f>
        <v>210.13474488976837</v>
      </c>
      <c r="AF13" s="4">
        <f>3958.756*ACOS(COS(RADIANS(90-39.33))*COS(RADIANS(90-B13))+SIN(RADIANS(90-39.33))*SIN(RADIANS(90-B13))*COS(RADIANS(-76.6-C13)))</f>
        <v>488.67880383378582</v>
      </c>
      <c r="AG13" s="4">
        <f>3958.756*ACOS(COS(RADIANS(90-39.9809))*COS(RADIANS(90-B13))+SIN(RADIANS(90-39.9809))*SIN(RADIANS(90-B13))*COS(RADIANS(-75.157-C13)))</f>
        <v>563.40336203999163</v>
      </c>
      <c r="AH13" s="4">
        <f>3958.756*ACOS(COS(RADIANS(90-42.35))*COS(RADIANS(90-B13))+SIN(RADIANS(90-42.35))*SIN(RADIANS(90-B13))*COS(RADIANS(-71.1-C13)))</f>
        <v>818.12023843510747</v>
      </c>
      <c r="AI13" s="4">
        <f>3958.756*ACOS(COS(RADIANS(90-42.2944))*COS(RADIANS(90-B13))+SIN(RADIANS(90-42.2944))*SIN(RADIANS(90-B13))*COS(RADIANS(-83.7126-C13)))</f>
        <v>687.3391550602297</v>
      </c>
      <c r="AJ13" s="4">
        <f>3958.756*ACOS(COS(RADIANS(90-30.61))*COS(RADIANS(90-B13))+SIN(RADIANS(90-30.61))*SIN(RADIANS(90-B13))*COS(RADIANS(-96.34-C13)))</f>
        <v>973.55564963611789</v>
      </c>
      <c r="AK13" s="4">
        <f>3958.756*ACOS(COS(RADIANS(90-42.8189))*COS(RADIANS(90-B13))+SIN(RADIANS(90-42.8189))*SIN(RADIANS(90-B13))*COS(RADIANS(-75.5357-C13)))</f>
        <v>732.99713414679218</v>
      </c>
      <c r="AL13" s="4">
        <f>3958.756*ACOS(COS(RADIANS(90-32.73))*COS(RADIANS(90-B13))+SIN(RADIANS(90-32.73))*SIN(RADIANS(90-B13))*COS(RADIANS(-97.115-C13)))</f>
        <v>995.55426739001052</v>
      </c>
      <c r="AM13" s="4">
        <f>3958.756*ACOS(COS(RADIANS(90-39.19))*COS(RADIANS(90-B13))+SIN(RADIANS(90-39.19))*SIN(RADIANS(90-B13))*COS(RADIANS(-96.59-C13)))</f>
        <v>1026.9861862140099</v>
      </c>
      <c r="AN13" s="4">
        <f>3958.756*ACOS(COS(RADIANS(90-42.37))*COS(RADIANS(90-B13))+SIN(RADIANS(90-42.37))*SIN(RADIANS(90-B13))*COS(RADIANS(-71.03-C13)))</f>
        <v>821.45042901339764</v>
      </c>
      <c r="AO13" s="4">
        <f>3958.756*ACOS(COS(RADIANS(90-42.37))*COS(RADIANS(90-B13))+SIN(RADIANS(90-42.37))*SIN(RADIANS(90-B13))*COS(RADIANS(-71.03-C13)))</f>
        <v>821.45042901339764</v>
      </c>
      <c r="AP13" s="4">
        <f>3958.756*ACOS(COS(RADIANS(90-40.4274))*COS(RADIANS(90-B13))+SIN(RADIANS(90-40.4274))*SIN(RADIANS(90-B13))*COS(RADIANS(-86.9167-C13)))</f>
        <v>652.6827787872819</v>
      </c>
      <c r="AQ13" s="4">
        <f>3958.756*ACOS(COS(RADIANS(90-43.0757))*COS(RADIANS(90-B13))+SIN(RADIANS(90-43.0757))*SIN(RADIANS(90-B13))*COS(RADIANS(-89.3867-C13)))</f>
        <v>875.10224976094321</v>
      </c>
      <c r="AR13" s="4">
        <f>3958.756*ACOS(COS(RADIANS(90-38.9886))*COS(RADIANS(90-B13))+SIN(RADIANS(90-38.9886))*SIN(RADIANS(90-B13))*COS(RADIANS(-76.9445-C13)))</f>
        <v>459.75035100638786</v>
      </c>
    </row>
    <row r="14" spans="1:44" ht="16.5">
      <c r="A14" s="3" t="s">
        <v>4</v>
      </c>
      <c r="B14" s="2">
        <v>40.489600000000003</v>
      </c>
      <c r="C14" s="2">
        <v>-74.408199999999994</v>
      </c>
      <c r="D14">
        <f>3958.756*ACOS(COS(RADIANS(90-40.8))*COS(RADIANS(90-B14))+SIN(RADIANS(90-40.8))*SIN(RADIANS(90-B14))*COS(RADIANS(-96.6667-C14)))</f>
        <v>1163.9658973384239</v>
      </c>
      <c r="E14" s="4">
        <f>3958.756*ACOS(COS(RADIANS(90-39.5398))*COS(RADIANS(90-B14))+SIN(RADIANS(90-39.5398))*SIN(RADIANS(90-B14))*COS(RADIANS(-119.814-C14)))</f>
        <v>2376.6787950279099</v>
      </c>
      <c r="F14" s="4">
        <f>3958.756*ACOS(COS(RADIANS(90-42.6544))*COS(RADIANS(90-B14))+SIN(RADIANS(90-42.6544))*SIN(RADIANS(90-B14))*COS(RADIANS(-71.3266-C14)))</f>
        <v>218.4770378022026</v>
      </c>
      <c r="G14" s="4">
        <f>3958.756*ACOS(COS(RADIANS(90-40.3502))*COS(RADIANS(90-B14))+SIN(RADIANS(90-40.3502))*SIN(RADIANS(90-B14))*COS(RADIANS(-74.6524-C14)))</f>
        <v>16.055214616581626</v>
      </c>
      <c r="H14" s="4">
        <f>3958.756*ACOS(COS(RADIANS(90-40.4896))*COS(RADIANS(90-B14))+SIN(RADIANS(90-40.4896))*SIN(RADIANS(90-B14))*COS(RADIANS(-74.4082-C14)))</f>
        <v>0</v>
      </c>
      <c r="I14" s="4">
        <f>3958.756*ACOS(COS(RADIANS(90-32.877))*COS(RADIANS(90-B14))+SIN(RADIANS(90-32.877))*SIN(RADIANS(90-B14))*COS(RADIANS(-117.237-C14)))</f>
        <v>2406.1962846361639</v>
      </c>
      <c r="J14" s="4">
        <f>3958.756*ACOS(COS(RADIANS(90-35.08))*COS(RADIANS(90-B14))+SIN(RADIANS(90-35.08))*SIN(RADIANS(90-B14))*COS(RADIANS(-106.65-C14)))</f>
        <v>1789.3287635004672</v>
      </c>
      <c r="K14" s="4">
        <f>3958.756*ACOS(COS(RADIANS(90-40.26))*COS(RADIANS(90-B14))+SIN(RADIANS(90-40.26))*SIN(RADIANS(90-B14))*COS(RADIANS(-80-C14)))</f>
        <v>294.71265121972505</v>
      </c>
      <c r="L14" s="4">
        <f>3958.756*ACOS(COS(RADIANS(90-44.04))*COS(RADIANS(90-B14))+SIN(RADIANS(90-44.04))*SIN(RADIANS(90-B14))*COS(RADIANS(-123.06-C14)))</f>
        <v>2463.4862281919841</v>
      </c>
      <c r="M14" s="4">
        <f>3958.756*ACOS(COS(RADIANS(90-36.1659))*COS(RADIANS(90-B14))+SIN(RADIANS(90-36.1659))*SIN(RADIANS(90-B14))*COS(RADIANS(-86.8313-C14)))</f>
        <v>735.76609162153011</v>
      </c>
      <c r="N14" s="4">
        <f>3958.756*ACOS(COS(RADIANS(90-34.0711))*COS(RADIANS(90-B14))+SIN(RADIANS(90-34.0711))*SIN(RADIANS(90-B14))*COS(RADIANS(-118.442-C14)))</f>
        <v>2435.3800547460273</v>
      </c>
      <c r="O14" s="4">
        <f>3958.756*ACOS(COS(RADIANS(90-39.6798))*COS(RADIANS(90-B14))+SIN(RADIANS(90-39.6798))*SIN(RADIANS(90-B14))*COS(RADIANS(-104.963-C14)))</f>
        <v>1608.0876419389099</v>
      </c>
      <c r="P14" s="4">
        <f>3958.756*ACOS(COS(RADIANS(90-32.7984))*COS(RADIANS(90-B14))+SIN(RADIANS(90-32.7984))*SIN(RADIANS(90-B14))*COS(RADIANS(-79.9614-C14)))</f>
        <v>613.81383387432516</v>
      </c>
      <c r="Q14" s="4">
        <f>3958.756*ACOS(COS(RADIANS(90-40.4896))*COS(RADIANS(90-B14))+SIN(RADIANS(90-40.4896))*SIN(RADIANS(90-B14))*COS(RADIANS(-74.4082-C14)))</f>
        <v>0</v>
      </c>
      <c r="R14" s="4">
        <f>3958.756*ACOS(COS(RADIANS(90-33.7895))*COS(RADIANS(90-B14))+SIN(RADIANS(90-33.7895))*SIN(RADIANS(90-B14))*COS(RADIANS(-84.3255-C14)))</f>
        <v>715.17845733233094</v>
      </c>
      <c r="S14" s="4">
        <f>3958.756*ACOS(COS(RADIANS(90-29.7225))*COS(RADIANS(90-B14))+SIN(RADIANS(90-29.7225))*SIN(RADIANS(90-B14))*COS(RADIANS(-95.3924-C14)))</f>
        <v>1394.5500121288401</v>
      </c>
      <c r="T14" s="4">
        <f>3958.756*ACOS(COS(RADIANS(90-40.4274))*COS(RADIANS(90-B14))+SIN(RADIANS(90-40.4274))*SIN(RADIANS(90-B14))*COS(RADIANS(-86.9167-C14)))</f>
        <v>657.05287613764779</v>
      </c>
      <c r="U14" s="4">
        <f>3958.756*ACOS(COS(RADIANS(90-32.9861))*COS(RADIANS(90-B14))+SIN(RADIANS(90-32.9861))*SIN(RADIANS(90-B14))*COS(RADIANS(-96.75-C14)))</f>
        <v>1336.513195153073</v>
      </c>
      <c r="V14" s="4">
        <f>3958.756*ACOS(COS(RADIANS(90-32.877))*COS(RADIANS(90-B14))+SIN(RADIANS(90-32.877))*SIN(RADIANS(90-B14))*COS(RADIANS(-117.237-C14)))</f>
        <v>2406.1962846361639</v>
      </c>
      <c r="W14" s="4">
        <f>3958.756*ACOS(COS(RADIANS(90-35.9483))*COS(RADIANS(90-B14))+SIN(RADIANS(90-35.9483))*SIN(RADIANS(90-B14))*COS(RADIANS(-83.9367-C14)))</f>
        <v>604.44402958097101</v>
      </c>
      <c r="X14" s="4">
        <f>3958.756*ACOS(COS(RADIANS(90-35.92))*COS(RADIANS(90-B14))+SIN(RADIANS(90-35.92))*SIN(RADIANS(90-B14))*COS(RADIANS(-79.04-C14)))</f>
        <v>403.50598256445386</v>
      </c>
      <c r="Y14" s="4">
        <f>3958.756*ACOS(COS(RADIANS(90-39.5398))*COS(RADIANS(90-B14))+SIN(RADIANS(90-39.5398))*SIN(RADIANS(90-B14))*COS(RADIANS(-119.814-C14)))</f>
        <v>2376.6787950279099</v>
      </c>
      <c r="Z14" s="4">
        <f>3958.756*ACOS(COS(RADIANS(90-42.2944))*COS(RADIANS(90-B14))+SIN(RADIANS(90-42.2944))*SIN(RADIANS(90-B14))*COS(RADIANS(-83.7126-C14)))</f>
        <v>497.8561755936758</v>
      </c>
      <c r="AA14" s="4">
        <f>3958.756*ACOS(COS(RADIANS(90-42.2477))*COS(RADIANS(90-B14))+SIN(RADIANS(90-42.2477))*SIN(RADIANS(90-B14))*COS(RADIANS(-83.6226-C14)))</f>
        <v>492.71224604945968</v>
      </c>
      <c r="AB14" s="4">
        <f>3958.756*ACOS(COS(RADIANS(90-41.5033))*COS(RADIANS(90-B14))+SIN(RADIANS(90-41.5033))*SIN(RADIANS(90-B14))*COS(RADIANS(-81.6756-C14)))</f>
        <v>385.27609890120209</v>
      </c>
      <c r="AC14" s="4">
        <f>3958.756*ACOS(COS(RADIANS(90-29.68))*COS(RADIANS(90-B14))+SIN(RADIANS(90-29.68))*SIN(RADIANS(90-B14))*COS(RADIANS(-82.27-C14)))</f>
        <v>868.23826959922985</v>
      </c>
      <c r="AD14" s="4">
        <f>3958.756*ACOS(COS(RADIANS(90-40.8))*COS(RADIANS(90-B14))+SIN(RADIANS(90-40.8))*SIN(RADIANS(90-B14))*COS(RADIANS(-96.6667-C14)))</f>
        <v>1163.9658973384239</v>
      </c>
      <c r="AE14" s="4">
        <f>3958.756*ACOS(COS(RADIANS(90-34.6754))*COS(RADIANS(90-B14))+SIN(RADIANS(90-34.6754))*SIN(RADIANS(90-B14))*COS(RADIANS(-82.8394-C14)))</f>
        <v>611.43188929237795</v>
      </c>
      <c r="AF14" s="4">
        <f>3958.756*ACOS(COS(RADIANS(90-39.33))*COS(RADIANS(90-B14))+SIN(RADIANS(90-39.33))*SIN(RADIANS(90-B14))*COS(RADIANS(-76.6-C14)))</f>
        <v>141.105635086863</v>
      </c>
      <c r="AG14" s="4">
        <f>3958.756*ACOS(COS(RADIANS(90-39.9809))*COS(RADIANS(90-B14))+SIN(RADIANS(90-39.9809))*SIN(RADIANS(90-B14))*COS(RADIANS(-75.157-C14)))</f>
        <v>52.870224574781055</v>
      </c>
      <c r="AH14" s="4">
        <f>3958.756*ACOS(COS(RADIANS(90-42.35))*COS(RADIANS(90-B14))+SIN(RADIANS(90-42.35))*SIN(RADIANS(90-B14))*COS(RADIANS(-71.1-C14)))</f>
        <v>214.2195419144046</v>
      </c>
      <c r="AI14" s="4">
        <f>3958.756*ACOS(COS(RADIANS(90-42.2944))*COS(RADIANS(90-B14))+SIN(RADIANS(90-42.2944))*SIN(RADIANS(90-B14))*COS(RADIANS(-83.7126-C14)))</f>
        <v>497.8561755936758</v>
      </c>
      <c r="AJ14" s="4">
        <f>3958.756*ACOS(COS(RADIANS(90-30.61))*COS(RADIANS(90-B14))+SIN(RADIANS(90-30.61))*SIN(RADIANS(90-B14))*COS(RADIANS(-96.34-C14)))</f>
        <v>1403.605519544572</v>
      </c>
      <c r="AK14" s="4">
        <f>3958.756*ACOS(COS(RADIANS(90-42.8189))*COS(RADIANS(90-B14))+SIN(RADIANS(90-42.8189))*SIN(RADIANS(90-B14))*COS(RADIANS(-75.5357-C14)))</f>
        <v>171.13668330385204</v>
      </c>
      <c r="AL14" s="4">
        <f>3958.756*ACOS(COS(RADIANS(90-32.73))*COS(RADIANS(90-B14))+SIN(RADIANS(90-32.73))*SIN(RADIANS(90-B14))*COS(RADIANS(-97.115-C14)))</f>
        <v>1363.6572275432534</v>
      </c>
      <c r="AM14" s="4">
        <f>3958.756*ACOS(COS(RADIANS(90-39.19))*COS(RADIANS(90-B14))+SIN(RADIANS(90-39.19))*SIN(RADIANS(90-B14))*COS(RADIANS(-96.59-C14)))</f>
        <v>1177.1115713296547</v>
      </c>
      <c r="AN14" s="4">
        <f>3958.756*ACOS(COS(RADIANS(90-42.37))*COS(RADIANS(90-B14))+SIN(RADIANS(90-42.37))*SIN(RADIANS(90-B14))*COS(RADIANS(-71.03-C14)))</f>
        <v>217.92963359639782</v>
      </c>
      <c r="AO14" s="4">
        <f>3958.756*ACOS(COS(RADIANS(90-42.37))*COS(RADIANS(90-B14))+SIN(RADIANS(90-42.37))*SIN(RADIANS(90-B14))*COS(RADIANS(-71.03-C14)))</f>
        <v>217.92963359639782</v>
      </c>
      <c r="AP14" s="4">
        <f>3958.756*ACOS(COS(RADIANS(90-40.4274))*COS(RADIANS(90-B14))+SIN(RADIANS(90-40.4274))*SIN(RADIANS(90-B14))*COS(RADIANS(-86.9167-C14)))</f>
        <v>657.05287613764779</v>
      </c>
      <c r="AQ14" s="4">
        <f>3958.756*ACOS(COS(RADIANS(90-43.0757))*COS(RADIANS(90-B14))+SIN(RADIANS(90-43.0757))*SIN(RADIANS(90-B14))*COS(RADIANS(-89.3867-C14)))</f>
        <v>790.95797317345489</v>
      </c>
      <c r="AR14" s="4">
        <f>3958.756*ACOS(COS(RADIANS(90-38.9886))*COS(RADIANS(90-B14))+SIN(RADIANS(90-38.9886))*SIN(RADIANS(90-B14))*COS(RADIANS(-76.9445-C14)))</f>
        <v>170.02903954637935</v>
      </c>
    </row>
    <row r="15" spans="1:44" ht="16.5">
      <c r="A15" s="3" t="s">
        <v>0</v>
      </c>
      <c r="B15" s="2">
        <v>33.789499999999997</v>
      </c>
      <c r="C15" s="2">
        <v>-84.325500000000005</v>
      </c>
      <c r="D15">
        <f>3958.756*ACOS(COS(RADIANS(90-40.8))*COS(RADIANS(90-B15))+SIN(RADIANS(90-40.8))*SIN(RADIANS(90-B15))*COS(RADIANS(-96.6667-C15)))</f>
        <v>832.19145880516771</v>
      </c>
      <c r="E15" s="4">
        <f>3958.756*ACOS(COS(RADIANS(90-39.5398))*COS(RADIANS(90-B15))+SIN(RADIANS(90-39.5398))*SIN(RADIANS(90-B15))*COS(RADIANS(-119.814-C15)))</f>
        <v>1993.1800949945264</v>
      </c>
      <c r="F15" s="4">
        <f>3958.756*ACOS(COS(RADIANS(90-42.6544))*COS(RADIANS(90-B15))+SIN(RADIANS(90-42.6544))*SIN(RADIANS(90-B15))*COS(RADIANS(-71.3266-C15)))</f>
        <v>932.39529608533803</v>
      </c>
      <c r="G15" s="4">
        <f>3958.756*ACOS(COS(RADIANS(90-40.3502))*COS(RADIANS(90-B15))+SIN(RADIANS(90-40.3502))*SIN(RADIANS(90-B15))*COS(RADIANS(-74.6524-C15)))</f>
        <v>699.12365666502535</v>
      </c>
      <c r="H15" s="4">
        <f>3958.756*ACOS(COS(RADIANS(90-40.4896))*COS(RADIANS(90-B15))+SIN(RADIANS(90-40.4896))*SIN(RADIANS(90-B15))*COS(RADIANS(-74.4082-C15)))</f>
        <v>715.17845733233094</v>
      </c>
      <c r="I15" s="4">
        <f>3958.756*ACOS(COS(RADIANS(90-32.877))*COS(RADIANS(90-B15))+SIN(RADIANS(90-32.877))*SIN(RADIANS(90-B15))*COS(RADIANS(-117.237-C15)))</f>
        <v>1892.8137638827266</v>
      </c>
      <c r="J15" s="4">
        <f>3958.756*ACOS(COS(RADIANS(90-35.08))*COS(RADIANS(90-B15))+SIN(RADIANS(90-35.08))*SIN(RADIANS(90-B15))*COS(RADIANS(-106.65-C15)))</f>
        <v>1272.6512561684583</v>
      </c>
      <c r="K15" s="4">
        <f>3958.756*ACOS(COS(RADIANS(90-40.26))*COS(RADIANS(90-B15))+SIN(RADIANS(90-40.26))*SIN(RADIANS(90-B15))*COS(RADIANS(-80-C15)))</f>
        <v>506.58541560389847</v>
      </c>
      <c r="L15" s="4">
        <f>3958.756*ACOS(COS(RADIANS(90-44.04))*COS(RADIANS(90-B15))+SIN(RADIANS(90-44.04))*SIN(RADIANS(90-B15))*COS(RADIANS(-123.06-C15)))</f>
        <v>2176.4667681148571</v>
      </c>
      <c r="M15" s="4">
        <f>3958.756*ACOS(COS(RADIANS(90-36.1659))*COS(RADIANS(90-B15))+SIN(RADIANS(90-36.1659))*SIN(RADIANS(90-B15))*COS(RADIANS(-86.8313-C15)))</f>
        <v>216.97015462091485</v>
      </c>
      <c r="N15" s="4">
        <f>3958.756*ACOS(COS(RADIANS(90-34.0711))*COS(RADIANS(90-B15))+SIN(RADIANS(90-34.0711))*SIN(RADIANS(90-B15))*COS(RADIANS(-118.442-C15)))</f>
        <v>1946.7070293045406</v>
      </c>
      <c r="O15" s="4">
        <f>3958.756*ACOS(COS(RADIANS(90-39.6798))*COS(RADIANS(90-B15))+SIN(RADIANS(90-39.6798))*SIN(RADIANS(90-B15))*COS(RADIANS(-104.963-C15)))</f>
        <v>1209.6868332109348</v>
      </c>
      <c r="P15" s="4">
        <f>3958.756*ACOS(COS(RADIANS(90-32.7984))*COS(RADIANS(90-B15))+SIN(RADIANS(90-32.7984))*SIN(RADIANS(90-B15))*COS(RADIANS(-79.9614-C15)))</f>
        <v>261.15104778278948</v>
      </c>
      <c r="Q15" s="4">
        <f>3958.756*ACOS(COS(RADIANS(90-40.4896))*COS(RADIANS(90-B15))+SIN(RADIANS(90-40.4896))*SIN(RADIANS(90-B15))*COS(RADIANS(-74.4082-C15)))</f>
        <v>715.17845733233094</v>
      </c>
      <c r="R15" s="4">
        <v>0</v>
      </c>
      <c r="S15" s="4">
        <f>3958.756*ACOS(COS(RADIANS(90-29.7225))*COS(RADIANS(90-B15))+SIN(RADIANS(90-29.7225))*SIN(RADIANS(90-B15))*COS(RADIANS(-95.3924-C15)))</f>
        <v>707.77692079354154</v>
      </c>
      <c r="T15" s="4">
        <f>3958.756*ACOS(COS(RADIANS(90-40.4274))*COS(RADIANS(90-B15))+SIN(RADIANS(90-40.4274))*SIN(RADIANS(90-B15))*COS(RADIANS(-86.9167-C15)))</f>
        <v>480.27942493772747</v>
      </c>
      <c r="U15" s="4">
        <f>3958.756*ACOS(COS(RADIANS(90-32.9861))*COS(RADIANS(90-B15))+SIN(RADIANS(90-32.9861))*SIN(RADIANS(90-B15))*COS(RADIANS(-96.75-C15)))</f>
        <v>718.48315578845461</v>
      </c>
      <c r="V15" s="4">
        <f>3958.756*ACOS(COS(RADIANS(90-32.877))*COS(RADIANS(90-B15))+SIN(RADIANS(90-32.877))*SIN(RADIANS(90-B15))*COS(RADIANS(-117.237-C15)))</f>
        <v>1892.8137638827266</v>
      </c>
      <c r="W15" s="4">
        <f>3958.756*ACOS(COS(RADIANS(90-35.9483))*COS(RADIANS(90-B15))+SIN(RADIANS(90-35.9483))*SIN(RADIANS(90-B15))*COS(RADIANS(-83.9367-C15)))</f>
        <v>150.77781877582129</v>
      </c>
      <c r="X15" s="4">
        <f>3958.756*ACOS(COS(RADIANS(90-35.92))*COS(RADIANS(90-B15))+SIN(RADIANS(90-35.92))*SIN(RADIANS(90-B15))*COS(RADIANS(-79.04-C15)))</f>
        <v>333.81099812316791</v>
      </c>
      <c r="Y15" s="4">
        <f>3958.756*ACOS(COS(RADIANS(90-39.5398))*COS(RADIANS(90-B15))+SIN(RADIANS(90-39.5398))*SIN(RADIANS(90-B15))*COS(RADIANS(-119.814-C15)))</f>
        <v>1993.1800949945264</v>
      </c>
      <c r="Z15" s="4">
        <f>3958.756*ACOS(COS(RADIANS(90-42.2944))*COS(RADIANS(90-B15))+SIN(RADIANS(90-42.2944))*SIN(RADIANS(90-B15))*COS(RADIANS(-83.7126-C15)))</f>
        <v>588.57255824462084</v>
      </c>
      <c r="AA15" s="4">
        <f>3958.756*ACOS(COS(RADIANS(90-42.2477))*COS(RADIANS(90-B15))+SIN(RADIANS(90-42.2477))*SIN(RADIANS(90-B15))*COS(RADIANS(-83.6226-C15)))</f>
        <v>585.64983543864719</v>
      </c>
      <c r="AB15" s="4">
        <f>3958.756*ACOS(COS(RADIANS(90-41.5033))*COS(RADIANS(90-B15))+SIN(RADIANS(90-41.5033))*SIN(RADIANS(90-B15))*COS(RADIANS(-81.6756-C15)))</f>
        <v>552.25509418161755</v>
      </c>
      <c r="AC15" s="4">
        <f>3958.756*ACOS(COS(RADIANS(90-29.68))*COS(RADIANS(90-B15))+SIN(RADIANS(90-29.68))*SIN(RADIANS(90-B15))*COS(RADIANS(-82.27-C15)))</f>
        <v>308.54052112379185</v>
      </c>
      <c r="AD15" s="4">
        <f>3958.756*ACOS(COS(RADIANS(90-40.8))*COS(RADIANS(90-B15))+SIN(RADIANS(90-40.8))*SIN(RADIANS(90-B15))*COS(RADIANS(-96.6667-C15)))</f>
        <v>832.19145880516771</v>
      </c>
      <c r="AE15" s="4">
        <f>3958.756*ACOS(COS(RADIANS(90-34.6754))*COS(RADIANS(90-B15))+SIN(RADIANS(90-34.6754))*SIN(RADIANS(90-B15))*COS(RADIANS(-82.8394-C15)))</f>
        <v>104.65538234837757</v>
      </c>
      <c r="AF15" s="4">
        <f>3958.756*ACOS(COS(RADIANS(90-39.33))*COS(RADIANS(90-B15))+SIN(RADIANS(90-39.33))*SIN(RADIANS(90-B15))*COS(RADIANS(-76.6-C15)))</f>
        <v>574.36402842215148</v>
      </c>
      <c r="AG15" s="4">
        <f>3958.756*ACOS(COS(RADIANS(90-39.9809))*COS(RADIANS(90-B15))+SIN(RADIANS(90-39.9809))*SIN(RADIANS(90-B15))*COS(RADIANS(-75.157-C15)))</f>
        <v>662.46382826031675</v>
      </c>
      <c r="AH15" s="4">
        <f>3958.756*ACOS(COS(RADIANS(90-42.35))*COS(RADIANS(90-B15))+SIN(RADIANS(90-42.35))*SIN(RADIANS(90-B15))*COS(RADIANS(-71.1-C15)))</f>
        <v>929.38335708265106</v>
      </c>
      <c r="AI15" s="4">
        <f>3958.756*ACOS(COS(RADIANS(90-42.2944))*COS(RADIANS(90-B15))+SIN(RADIANS(90-42.2944))*SIN(RADIANS(90-B15))*COS(RADIANS(-83.7126-C15)))</f>
        <v>588.57255824462084</v>
      </c>
      <c r="AJ15" s="4">
        <f>3958.756*ACOS(COS(RADIANS(90-30.61))*COS(RADIANS(90-B15))+SIN(RADIANS(90-30.61))*SIN(RADIANS(90-B15))*COS(RADIANS(-96.34-C15)))</f>
        <v>735.45726771317368</v>
      </c>
      <c r="AK15" s="4">
        <f>3958.756*ACOS(COS(RADIANS(90-42.8189))*COS(RADIANS(90-B15))+SIN(RADIANS(90-42.8189))*SIN(RADIANS(90-B15))*COS(RADIANS(-75.5357-C15)))</f>
        <v>784.10491837136635</v>
      </c>
      <c r="AL15" s="4">
        <f>3958.756*ACOS(COS(RADIANS(90-32.73))*COS(RADIANS(90-B15))+SIN(RADIANS(90-32.73))*SIN(RADIANS(90-B15))*COS(RADIANS(-97.115-C15)))</f>
        <v>742.05037110844262</v>
      </c>
      <c r="AM15" s="4">
        <f>3958.756*ACOS(COS(RADIANS(90-39.19))*COS(RADIANS(90-B15))+SIN(RADIANS(90-39.19))*SIN(RADIANS(90-B15))*COS(RADIANS(-96.59-C15)))</f>
        <v>775.77743260112322</v>
      </c>
      <c r="AN15" s="4">
        <f>3958.756*ACOS(COS(RADIANS(90-42.37))*COS(RADIANS(90-B15))+SIN(RADIANS(90-42.37))*SIN(RADIANS(90-B15))*COS(RADIANS(-71.03-C15)))</f>
        <v>933.10149477256743</v>
      </c>
      <c r="AO15" s="4">
        <f>3958.756*ACOS(COS(RADIANS(90-42.37))*COS(RADIANS(90-B15))+SIN(RADIANS(90-42.37))*SIN(RADIANS(90-B15))*COS(RADIANS(-71.03-C15)))</f>
        <v>933.10149477256743</v>
      </c>
      <c r="AP15" s="4">
        <f>3958.756*ACOS(COS(RADIANS(90-40.4274))*COS(RADIANS(90-B15))+SIN(RADIANS(90-40.4274))*SIN(RADIANS(90-B15))*COS(RADIANS(-86.9167-C15)))</f>
        <v>480.27942493772747</v>
      </c>
      <c r="AQ15" s="4">
        <f>3958.756*ACOS(COS(RADIANS(90-43.0757))*COS(RADIANS(90-B15))+SIN(RADIANS(90-43.0757))*SIN(RADIANS(90-B15))*COS(RADIANS(-89.3867-C15)))</f>
        <v>697.28950883300547</v>
      </c>
      <c r="AR15" s="4">
        <f>3958.756*ACOS(COS(RADIANS(90-38.9886))*COS(RADIANS(90-B15))+SIN(RADIANS(90-38.9886))*SIN(RADIANS(90-B15))*COS(RADIANS(-76.9445-C15)))</f>
        <v>545.15552187134824</v>
      </c>
    </row>
    <row r="16" spans="1:44" ht="16.5">
      <c r="A16" s="3" t="s">
        <v>29</v>
      </c>
      <c r="B16" s="2">
        <v>29.7225</v>
      </c>
      <c r="C16" s="2">
        <v>-95.392399999999995</v>
      </c>
      <c r="D16">
        <f>3958.756*ACOS(COS(RADIANS(90-40.8))*COS(RADIANS(90-B16))+SIN(RADIANS(90-40.8))*SIN(RADIANS(90-B16))*COS(RADIANS(-96.6667-C16)))</f>
        <v>768.7240032607134</v>
      </c>
      <c r="E16" s="4">
        <f>3958.756*ACOS(COS(RADIANS(90-39.5398))*COS(RADIANS(90-B16))+SIN(RADIANS(90-39.5398))*SIN(RADIANS(90-B16))*COS(RADIANS(-119.814-C16)))</f>
        <v>1538.4304676185373</v>
      </c>
      <c r="F16" s="4">
        <f>3958.756*ACOS(COS(RADIANS(90-42.6544))*COS(RADIANS(90-B16))+SIN(RADIANS(90-42.6544))*SIN(RADIANS(90-B16))*COS(RADIANS(-71.3266-C16)))</f>
        <v>1603.120326778105</v>
      </c>
      <c r="G16" s="4">
        <f>3958.756*ACOS(COS(RADIANS(90-40.3502))*COS(RADIANS(90-B16))+SIN(RADIANS(90-40.3502))*SIN(RADIANS(90-B16))*COS(RADIANS(-74.6524-C16)))</f>
        <v>1378.7996501455284</v>
      </c>
      <c r="H16" s="4">
        <f>3958.756*ACOS(COS(RADIANS(90-40.4896))*COS(RADIANS(90-B16))+SIN(RADIANS(90-40.4896))*SIN(RADIANS(90-B16))*COS(RADIANS(-74.4082-C16)))</f>
        <v>1394.5500121288401</v>
      </c>
      <c r="I16" s="4">
        <f>3958.756*ACOS(COS(RADIANS(90-32.877))*COS(RADIANS(90-B16))+SIN(RADIANS(90-32.877))*SIN(RADIANS(90-B16))*COS(RADIANS(-117.237-C16)))</f>
        <v>1305.4997584590383</v>
      </c>
      <c r="J16" s="4">
        <f>3958.756*ACOS(COS(RADIANS(90-35.08))*COS(RADIANS(90-B16))+SIN(RADIANS(90-35.08))*SIN(RADIANS(90-B16))*COS(RADIANS(-106.65-C16)))</f>
        <v>753.14318407126063</v>
      </c>
      <c r="K16" s="4">
        <f>3958.756*ACOS(COS(RADIANS(90-40.26))*COS(RADIANS(90-B16))+SIN(RADIANS(90-40.26))*SIN(RADIANS(90-B16))*COS(RADIANS(-80-C16)))</f>
        <v>1132.4286066129675</v>
      </c>
      <c r="L16" s="4">
        <f>3958.756*ACOS(COS(RADIANS(90-44.04))*COS(RADIANS(90-B16))+SIN(RADIANS(90-44.04))*SIN(RADIANS(90-B16))*COS(RADIANS(-123.06-C16)))</f>
        <v>1807.5584650802753</v>
      </c>
      <c r="M16" s="4">
        <f>3958.756*ACOS(COS(RADIANS(90-36.1659))*COS(RADIANS(90-B16))+SIN(RADIANS(90-36.1659))*SIN(RADIANS(90-B16))*COS(RADIANS(-86.8313-C16)))</f>
        <v>666.24981592618394</v>
      </c>
      <c r="N16" s="4">
        <f>3958.756*ACOS(COS(RADIANS(90-34.0711))*COS(RADIANS(90-B16))+SIN(RADIANS(90-34.0711))*SIN(RADIANS(90-B16))*COS(RADIANS(-118.442-C16)))</f>
        <v>1381.8773451265859</v>
      </c>
      <c r="O16" s="4">
        <f>3958.756*ACOS(COS(RADIANS(90-39.6798))*COS(RADIANS(90-B16))+SIN(RADIANS(90-39.6798))*SIN(RADIANS(90-B16))*COS(RADIANS(-104.963-C16)))</f>
        <v>875.68958048679031</v>
      </c>
      <c r="P16" s="4">
        <f>3958.756*ACOS(COS(RADIANS(90-32.7984))*COS(RADIANS(90-B16))+SIN(RADIANS(90-32.7984))*SIN(RADIANS(90-B16))*COS(RADIANS(-79.9614-C16)))</f>
        <v>934.8883524746883</v>
      </c>
      <c r="Q16" s="4">
        <f>3958.756*ACOS(COS(RADIANS(90-40.4896))*COS(RADIANS(90-B16))+SIN(RADIANS(90-40.4896))*SIN(RADIANS(90-B16))*COS(RADIANS(-74.4082-C16)))</f>
        <v>1394.5500121288401</v>
      </c>
      <c r="R16" s="4">
        <f>3958.756*ACOS(COS(RADIANS(90-33.7895))*COS(RADIANS(90-B16))+SIN(RADIANS(90-33.7895))*SIN(RADIANS(90-B16))*COS(RADIANS(-84.3255-C16)))</f>
        <v>707.77692079354154</v>
      </c>
      <c r="S16" s="4">
        <f>3958.756*ACOS(COS(RADIANS(90-29.7225))*COS(RADIANS(90-B16))+SIN(RADIANS(90-29.7225))*SIN(RADIANS(90-B16))*COS(RADIANS(-95.3924-C16)))</f>
        <v>0</v>
      </c>
      <c r="T16" s="4">
        <f>3958.756*ACOS(COS(RADIANS(90-40.4274))*COS(RADIANS(90-B16))+SIN(RADIANS(90-40.4274))*SIN(RADIANS(90-B16))*COS(RADIANS(-86.9167-C16)))</f>
        <v>880.31909363258831</v>
      </c>
      <c r="U16" s="4">
        <f>3958.756*ACOS(COS(RADIANS(90-32.9861))*COS(RADIANS(90-B16))+SIN(RADIANS(90-32.9861))*SIN(RADIANS(90-B16))*COS(RADIANS(-96.75-C16)))</f>
        <v>239.29024038559552</v>
      </c>
      <c r="V16" s="4">
        <f>3958.756*ACOS(COS(RADIANS(90-32.877))*COS(RADIANS(90-B16))+SIN(RADIANS(90-32.877))*SIN(RADIANS(90-B16))*COS(RADIANS(-117.237-C16)))</f>
        <v>1305.4997584590383</v>
      </c>
      <c r="W16" s="4">
        <f>3958.756*ACOS(COS(RADIANS(90-35.9483))*COS(RADIANS(90-B16))+SIN(RADIANS(90-35.9483))*SIN(RADIANS(90-B16))*COS(RADIANS(-83.9367-C16)))</f>
        <v>791.15171377978368</v>
      </c>
      <c r="X16" s="4">
        <f>3958.756*ACOS(COS(RADIANS(90-35.92))*COS(RADIANS(90-B16))+SIN(RADIANS(90-35.92))*SIN(RADIANS(90-B16))*COS(RADIANS(-79.04-C16)))</f>
        <v>1039.7532285556251</v>
      </c>
      <c r="Y16" s="4">
        <f>3958.756*ACOS(COS(RADIANS(90-39.5398))*COS(RADIANS(90-B16))+SIN(RADIANS(90-39.5398))*SIN(RADIANS(90-B16))*COS(RADIANS(-119.814-C16)))</f>
        <v>1538.4304676185373</v>
      </c>
      <c r="Z16" s="4">
        <f>3958.756*ACOS(COS(RADIANS(90-42.2944))*COS(RADIANS(90-B16))+SIN(RADIANS(90-42.2944))*SIN(RADIANS(90-B16))*COS(RADIANS(-83.7126-C16)))</f>
        <v>1084.3128010807548</v>
      </c>
      <c r="AA16" s="4">
        <f>3958.756*ACOS(COS(RADIANS(90-42.2477))*COS(RADIANS(90-B16))+SIN(RADIANS(90-42.2477))*SIN(RADIANS(90-B16))*COS(RADIANS(-83.6226-C16)))</f>
        <v>1084.8684119237473</v>
      </c>
      <c r="AB16" s="4">
        <f>3958.756*ACOS(COS(RADIANS(90-41.5033))*COS(RADIANS(90-B16))+SIN(RADIANS(90-41.5033))*SIN(RADIANS(90-B16))*COS(RADIANS(-81.6756-C16)))</f>
        <v>1117.9931792714028</v>
      </c>
      <c r="AC16" s="4">
        <f>3958.756*ACOS(COS(RADIANS(90-29.68))*COS(RADIANS(90-B16))+SIN(RADIANS(90-29.68))*SIN(RADIANS(90-B16))*COS(RADIANS(-82.27-C16)))</f>
        <v>787.13382983840415</v>
      </c>
      <c r="AD16" s="4">
        <f>3958.756*ACOS(COS(RADIANS(90-40.8))*COS(RADIANS(90-B16))+SIN(RADIANS(90-40.8))*SIN(RADIANS(90-B16))*COS(RADIANS(-96.6667-C16)))</f>
        <v>768.7240032607134</v>
      </c>
      <c r="AE16" s="4">
        <f>3958.756*ACOS(COS(RADIANS(90-34.6754))*COS(RADIANS(90-B16))+SIN(RADIANS(90-34.6754))*SIN(RADIANS(90-B16))*COS(RADIANS(-82.8394-C16)))</f>
        <v>808.96375709860445</v>
      </c>
      <c r="AF16" s="4">
        <f>3958.756*ACOS(COS(RADIANS(90-39.33))*COS(RADIANS(90-B16))+SIN(RADIANS(90-39.33))*SIN(RADIANS(90-B16))*COS(RADIANS(-76.6-C16)))</f>
        <v>1255.0518538422189</v>
      </c>
      <c r="AG16" s="4">
        <f>3958.756*ACOS(COS(RADIANS(90-39.9809))*COS(RADIANS(90-B16))+SIN(RADIANS(90-39.9809))*SIN(RADIANS(90-B16))*COS(RADIANS(-75.157-C16)))</f>
        <v>1343.741227724156</v>
      </c>
      <c r="AH16" s="4">
        <f>3958.756*ACOS(COS(RADIANS(90-42.35))*COS(RADIANS(90-B16))+SIN(RADIANS(90-42.35))*SIN(RADIANS(90-B16))*COS(RADIANS(-71.1-C16)))</f>
        <v>1604.4804900559459</v>
      </c>
      <c r="AI16" s="4">
        <f>3958.756*ACOS(COS(RADIANS(90-42.2944))*COS(RADIANS(90-B16))+SIN(RADIANS(90-42.2944))*SIN(RADIANS(90-B16))*COS(RADIANS(-83.7126-C16)))</f>
        <v>1084.3128010807548</v>
      </c>
      <c r="AJ16" s="4">
        <f>3958.756*ACOS(COS(RADIANS(90-30.61))*COS(RADIANS(90-B16))+SIN(RADIANS(90-30.61))*SIN(RADIANS(90-B16))*COS(RADIANS(-96.34-C16)))</f>
        <v>83.452168475597176</v>
      </c>
      <c r="AK16" s="4">
        <f>3958.756*ACOS(COS(RADIANS(90-42.8189))*COS(RADIANS(90-B16))+SIN(RADIANS(90-42.8189))*SIN(RADIANS(90-B16))*COS(RADIANS(-75.5357-C16)))</f>
        <v>1422.6732571117077</v>
      </c>
      <c r="AL16" s="4">
        <f>3958.756*ACOS(COS(RADIANS(90-32.73))*COS(RADIANS(90-B16))+SIN(RADIANS(90-32.73))*SIN(RADIANS(90-B16))*COS(RADIANS(-97.115-C16)))</f>
        <v>231.37307152531019</v>
      </c>
      <c r="AM16" s="4">
        <f>3958.756*ACOS(COS(RADIANS(90-39.19))*COS(RADIANS(90-B16))+SIN(RADIANS(90-39.19))*SIN(RADIANS(90-B16))*COS(RADIANS(-96.59-C16)))</f>
        <v>657.67020215645994</v>
      </c>
      <c r="AN16" s="4">
        <f>3958.756*ACOS(COS(RADIANS(90-42.37))*COS(RADIANS(90-B16))+SIN(RADIANS(90-42.37))*SIN(RADIANS(90-B16))*COS(RADIANS(-71.03-C16)))</f>
        <v>1608.3034890194085</v>
      </c>
      <c r="AO16" s="4">
        <f>3958.756*ACOS(COS(RADIANS(90-42.37))*COS(RADIANS(90-B16))+SIN(RADIANS(90-42.37))*SIN(RADIANS(90-B16))*COS(RADIANS(-71.03-C16)))</f>
        <v>1608.3034890194085</v>
      </c>
      <c r="AP16" s="4">
        <f>3958.756*ACOS(COS(RADIANS(90-40.4274))*COS(RADIANS(90-B16))+SIN(RADIANS(90-40.4274))*SIN(RADIANS(90-B16))*COS(RADIANS(-86.9167-C16)))</f>
        <v>880.31909363258831</v>
      </c>
      <c r="AQ16" s="4">
        <f>3958.756*ACOS(COS(RADIANS(90-43.0757))*COS(RADIANS(90-B16))+SIN(RADIANS(90-43.0757))*SIN(RADIANS(90-B16))*COS(RADIANS(-89.3867-C16)))</f>
        <v>980.5141410954102</v>
      </c>
      <c r="AR16" s="4">
        <f>3958.756*ACOS(COS(RADIANS(90-38.9886))*COS(RADIANS(90-B16))+SIN(RADIANS(90-38.9886))*SIN(RADIANS(90-B16))*COS(RADIANS(-76.9445-C16)))</f>
        <v>1228.1225873495125</v>
      </c>
    </row>
    <row r="17" spans="1:44" ht="16.5">
      <c r="A17" s="3" t="s">
        <v>2</v>
      </c>
      <c r="B17" s="2">
        <v>40.427399999999999</v>
      </c>
      <c r="C17" s="2">
        <v>-86.916700000000006</v>
      </c>
      <c r="D17">
        <f>3958.756*ACOS(COS(RADIANS(90-40.8))*COS(RADIANS(90-B17))+SIN(RADIANS(90-40.8))*SIN(RADIANS(90-B17))*COS(RADIANS(-96.6667-C17)))</f>
        <v>511.76900229035186</v>
      </c>
      <c r="E17" s="4">
        <f>3958.756*ACOS(COS(RADIANS(90-39.5398))*COS(RADIANS(90-B17))+SIN(RADIANS(90-39.5398))*SIN(RADIANS(90-B17))*COS(RADIANS(-119.814-C17)))</f>
        <v>1732.6018605174759</v>
      </c>
      <c r="F17" s="4">
        <f>3958.756*ACOS(COS(RADIANS(90-42.6544))*COS(RADIANS(90-B17))+SIN(RADIANS(90-42.6544))*SIN(RADIANS(90-B17))*COS(RADIANS(-71.3266-C17)))</f>
        <v>819.55014121082502</v>
      </c>
      <c r="G17" s="4">
        <f>3958.756*ACOS(COS(RADIANS(90-40.3502))*COS(RADIANS(90-B17))+SIN(RADIANS(90-40.3502))*SIN(RADIANS(90-B17))*COS(RADIANS(-74.6524-C17)))</f>
        <v>644.92395579475533</v>
      </c>
      <c r="H17" s="4">
        <f>3958.756*ACOS(COS(RADIANS(90-40.4896))*COS(RADIANS(90-B17))+SIN(RADIANS(90-40.4896))*SIN(RADIANS(90-B17))*COS(RADIANS(-74.4082-C17)))</f>
        <v>657.05287613764779</v>
      </c>
      <c r="I17" s="4">
        <f>3958.756*ACOS(COS(RADIANS(90-32.877))*COS(RADIANS(90-B17))+SIN(RADIANS(90-32.877))*SIN(RADIANS(90-B17))*COS(RADIANS(-117.237-C17)))</f>
        <v>1749.9088645820943</v>
      </c>
      <c r="J17" s="4">
        <f>3958.756*ACOS(COS(RADIANS(90-35.08))*COS(RADIANS(90-B17))+SIN(RADIANS(90-35.08))*SIN(RADIANS(90-B17))*COS(RADIANS(-106.65-C17)))</f>
        <v>1136.619257894303</v>
      </c>
      <c r="K17" s="4">
        <f>3958.756*ACOS(COS(RADIANS(90-40.26))*COS(RADIANS(90-B17))+SIN(RADIANS(90-40.26))*SIN(RADIANS(90-B17))*COS(RADIANS(-80-C17)))</f>
        <v>364.33213316753199</v>
      </c>
      <c r="L17" s="4">
        <f>3958.756*ACOS(COS(RADIANS(90-44.04))*COS(RADIANS(90-B17))+SIN(RADIANS(90-44.04))*SIN(RADIANS(90-B17))*COS(RADIANS(-123.06-C17)))</f>
        <v>1850.7091186004623</v>
      </c>
      <c r="M17" s="4">
        <f>3958.756*ACOS(COS(RADIANS(90-36.1659))*COS(RADIANS(90-B17))+SIN(RADIANS(90-36.1659))*SIN(RADIANS(90-B17))*COS(RADIANS(-86.8313-C17)))</f>
        <v>294.477576272281</v>
      </c>
      <c r="N17" s="4">
        <f>3958.756*ACOS(COS(RADIANS(90-34.0711))*COS(RADIANS(90-B17))+SIN(RADIANS(90-34.0711))*SIN(RADIANS(90-B17))*COS(RADIANS(-118.442-C17)))</f>
        <v>1778.3334902581373</v>
      </c>
      <c r="O17" s="4">
        <f>3958.756*ACOS(COS(RADIANS(90-39.6798))*COS(RADIANS(90-B17))+SIN(RADIANS(90-39.6798))*SIN(RADIANS(90-B17))*COS(RADIANS(-104.963-C17)))</f>
        <v>954.15015766825604</v>
      </c>
      <c r="P17" s="4">
        <f>3958.756*ACOS(COS(RADIANS(90-32.7984))*COS(RADIANS(90-B17))+SIN(RADIANS(90-32.7984))*SIN(RADIANS(90-B17))*COS(RADIANS(-79.9614-C17)))</f>
        <v>652.6827787872819</v>
      </c>
      <c r="Q17" s="4">
        <f>3958.756*ACOS(COS(RADIANS(90-40.4896))*COS(RADIANS(90-B17))+SIN(RADIANS(90-40.4896))*SIN(RADIANS(90-B17))*COS(RADIANS(-74.4082-C17)))</f>
        <v>657.05287613764779</v>
      </c>
      <c r="R17" s="4">
        <f>3958.756*ACOS(COS(RADIANS(90-33.7895))*COS(RADIANS(90-B17))+SIN(RADIANS(90-33.7895))*SIN(RADIANS(90-B17))*COS(RADIANS(-84.3255-C17)))</f>
        <v>480.27942493772747</v>
      </c>
      <c r="S17" s="4">
        <f>3958.756*ACOS(COS(RADIANS(90-29.7225))*COS(RADIANS(90-B17))+SIN(RADIANS(90-29.7225))*SIN(RADIANS(90-B17))*COS(RADIANS(-95.3924-C17)))</f>
        <v>880.31909363258831</v>
      </c>
      <c r="T17" s="4">
        <f>3958.756*ACOS(COS(RADIANS(90-40.4274))*COS(RADIANS(90-B17))+SIN(RADIANS(90-40.4274))*SIN(RADIANS(90-B17))*COS(RADIANS(-86.9167-C17)))</f>
        <v>0</v>
      </c>
      <c r="U17" s="4">
        <f>3958.756*ACOS(COS(RADIANS(90-32.9861))*COS(RADIANS(90-B17))+SIN(RADIANS(90-32.9861))*SIN(RADIANS(90-B17))*COS(RADIANS(-96.75-C17)))</f>
        <v>748.1029313858055</v>
      </c>
      <c r="V17" s="4">
        <f>3958.756*ACOS(COS(RADIANS(90-32.877))*COS(RADIANS(90-B17))+SIN(RADIANS(90-32.877))*SIN(RADIANS(90-B17))*COS(RADIANS(-117.237-C17)))</f>
        <v>1749.9088645820943</v>
      </c>
      <c r="W17" s="4">
        <f>3958.756*ACOS(COS(RADIANS(90-35.9483))*COS(RADIANS(90-B17))+SIN(RADIANS(90-35.9483))*SIN(RADIANS(90-B17))*COS(RADIANS(-83.9367-C17)))</f>
        <v>349.17766671853002</v>
      </c>
      <c r="X17" s="4">
        <f>3958.756*ACOS(COS(RADIANS(90-35.92))*COS(RADIANS(90-B17))+SIN(RADIANS(90-35.92))*SIN(RADIANS(90-B17))*COS(RADIANS(-79.04-C17)))</f>
        <v>528.82520446322849</v>
      </c>
      <c r="Y17" s="4">
        <f>3958.756*ACOS(COS(RADIANS(90-39.5398))*COS(RADIANS(90-B17))+SIN(RADIANS(90-39.5398))*SIN(RADIANS(90-B17))*COS(RADIANS(-119.814-C17)))</f>
        <v>1732.6018605174759</v>
      </c>
      <c r="Z17" s="4">
        <f>3958.756*ACOS(COS(RADIANS(90-42.2944))*COS(RADIANS(90-B17))+SIN(RADIANS(90-42.2944))*SIN(RADIANS(90-B17))*COS(RADIANS(-83.7126-C17)))</f>
        <v>210.32942645138914</v>
      </c>
      <c r="AA17" s="4">
        <f>3958.756*ACOS(COS(RADIANS(90-42.2477))*COS(RADIANS(90-B17))+SIN(RADIANS(90-42.2477))*SIN(RADIANS(90-B17))*COS(RADIANS(-83.6226-C17)))</f>
        <v>212.15509406827209</v>
      </c>
      <c r="AB17" s="4">
        <f>3958.756*ACOS(COS(RADIANS(90-41.5033))*COS(RADIANS(90-B17))+SIN(RADIANS(90-41.5033))*SIN(RADIANS(90-B17))*COS(RADIANS(-81.6756-C17)))</f>
        <v>283.31515693182814</v>
      </c>
      <c r="AC17" s="4">
        <f>3958.756*ACOS(COS(RADIANS(90-29.68))*COS(RADIANS(90-B17))+SIN(RADIANS(90-29.68))*SIN(RADIANS(90-B17))*COS(RADIANS(-82.27-C17)))</f>
        <v>787.38508188321043</v>
      </c>
      <c r="AD17" s="4">
        <f>3958.756*ACOS(COS(RADIANS(90-40.8))*COS(RADIANS(90-B17))+SIN(RADIANS(90-40.8))*SIN(RADIANS(90-B17))*COS(RADIANS(-96.6667-C17)))</f>
        <v>511.76900229035186</v>
      </c>
      <c r="AE17" s="4">
        <f>3958.756*ACOS(COS(RADIANS(90-34.6754))*COS(RADIANS(90-B17))+SIN(RADIANS(90-34.6754))*SIN(RADIANS(90-B17))*COS(RADIANS(-82.8394-C17)))</f>
        <v>455.7470727634751</v>
      </c>
      <c r="AF17" s="4">
        <f>3958.756*ACOS(COS(RADIANS(90-39.33))*COS(RADIANS(90-B17))+SIN(RADIANS(90-39.33))*SIN(RADIANS(90-B17))*COS(RADIANS(-76.6-C17)))</f>
        <v>551.91977134613603</v>
      </c>
      <c r="AG17" s="4">
        <f>3958.756*ACOS(COS(RADIANS(90-39.9809))*COS(RADIANS(90-B17))+SIN(RADIANS(90-39.9809))*SIN(RADIANS(90-B17))*COS(RADIANS(-75.157-C17)))</f>
        <v>620.86621611354144</v>
      </c>
      <c r="AH17" s="4">
        <f>3958.756*ACOS(COS(RADIANS(90-42.35))*COS(RADIANS(90-B17))+SIN(RADIANS(90-42.35))*SIN(RADIANS(90-B17))*COS(RADIANS(-71.1-C17)))</f>
        <v>829.32253163009148</v>
      </c>
      <c r="AI17" s="4">
        <f>3958.756*ACOS(COS(RADIANS(90-42.2944))*COS(RADIANS(90-B17))+SIN(RADIANS(90-42.2944))*SIN(RADIANS(90-B17))*COS(RADIANS(-83.7126-C17)))</f>
        <v>210.32942645138914</v>
      </c>
      <c r="AJ17" s="4">
        <f>3958.756*ACOS(COS(RADIANS(90-30.61))*COS(RADIANS(90-B17))+SIN(RADIANS(90-30.61))*SIN(RADIANS(90-B17))*COS(RADIANS(-96.34-C17)))</f>
        <v>859.64644484212818</v>
      </c>
      <c r="AK17" s="4">
        <f>3958.756*ACOS(COS(RADIANS(90-42.8189))*COS(RADIANS(90-B17))+SIN(RADIANS(90-42.8189))*SIN(RADIANS(90-B17))*COS(RADIANS(-75.5357-C17)))</f>
        <v>610.0536872192223</v>
      </c>
      <c r="AL17" s="4">
        <f>3958.756*ACOS(COS(RADIANS(90-32.73))*COS(RADIANS(90-B17))+SIN(RADIANS(90-32.73))*SIN(RADIANS(90-B17))*COS(RADIANS(-97.115-C17)))</f>
        <v>775.53739711808851</v>
      </c>
      <c r="AM17" s="4">
        <f>3958.756*ACOS(COS(RADIANS(90-39.19))*COS(RADIANS(90-B17))+SIN(RADIANS(90-39.19))*SIN(RADIANS(90-B17))*COS(RADIANS(-96.59-C17)))</f>
        <v>520.21784889261653</v>
      </c>
      <c r="AN17" s="4">
        <f>3958.756*ACOS(COS(RADIANS(90-42.37))*COS(RADIANS(90-B17))+SIN(RADIANS(90-42.37))*SIN(RADIANS(90-B17))*COS(RADIANS(-71.03-C17)))</f>
        <v>832.98232120338469</v>
      </c>
      <c r="AO17" s="4">
        <f>3958.756*ACOS(COS(RADIANS(90-42.37))*COS(RADIANS(90-B17))+SIN(RADIANS(90-42.37))*SIN(RADIANS(90-B17))*COS(RADIANS(-71.03-C17)))</f>
        <v>832.98232120338469</v>
      </c>
      <c r="AP17" s="4">
        <f>3958.756*ACOS(COS(RADIANS(90-40.4274))*COS(RADIANS(90-B17))+SIN(RADIANS(90-40.4274))*SIN(RADIANS(90-B17))*COS(RADIANS(-86.9167-C17)))</f>
        <v>0</v>
      </c>
      <c r="AQ17" s="4">
        <f>3958.756*ACOS(COS(RADIANS(90-43.0757))*COS(RADIANS(90-B17))+SIN(RADIANS(90-43.0757))*SIN(RADIANS(90-B17))*COS(RADIANS(-89.3867-C17)))</f>
        <v>222.89229454091361</v>
      </c>
      <c r="AR17" s="4">
        <f>3958.756*ACOS(COS(RADIANS(90-38.9886))*COS(RADIANS(90-B17))+SIN(RADIANS(90-38.9886))*SIN(RADIANS(90-B17))*COS(RADIANS(-76.9445-C17)))</f>
        <v>538.99510877230773</v>
      </c>
    </row>
    <row r="18" spans="1:44" ht="16.5">
      <c r="A18" s="3" t="s">
        <v>8</v>
      </c>
      <c r="B18" s="2">
        <v>32.9861</v>
      </c>
      <c r="C18" s="2">
        <v>-96.75</v>
      </c>
      <c r="D18">
        <f>3958.756*ACOS(COS(RADIANS(90-40.8))*COS(RADIANS(90-B18))+SIN(RADIANS(90-40.8))*SIN(RADIANS(90-B18))*COS(RADIANS(-96.6667-C18)))</f>
        <v>539.90788361455338</v>
      </c>
      <c r="E18" s="4">
        <f>3958.756*ACOS(COS(RADIANS(90-39.5398))*COS(RADIANS(90-B18))+SIN(RADIANS(90-39.5398))*SIN(RADIANS(90-B18))*COS(RADIANS(-119.814-C18)))</f>
        <v>1357.7398956408636</v>
      </c>
      <c r="F18" s="4">
        <f>3958.756*ACOS(COS(RADIANS(90-42.6544))*COS(RADIANS(90-B18))+SIN(RADIANS(90-42.6544))*SIN(RADIANS(90-B18))*COS(RADIANS(-71.3266-C18)))</f>
        <v>1531.9292591796423</v>
      </c>
      <c r="G18" s="4">
        <f>3958.756*ACOS(COS(RADIANS(90-40.3502))*COS(RADIANS(90-B18))+SIN(RADIANS(90-40.3502))*SIN(RADIANS(90-B18))*COS(RADIANS(-74.6524-C18)))</f>
        <v>1321.5436523231097</v>
      </c>
      <c r="H18" s="4">
        <f>3958.756*ACOS(COS(RADIANS(90-40.4896))*COS(RADIANS(90-B18))+SIN(RADIANS(90-40.4896))*SIN(RADIANS(90-B18))*COS(RADIANS(-74.4082-C18)))</f>
        <v>1336.513195153073</v>
      </c>
      <c r="I18" s="4">
        <f>3958.756*ACOS(COS(RADIANS(90-32.877))*COS(RADIANS(90-B18))+SIN(RADIANS(90-32.877))*SIN(RADIANS(90-B18))*COS(RADIANS(-117.237-C18)))</f>
        <v>1186.2078932750474</v>
      </c>
      <c r="J18" s="4">
        <f>3958.756*ACOS(COS(RADIANS(90-35.08))*COS(RADIANS(90-B18))+SIN(RADIANS(90-35.08))*SIN(RADIANS(90-B18))*COS(RADIANS(-106.65-C18)))</f>
        <v>584.74464898959457</v>
      </c>
      <c r="K18" s="4">
        <f>3958.756*ACOS(COS(RADIANS(90-40.26))*COS(RADIANS(90-B18))+SIN(RADIANS(90-40.26))*SIN(RADIANS(90-B18))*COS(RADIANS(-80-C18)))</f>
        <v>1053.5823833919144</v>
      </c>
      <c r="L18" s="4">
        <f>3958.756*ACOS(COS(RADIANS(90-44.04))*COS(RADIANS(90-B18))+SIN(RADIANS(90-44.04))*SIN(RADIANS(90-B18))*COS(RADIANS(-123.06-C18)))</f>
        <v>1604.4824179825846</v>
      </c>
      <c r="M18" s="4">
        <f>3958.756*ACOS(COS(RADIANS(90-36.1659))*COS(RADIANS(90-B18))+SIN(RADIANS(90-36.1659))*SIN(RADIANS(90-B18))*COS(RADIANS(-86.8313-C18)))</f>
        <v>605.15853882296676</v>
      </c>
      <c r="N18" s="4">
        <f>3958.756*ACOS(COS(RADIANS(90-34.0711))*COS(RADIANS(90-B18))+SIN(RADIANS(90-34.0711))*SIN(RADIANS(90-B18))*COS(RADIANS(-118.442-C18)))</f>
        <v>1249.3017200202648</v>
      </c>
      <c r="O18" s="4">
        <f>3958.756*ACOS(COS(RADIANS(90-39.6798))*COS(RADIANS(90-B18))+SIN(RADIANS(90-39.6798))*SIN(RADIANS(90-B18))*COS(RADIANS(-104.963-C18)))</f>
        <v>649.71202453611807</v>
      </c>
      <c r="P18" s="4">
        <f>3958.756*ACOS(COS(RADIANS(90-32.7984))*COS(RADIANS(90-B18))+SIN(RADIANS(90-32.7984))*SIN(RADIANS(90-B18))*COS(RADIANS(-79.9614-C18)))</f>
        <v>973.07953047766512</v>
      </c>
      <c r="Q18" s="4">
        <f>3958.756*ACOS(COS(RADIANS(90-40.4896))*COS(RADIANS(90-B18))+SIN(RADIANS(90-40.4896))*SIN(RADIANS(90-B18))*COS(RADIANS(-74.4082-C18)))</f>
        <v>1336.513195153073</v>
      </c>
      <c r="R18" s="4">
        <f>3958.756*ACOS(COS(RADIANS(90-33.7895))*COS(RADIANS(90-B18))+SIN(RADIANS(90-33.7895))*SIN(RADIANS(90-B18))*COS(RADIANS(-84.3255-C18)))</f>
        <v>718.48315578845461</v>
      </c>
      <c r="S18" s="4">
        <f>3958.756*ACOS(COS(RADIANS(90-29.7225))*COS(RADIANS(90-B18))+SIN(RADIANS(90-29.7225))*SIN(RADIANS(90-B18))*COS(RADIANS(-95.3924-C18)))</f>
        <v>239.29024038559552</v>
      </c>
      <c r="T18" s="4">
        <f>3958.756*ACOS(COS(RADIANS(90-40.4274))*COS(RADIANS(90-B18))+SIN(RADIANS(90-40.4274))*SIN(RADIANS(90-B18))*COS(RADIANS(-86.9167-C18)))</f>
        <v>748.1029313858055</v>
      </c>
      <c r="U18" s="4">
        <f>3958.756*ACOS(COS(RADIANS(90-32.9861))*COS(RADIANS(90-B18))+SIN(RADIANS(90-32.9861))*SIN(RADIANS(90-B18))*COS(RADIANS(-96.75-C18)))</f>
        <v>0</v>
      </c>
      <c r="V18" s="4">
        <f>3958.756*ACOS(COS(RADIANS(90-32.877))*COS(RADIANS(90-B18))+SIN(RADIANS(90-32.877))*SIN(RADIANS(90-B18))*COS(RADIANS(-117.237-C18)))</f>
        <v>1186.2078932750474</v>
      </c>
      <c r="W18" s="4">
        <f>3958.756*ACOS(COS(RADIANS(90-35.9483))*COS(RADIANS(90-B18))+SIN(RADIANS(90-35.9483))*SIN(RADIANS(90-B18))*COS(RADIANS(-83.9367-C18)))</f>
        <v>757.38955391752927</v>
      </c>
      <c r="X18" s="4">
        <f>3958.756*ACOS(COS(RADIANS(90-35.92))*COS(RADIANS(90-B18))+SIN(RADIANS(90-35.92))*SIN(RADIANS(90-B18))*COS(RADIANS(-79.04-C18)))</f>
        <v>1027.6357194921761</v>
      </c>
      <c r="Y18" s="4">
        <f>3958.756*ACOS(COS(RADIANS(90-39.5398))*COS(RADIANS(90-B18))+SIN(RADIANS(90-39.5398))*SIN(RADIANS(90-B18))*COS(RADIANS(-119.814-C18)))</f>
        <v>1357.7398956408636</v>
      </c>
      <c r="Z18" s="4">
        <f>3958.756*ACOS(COS(RADIANS(90-42.2944))*COS(RADIANS(90-B18))+SIN(RADIANS(90-42.2944))*SIN(RADIANS(90-B18))*COS(RADIANS(-83.7126-C18)))</f>
        <v>958.38081006685809</v>
      </c>
      <c r="AA18" s="4">
        <f>3958.756*ACOS(COS(RADIANS(90-42.2477))*COS(RADIANS(90-B18))+SIN(RADIANS(90-42.2477))*SIN(RADIANS(90-B18))*COS(RADIANS(-83.6226-C18)))</f>
        <v>960.04914628390418</v>
      </c>
      <c r="AB18" s="4">
        <f>3958.756*ACOS(COS(RADIANS(90-41.5033))*COS(RADIANS(90-B18))+SIN(RADIANS(90-41.5033))*SIN(RADIANS(90-B18))*COS(RADIANS(-81.6756-C18)))</f>
        <v>1014.3158874265818</v>
      </c>
      <c r="AC18" s="4">
        <f>3958.756*ACOS(COS(RADIANS(90-29.68))*COS(RADIANS(90-B18))+SIN(RADIANS(90-29.68))*SIN(RADIANS(90-B18))*COS(RADIANS(-82.27-C18)))</f>
        <v>883.72610538186154</v>
      </c>
      <c r="AD18" s="4">
        <f>3958.756*ACOS(COS(RADIANS(90-40.8))*COS(RADIANS(90-B18))+SIN(RADIANS(90-40.8))*SIN(RADIANS(90-B18))*COS(RADIANS(-96.6667-C18)))</f>
        <v>539.90788361455338</v>
      </c>
      <c r="AE18" s="4">
        <f>3958.756*ACOS(COS(RADIANS(90-34.6754))*COS(RADIANS(90-B18))+SIN(RADIANS(90-34.6754))*SIN(RADIANS(90-B18))*COS(RADIANS(-82.8394-C18)))</f>
        <v>806.21235206561539</v>
      </c>
      <c r="AF18" s="4">
        <f>3958.756*ACOS(COS(RADIANS(90-39.33))*COS(RADIANS(90-B18))+SIN(RADIANS(90-39.33))*SIN(RADIANS(90-B18))*COS(RADIANS(-76.6-C18)))</f>
        <v>1203.2227328527229</v>
      </c>
      <c r="AG18" s="4">
        <f>3958.756*ACOS(COS(RADIANS(90-39.9809))*COS(RADIANS(90-B18))+SIN(RADIANS(90-39.9809))*SIN(RADIANS(90-B18))*COS(RADIANS(-75.157-C18)))</f>
        <v>1289.0737831882432</v>
      </c>
      <c r="AH18" s="4">
        <f>3958.756*ACOS(COS(RADIANS(90-42.35))*COS(RADIANS(90-B18))+SIN(RADIANS(90-42.35))*SIN(RADIANS(90-B18))*COS(RADIANS(-71.1-C18)))</f>
        <v>1536.8534069004793</v>
      </c>
      <c r="AI18" s="4">
        <f>3958.756*ACOS(COS(RADIANS(90-42.2944))*COS(RADIANS(90-B18))+SIN(RADIANS(90-42.2944))*SIN(RADIANS(90-B18))*COS(RADIANS(-83.7126-C18)))</f>
        <v>958.38081006685809</v>
      </c>
      <c r="AJ18" s="4">
        <f>3958.756*ACOS(COS(RADIANS(90-30.61))*COS(RADIANS(90-B18))+SIN(RADIANS(90-30.61))*SIN(RADIANS(90-B18))*COS(RADIANS(-96.34-C18)))</f>
        <v>165.92817096824567</v>
      </c>
      <c r="AK18" s="4">
        <f>3958.756*ACOS(COS(RADIANS(90-42.8189))*COS(RADIANS(90-B18))+SIN(RADIANS(90-42.8189))*SIN(RADIANS(90-B18))*COS(RADIANS(-75.5357-C18)))</f>
        <v>1335.7165202156309</v>
      </c>
      <c r="AL18" s="4">
        <f>3958.756*ACOS(COS(RADIANS(90-32.73))*COS(RADIANS(90-B18))+SIN(RADIANS(90-32.73))*SIN(RADIANS(90-B18))*COS(RADIANS(-97.115-C18)))</f>
        <v>27.602261057038007</v>
      </c>
      <c r="AM18" s="4">
        <f>3958.756*ACOS(COS(RADIANS(90-39.19))*COS(RADIANS(90-B18))+SIN(RADIANS(90-39.19))*SIN(RADIANS(90-B18))*COS(RADIANS(-96.59-C18)))</f>
        <v>428.74093675991458</v>
      </c>
      <c r="AN18" s="4">
        <f>3958.756*ACOS(COS(RADIANS(90-42.37))*COS(RADIANS(90-B18))+SIN(RADIANS(90-42.37))*SIN(RADIANS(90-B18))*COS(RADIANS(-71.03-C18)))</f>
        <v>1540.6720243656825</v>
      </c>
      <c r="AO18" s="4">
        <f>3958.756*ACOS(COS(RADIANS(90-42.37))*COS(RADIANS(90-B18))+SIN(RADIANS(90-42.37))*SIN(RADIANS(90-B18))*COS(RADIANS(-71.03-C18)))</f>
        <v>1540.6720243656825</v>
      </c>
      <c r="AP18" s="4">
        <f>3958.756*ACOS(COS(RADIANS(90-40.4274))*COS(RADIANS(90-B18))+SIN(RADIANS(90-40.4274))*SIN(RADIANS(90-B18))*COS(RADIANS(-86.9167-C18)))</f>
        <v>748.1029313858055</v>
      </c>
      <c r="AQ18" s="4">
        <f>3958.756*ACOS(COS(RADIANS(90-43.0757))*COS(RADIANS(90-B18))+SIN(RADIANS(90-43.0757))*SIN(RADIANS(90-B18))*COS(RADIANS(-89.3867-C18)))</f>
        <v>803.31056047654204</v>
      </c>
      <c r="AR18" s="4">
        <f>3958.756*ACOS(COS(RADIANS(90-38.9886))*COS(RADIANS(90-B18))+SIN(RADIANS(90-38.9886))*SIN(RADIANS(90-B18))*COS(RADIANS(-76.9445-C18)))</f>
        <v>1179.3569807302822</v>
      </c>
    </row>
    <row r="19" spans="1:44" ht="16.5">
      <c r="A19" s="3" t="s">
        <v>27</v>
      </c>
      <c r="B19" s="2">
        <v>32.877000000000002</v>
      </c>
      <c r="C19" s="2">
        <v>-117.23699999999999</v>
      </c>
      <c r="D19">
        <f>3958.756*ACOS(COS(RADIANS(90-40.8))*COS(RADIANS(90-B19))+SIN(RADIANS(90-40.8))*SIN(RADIANS(90-B19))*COS(RADIANS(-96.6667-C19)))</f>
        <v>1258.1615153084038</v>
      </c>
      <c r="E19" s="4">
        <f>3958.756*ACOS(COS(RADIANS(90-39.5398))*COS(RADIANS(90-B19))+SIN(RADIANS(90-39.5398))*SIN(RADIANS(90-B19))*COS(RADIANS(-119.814-C19)))</f>
        <v>482.18765618148274</v>
      </c>
      <c r="F19" s="4">
        <f>3958.756*ACOS(COS(RADIANS(90-42.6544))*COS(RADIANS(90-B19))+SIN(RADIANS(90-42.6544))*SIN(RADIANS(90-B19))*COS(RADIANS(-71.3266-C19)))</f>
        <v>2563.4454416891426</v>
      </c>
      <c r="G19" s="4">
        <f>3958.756*ACOS(COS(RADIANS(90-40.3502))*COS(RADIANS(90-B19))+SIN(RADIANS(90-40.3502))*SIN(RADIANS(90-B19))*COS(RADIANS(-74.6524-C19)))</f>
        <v>2393.5762351890417</v>
      </c>
      <c r="H19" s="4">
        <f>3958.756*ACOS(COS(RADIANS(90-40.4896))*COS(RADIANS(90-B19))+SIN(RADIANS(90-40.4896))*SIN(RADIANS(90-B19))*COS(RADIANS(-74.4082-C19)))</f>
        <v>2406.1962846361639</v>
      </c>
      <c r="I19" s="4">
        <f>3958.756*ACOS(COS(RADIANS(90-32.877))*COS(RADIANS(90-B19))+SIN(RADIANS(90-32.877))*SIN(RADIANS(90-B19))*COS(RADIANS(-117.237-C19)))</f>
        <v>0</v>
      </c>
      <c r="J19" s="4">
        <f>3958.756*ACOS(COS(RADIANS(90-35.08))*COS(RADIANS(90-B19))+SIN(RADIANS(90-35.08))*SIN(RADIANS(90-B19))*COS(RADIANS(-106.65-C19)))</f>
        <v>625.04533796170517</v>
      </c>
      <c r="K19" s="4">
        <f>3958.756*ACOS(COS(RADIANS(90-40.26))*COS(RADIANS(90-B19))+SIN(RADIANS(90-40.26))*SIN(RADIANS(90-B19))*COS(RADIANS(-80-C19)))</f>
        <v>2111.8153007392743</v>
      </c>
      <c r="L19" s="4">
        <f>3958.756*ACOS(COS(RADIANS(90-44.04))*COS(RADIANS(90-B19))+SIN(RADIANS(90-44.04))*SIN(RADIANS(90-B19))*COS(RADIANS(-123.06-C19)))</f>
        <v>832.58546739294263</v>
      </c>
      <c r="M19" s="4">
        <f>3958.756*ACOS(COS(RADIANS(90-36.1659))*COS(RADIANS(90-B19))+SIN(RADIANS(90-36.1659))*SIN(RADIANS(90-B19))*COS(RADIANS(-86.8313-C19)))</f>
        <v>1738.5975660603824</v>
      </c>
      <c r="N19" s="4">
        <f>3958.756*ACOS(COS(RADIANS(90-34.0711))*COS(RADIANS(90-B19))+SIN(RADIANS(90-34.0711))*SIN(RADIANS(90-B19))*COS(RADIANS(-118.442-C19)))</f>
        <v>107.84032684762025</v>
      </c>
      <c r="O19" s="4">
        <f>3958.756*ACOS(COS(RADIANS(90-39.6798))*COS(RADIANS(90-B19))+SIN(RADIANS(90-39.6798))*SIN(RADIANS(90-B19))*COS(RADIANS(-104.963-C19)))</f>
        <v>828.40145625090236</v>
      </c>
      <c r="P19" s="4">
        <f>3958.756*ACOS(COS(RADIANS(90-32.7984))*COS(RADIANS(90-B19))+SIN(RADIANS(90-32.7984))*SIN(RADIANS(90-B19))*COS(RADIANS(-79.9614-C19)))</f>
        <v>2152.4161712208338</v>
      </c>
      <c r="Q19" s="4">
        <f>3958.756*ACOS(COS(RADIANS(90-40.4896))*COS(RADIANS(90-B19))+SIN(RADIANS(90-40.4896))*SIN(RADIANS(90-B19))*COS(RADIANS(-74.4082-C19)))</f>
        <v>2406.1962846361639</v>
      </c>
      <c r="R19" s="4">
        <f>3958.756*ACOS(COS(RADIANS(90-33.7895))*COS(RADIANS(90-B19))+SIN(RADIANS(90-33.7895))*SIN(RADIANS(90-B19))*COS(RADIANS(-84.3255-C19)))</f>
        <v>1892.8137638827266</v>
      </c>
      <c r="S19" s="4">
        <f>3958.756*ACOS(COS(RADIANS(90-29.7225))*COS(RADIANS(90-B19))+SIN(RADIANS(90-29.7225))*SIN(RADIANS(90-B19))*COS(RADIANS(-95.3924-C19)))</f>
        <v>1305.4997584590383</v>
      </c>
      <c r="T19" s="4">
        <f>3958.756*ACOS(COS(RADIANS(90-40.4274))*COS(RADIANS(90-B19))+SIN(RADIANS(90-40.4274))*SIN(RADIANS(90-B19))*COS(RADIANS(-86.9167-C19)))</f>
        <v>1749.9088645820943</v>
      </c>
      <c r="U19" s="4">
        <f>3958.756*ACOS(COS(RADIANS(90-32.9861))*COS(RADIANS(90-B19))+SIN(RADIANS(90-32.9861))*SIN(RADIANS(90-B19))*COS(RADIANS(-96.75-C19)))</f>
        <v>1186.2078932750474</v>
      </c>
      <c r="V19" s="4">
        <f>3958.756*ACOS(COS(RADIANS(90-32.877))*COS(RADIANS(90-B19))+SIN(RADIANS(90-32.877))*SIN(RADIANS(90-B19))*COS(RADIANS(-117.237-C19)))</f>
        <v>0</v>
      </c>
      <c r="W19" s="4">
        <f>3958.756*ACOS(COS(RADIANS(90-35.9483))*COS(RADIANS(90-B19))+SIN(RADIANS(90-35.9483))*SIN(RADIANS(90-B19))*COS(RADIANS(-83.9367-C19)))</f>
        <v>1900.7676496277543</v>
      </c>
      <c r="X19" s="4">
        <f>3958.756*ACOS(COS(RADIANS(90-35.92))*COS(RADIANS(90-B19))+SIN(RADIANS(90-35.92))*SIN(RADIANS(90-B19))*COS(RADIANS(-79.04-C19)))</f>
        <v>2173.9661152358449</v>
      </c>
      <c r="Y19" s="4">
        <f>3958.756*ACOS(COS(RADIANS(90-39.5398))*COS(RADIANS(90-B19))+SIN(RADIANS(90-39.5398))*SIN(RADIANS(90-B19))*COS(RADIANS(-119.814-C19)))</f>
        <v>482.18765618148274</v>
      </c>
      <c r="Z19" s="4">
        <f>3958.756*ACOS(COS(RADIANS(90-42.2944))*COS(RADIANS(90-B19))+SIN(RADIANS(90-42.2944))*SIN(RADIANS(90-B19))*COS(RADIANS(-83.7126-C19)))</f>
        <v>1932.6347544867895</v>
      </c>
      <c r="AA19" s="4">
        <f>3958.756*ACOS(COS(RADIANS(90-42.2477))*COS(RADIANS(90-B19))+SIN(RADIANS(90-42.2477))*SIN(RADIANS(90-B19))*COS(RADIANS(-83.6226-C19)))</f>
        <v>1936.7119458927132</v>
      </c>
      <c r="AB19" s="4">
        <f>3958.756*ACOS(COS(RADIANS(90-41.5033))*COS(RADIANS(90-B19))+SIN(RADIANS(90-41.5033))*SIN(RADIANS(90-B19))*COS(RADIANS(-81.6756-C19)))</f>
        <v>2030.0007704425616</v>
      </c>
      <c r="AC19" s="4">
        <f>3958.756*ACOS(COS(RADIANS(90-29.68))*COS(RADIANS(90-B19))+SIN(RADIANS(90-29.68))*SIN(RADIANS(90-B19))*COS(RADIANS(-82.27-C19)))</f>
        <v>2067.2297950289353</v>
      </c>
      <c r="AD19" s="4">
        <f>3958.756*ACOS(COS(RADIANS(90-40.8))*COS(RADIANS(90-B19))+SIN(RADIANS(90-40.8))*SIN(RADIANS(90-B19))*COS(RADIANS(-96.6667-C19)))</f>
        <v>1258.1615153084038</v>
      </c>
      <c r="AE19" s="4">
        <f>3958.756*ACOS(COS(RADIANS(90-34.6754))*COS(RADIANS(90-B19))+SIN(RADIANS(90-34.6754))*SIN(RADIANS(90-B19))*COS(RADIANS(-82.8394-C19)))</f>
        <v>1969.8457844131362</v>
      </c>
      <c r="AF19" s="4">
        <f>3958.756*ACOS(COS(RADIANS(90-39.33))*COS(RADIANS(90-B19))+SIN(RADIANS(90-39.33))*SIN(RADIANS(90-B19))*COS(RADIANS(-76.6-C19)))</f>
        <v>2292.1309975708664</v>
      </c>
      <c r="AG19" s="4">
        <f>3958.756*ACOS(COS(RADIANS(90-39.9809))*COS(RADIANS(90-B19))+SIN(RADIANS(90-39.9809))*SIN(RADIANS(90-B19))*COS(RADIANS(-75.157-C19)))</f>
        <v>2367.590788652506</v>
      </c>
      <c r="AH19" s="4">
        <f>3958.756*ACOS(COS(RADIANS(90-42.35))*COS(RADIANS(90-B19))+SIN(RADIANS(90-42.35))*SIN(RADIANS(90-B19))*COS(RADIANS(-71.1-C19)))</f>
        <v>2575.2039551103176</v>
      </c>
      <c r="AI19" s="4">
        <f>3958.756*ACOS(COS(RADIANS(90-42.2944))*COS(RADIANS(90-B19))+SIN(RADIANS(90-42.2944))*SIN(RADIANS(90-B19))*COS(RADIANS(-83.7126-C19)))</f>
        <v>1932.6347544867895</v>
      </c>
      <c r="AJ19" s="4">
        <f>3958.756*ACOS(COS(RADIANS(90-30.61))*COS(RADIANS(90-B19))+SIN(RADIANS(90-30.61))*SIN(RADIANS(90-B19))*COS(RADIANS(-96.34-C19)))</f>
        <v>1235.7547408339915</v>
      </c>
      <c r="AK19" s="4">
        <f>3958.756*ACOS(COS(RADIANS(90-42.8189))*COS(RADIANS(90-B19))+SIN(RADIANS(90-42.8189))*SIN(RADIANS(90-B19))*COS(RADIANS(-75.5357-C19)))</f>
        <v>2350.170868754014</v>
      </c>
      <c r="AL19" s="4">
        <f>3958.756*ACOS(COS(RADIANS(90-32.73))*COS(RADIANS(90-B19))+SIN(RADIANS(90-32.73))*SIN(RADIANS(90-B19))*COS(RADIANS(-97.115-C19)))</f>
        <v>1166.8564978314489</v>
      </c>
      <c r="AM19" s="4">
        <f>3958.756*ACOS(COS(RADIANS(90-39.19))*COS(RADIANS(90-B19))+SIN(RADIANS(90-39.19))*SIN(RADIANS(90-B19))*COS(RADIANS(-96.59-C19)))</f>
        <v>1229.8816898475786</v>
      </c>
      <c r="AN19" s="4">
        <f>3958.756*ACOS(COS(RADIANS(90-42.37))*COS(RADIANS(90-B19))+SIN(RADIANS(90-42.37))*SIN(RADIANS(90-B19))*COS(RADIANS(-71.03-C19)))</f>
        <v>2578.7562764894988</v>
      </c>
      <c r="AO19" s="4">
        <f>3958.756*ACOS(COS(RADIANS(90-42.37))*COS(RADIANS(90-B19))+SIN(RADIANS(90-42.37))*SIN(RADIANS(90-B19))*COS(RADIANS(-71.03-C19)))</f>
        <v>2578.7562764894988</v>
      </c>
      <c r="AP19" s="4">
        <f>3958.756*ACOS(COS(RADIANS(90-40.4274))*COS(RADIANS(90-B19))+SIN(RADIANS(90-40.4274))*SIN(RADIANS(90-B19))*COS(RADIANS(-86.9167-C19)))</f>
        <v>1749.9088645820943</v>
      </c>
      <c r="AQ19" s="4">
        <f>3958.756*ACOS(COS(RADIANS(90-43.0757))*COS(RADIANS(90-B19))+SIN(RADIANS(90-43.0757))*SIN(RADIANS(90-B19))*COS(RADIANS(-89.3867-C19)))</f>
        <v>1662.1512077126031</v>
      </c>
      <c r="AR19" s="4">
        <f>3958.756*ACOS(COS(RADIANS(90-38.9886))*COS(RADIANS(90-B19))+SIN(RADIANS(90-38.9886))*SIN(RADIANS(90-B19))*COS(RADIANS(-76.9445-C19)))</f>
        <v>2274.4380581950791</v>
      </c>
    </row>
    <row r="20" spans="1:44" ht="16.5">
      <c r="A20" s="3" t="s">
        <v>13</v>
      </c>
      <c r="B20" s="2">
        <v>35.948300000000003</v>
      </c>
      <c r="C20" s="2">
        <v>-83.936700000000002</v>
      </c>
      <c r="D20">
        <f>3958.756*ACOS(COS(RADIANS(90-40.8))*COS(RADIANS(90-B20))+SIN(RADIANS(90-40.8))*SIN(RADIANS(90-B20))*COS(RADIANS(-96.6667-C20)))</f>
        <v>765.68754050524137</v>
      </c>
      <c r="E20" s="4">
        <f>3958.756*ACOS(COS(RADIANS(90-39.5398))*COS(RADIANS(90-B20))+SIN(RADIANS(90-39.5398))*SIN(RADIANS(90-B20))*COS(RADIANS(-119.814-C20)))</f>
        <v>1962.7512492990188</v>
      </c>
      <c r="F20" s="4">
        <f>3958.756*ACOS(COS(RADIANS(90-42.6544))*COS(RADIANS(90-B20))+SIN(RADIANS(90-42.6544))*SIN(RADIANS(90-B20))*COS(RADIANS(-71.3266-C20)))</f>
        <v>816.67188987984662</v>
      </c>
      <c r="G20" s="4">
        <f>3958.756*ACOS(COS(RADIANS(90-40.3502))*COS(RADIANS(90-B20))+SIN(RADIANS(90-40.3502))*SIN(RADIANS(90-B20))*COS(RADIANS(-74.6524-C20)))</f>
        <v>588.57250969817289</v>
      </c>
      <c r="H20" s="4">
        <f>3958.756*ACOS(COS(RADIANS(90-40.4896))*COS(RADIANS(90-B20))+SIN(RADIANS(90-40.4896))*SIN(RADIANS(90-B20))*COS(RADIANS(-74.4082-C20)))</f>
        <v>604.44402958097101</v>
      </c>
      <c r="I20" s="4">
        <f>3958.756*ACOS(COS(RADIANS(90-32.877))*COS(RADIANS(90-B20))+SIN(RADIANS(90-32.877))*SIN(RADIANS(90-B20))*COS(RADIANS(-117.237-C20)))</f>
        <v>1900.7676496277543</v>
      </c>
      <c r="J20" s="4">
        <f>3958.756*ACOS(COS(RADIANS(90-35.08))*COS(RADIANS(90-B20))+SIN(RADIANS(90-35.08))*SIN(RADIANS(90-B20))*COS(RADIANS(-106.65-C20)))</f>
        <v>1275.9268235384677</v>
      </c>
      <c r="K20" s="4">
        <f>3958.756*ACOS(COS(RADIANS(90-40.26))*COS(RADIANS(90-B20))+SIN(RADIANS(90-40.26))*SIN(RADIANS(90-B20))*COS(RADIANS(-80-C20)))</f>
        <v>366.73194302094322</v>
      </c>
      <c r="L20" s="4">
        <f>3958.756*ACOS(COS(RADIANS(90-44.04))*COS(RADIANS(90-B20))+SIN(RADIANS(90-44.04))*SIN(RADIANS(90-B20))*COS(RADIANS(-123.06-C20)))</f>
        <v>2123.3859872193029</v>
      </c>
      <c r="M20" s="4">
        <f>3958.756*ACOS(COS(RADIANS(90-36.1659))*COS(RADIANS(90-B20))+SIN(RADIANS(90-36.1659))*SIN(RADIANS(90-B20))*COS(RADIANS(-86.8313-C20)))</f>
        <v>162.37551397988611</v>
      </c>
      <c r="N20" s="4">
        <f>3958.756*ACOS(COS(RADIANS(90-34.0711))*COS(RADIANS(90-B20))+SIN(RADIANS(90-34.0711))*SIN(RADIANS(90-B20))*COS(RADIANS(-118.442-C20)))</f>
        <v>1946.8661869845</v>
      </c>
      <c r="O20" s="4">
        <f>3958.756*ACOS(COS(RADIANS(90-39.6798))*COS(RADIANS(90-B20))+SIN(RADIANS(90-39.6798))*SIN(RADIANS(90-B20))*COS(RADIANS(-104.963-C20)))</f>
        <v>1173.365450298015</v>
      </c>
      <c r="P20" s="4">
        <f>3958.756*ACOS(COS(RADIANS(90-32.7984))*COS(RADIANS(90-B20))+SIN(RADIANS(90-32.7984))*SIN(RADIANS(90-B20))*COS(RADIANS(-79.9614-C20)))</f>
        <v>314.20154401085671</v>
      </c>
      <c r="Q20" s="4">
        <f>3958.756*ACOS(COS(RADIANS(90-40.4896))*COS(RADIANS(90-B20))+SIN(RADIANS(90-40.4896))*SIN(RADIANS(90-B20))*COS(RADIANS(-74.4082-C20)))</f>
        <v>604.44402958097101</v>
      </c>
      <c r="R20" s="4">
        <f>3958.756*ACOS(COS(RADIANS(90-33.7895))*COS(RADIANS(90-B20))+SIN(RADIANS(90-33.7895))*SIN(RADIANS(90-B20))*COS(RADIANS(-84.3255-C20)))</f>
        <v>150.77781877582129</v>
      </c>
      <c r="S20" s="4">
        <f>3958.756*ACOS(COS(RADIANS(90-29.7225))*COS(RADIANS(90-B20))+SIN(RADIANS(90-29.7225))*SIN(RADIANS(90-B20))*COS(RADIANS(-95.3924-C20)))</f>
        <v>791.15171377978368</v>
      </c>
      <c r="T20" s="4">
        <f>3958.756*ACOS(COS(RADIANS(90-40.4274))*COS(RADIANS(90-B20))+SIN(RADIANS(90-40.4274))*SIN(RADIANS(90-B20))*COS(RADIANS(-86.9167-C20)))</f>
        <v>349.17766671853002</v>
      </c>
      <c r="U20" s="4">
        <f>3958.756*ACOS(COS(RADIANS(90-32.9861))*COS(RADIANS(90-B20))+SIN(RADIANS(90-32.9861))*SIN(RADIANS(90-B20))*COS(RADIANS(-96.75-C20)))</f>
        <v>757.38955391752927</v>
      </c>
      <c r="V20" s="4">
        <f>3958.756*ACOS(COS(RADIANS(90-32.877))*COS(RADIANS(90-B20))+SIN(RADIANS(90-32.877))*SIN(RADIANS(90-B20))*COS(RADIANS(-117.237-C20)))</f>
        <v>1900.7676496277543</v>
      </c>
      <c r="W20" s="4">
        <v>0</v>
      </c>
      <c r="X20" s="4">
        <f>3958.756*ACOS(COS(RADIANS(90-35.92))*COS(RADIANS(90-B20))+SIN(RADIANS(90-35.92))*SIN(RADIANS(90-B20))*COS(RADIANS(-79.04-C20)))</f>
        <v>273.92076777272047</v>
      </c>
      <c r="Y20" s="4">
        <f>3958.756*ACOS(COS(RADIANS(90-39.5398))*COS(RADIANS(90-B20))+SIN(RADIANS(90-39.5398))*SIN(RADIANS(90-B20))*COS(RADIANS(-119.814-C20)))</f>
        <v>1962.7512492990188</v>
      </c>
      <c r="Z20" s="4">
        <f>3958.756*ACOS(COS(RADIANS(90-42.2944))*COS(RADIANS(90-B20))+SIN(RADIANS(90-42.2944))*SIN(RADIANS(90-B20))*COS(RADIANS(-83.7126-C20)))</f>
        <v>438.63717499233036</v>
      </c>
      <c r="AA20" s="4">
        <f>3958.756*ACOS(COS(RADIANS(90-42.2477))*COS(RADIANS(90-B20))+SIN(RADIANS(90-42.2477))*SIN(RADIANS(90-B20))*COS(RADIANS(-83.6226-C20)))</f>
        <v>435.57126890844114</v>
      </c>
      <c r="AB20" s="4">
        <f>3958.756*ACOS(COS(RADIANS(90-41.5033))*COS(RADIANS(90-B20))+SIN(RADIANS(90-41.5033))*SIN(RADIANS(90-B20))*COS(RADIANS(-81.6756-C20)))</f>
        <v>402.65703024264354</v>
      </c>
      <c r="AC20" s="4">
        <f>3958.756*ACOS(COS(RADIANS(90-29.68))*COS(RADIANS(90-B20))+SIN(RADIANS(90-29.68))*SIN(RADIANS(90-B20))*COS(RADIANS(-82.27-C20)))</f>
        <v>443.7558471890938</v>
      </c>
      <c r="AD20" s="4">
        <f>3958.756*ACOS(COS(RADIANS(90-40.8))*COS(RADIANS(90-B20))+SIN(RADIANS(90-40.8))*SIN(RADIANS(90-B20))*COS(RADIANS(-96.6667-C20)))</f>
        <v>765.68754050524137</v>
      </c>
      <c r="AE20" s="4">
        <f>3958.756*ACOS(COS(RADIANS(90-34.6754))*COS(RADIANS(90-B20))+SIN(RADIANS(90-34.6754))*SIN(RADIANS(90-B20))*COS(RADIANS(-82.8394-C20)))</f>
        <v>107.52738742600435</v>
      </c>
      <c r="AF20" s="4">
        <f>3958.756*ACOS(COS(RADIANS(90-39.33))*COS(RADIANS(90-B20))+SIN(RADIANS(90-39.33))*SIN(RADIANS(90-B20))*COS(RADIANS(-76.6-C20)))</f>
        <v>464.23502042670236</v>
      </c>
      <c r="AG20" s="4">
        <f>3958.756*ACOS(COS(RADIANS(90-39.9809))*COS(RADIANS(90-B20))+SIN(RADIANS(90-39.9809))*SIN(RADIANS(90-B20))*COS(RADIANS(-75.157-C20)))</f>
        <v>553.10160647471116</v>
      </c>
      <c r="AH20" s="4">
        <f>3958.756*ACOS(COS(RADIANS(90-42.35))*COS(RADIANS(90-B20))+SIN(RADIANS(90-42.35))*SIN(RADIANS(90-B20))*COS(RADIANS(-71.1-C20)))</f>
        <v>816.37892223186964</v>
      </c>
      <c r="AI20" s="4">
        <f>3958.756*ACOS(COS(RADIANS(90-42.2944))*COS(RADIANS(90-B20))+SIN(RADIANS(90-42.2944))*SIN(RADIANS(90-B20))*COS(RADIANS(-83.7126-C20)))</f>
        <v>438.63717499233036</v>
      </c>
      <c r="AJ20" s="4">
        <f>3958.756*ACOS(COS(RADIANS(90-30.61))*COS(RADIANS(90-B20))+SIN(RADIANS(90-30.61))*SIN(RADIANS(90-B20))*COS(RADIANS(-96.34-C20)))</f>
        <v>804.9104065919438</v>
      </c>
      <c r="AK20" s="4">
        <f>3958.756*ACOS(COS(RADIANS(90-42.8189))*COS(RADIANS(90-B20))+SIN(RADIANS(90-42.8189))*SIN(RADIANS(90-B20))*COS(RADIANS(-75.5357-C20)))</f>
        <v>652.49977596084443</v>
      </c>
      <c r="AL20" s="4">
        <f>3958.756*ACOS(COS(RADIANS(90-32.73))*COS(RADIANS(90-B20))+SIN(RADIANS(90-32.73))*SIN(RADIANS(90-B20))*COS(RADIANS(-97.115-C20)))</f>
        <v>783.29708478179316</v>
      </c>
      <c r="AM20" s="4">
        <f>3958.756*ACOS(COS(RADIANS(90-39.19))*COS(RADIANS(90-B20))+SIN(RADIANS(90-39.19))*SIN(RADIANS(90-B20))*COS(RADIANS(-96.59-C20)))</f>
        <v>727.50811200306805</v>
      </c>
      <c r="AN20" s="4">
        <f>3958.756*ACOS(COS(RADIANS(90-42.37))*COS(RADIANS(90-B20))+SIN(RADIANS(90-42.37))*SIN(RADIANS(90-B20))*COS(RADIANS(-71.03-C20)))</f>
        <v>820.17894251580719</v>
      </c>
      <c r="AO20" s="4">
        <f>3958.756*ACOS(COS(RADIANS(90-42.37))*COS(RADIANS(90-B20))+SIN(RADIANS(90-42.37))*SIN(RADIANS(90-B20))*COS(RADIANS(-71.03-C20)))</f>
        <v>820.17894251580719</v>
      </c>
      <c r="AP20" s="4">
        <f>3958.756*ACOS(COS(RADIANS(90-40.4274))*COS(RADIANS(90-B20))+SIN(RADIANS(90-40.4274))*SIN(RADIANS(90-B20))*COS(RADIANS(-86.9167-C20)))</f>
        <v>349.17766671853002</v>
      </c>
      <c r="AQ20" s="4">
        <f>3958.756*ACOS(COS(RADIANS(90-43.0757))*COS(RADIANS(90-B20))+SIN(RADIANS(90-43.0757))*SIN(RADIANS(90-B20))*COS(RADIANS(-89.3867-C20)))</f>
        <v>571.44795815205714</v>
      </c>
      <c r="AR20" s="4">
        <f>3958.756*ACOS(COS(RADIANS(90-38.9886))*COS(RADIANS(90-B20))+SIN(RADIANS(90-38.9886))*SIN(RADIANS(90-B20))*COS(RADIANS(-76.9445-C20)))</f>
        <v>437.026486335904</v>
      </c>
    </row>
    <row r="21" spans="1:44" ht="16.5">
      <c r="A21" s="3" t="s">
        <v>5</v>
      </c>
      <c r="B21" s="2">
        <v>35.92</v>
      </c>
      <c r="C21" s="2">
        <v>-79.040000000000006</v>
      </c>
      <c r="D21">
        <f>3958.756*ACOS(COS(RADIANS(90-40.8))*COS(RADIANS(90-B21))+SIN(RADIANS(90-40.8))*SIN(RADIANS(90-B21))*COS(RADIANS(-96.6667-C21)))</f>
        <v>1010.5933243735041</v>
      </c>
      <c r="E21" s="4">
        <f>3958.756*ACOS(COS(RADIANS(90-39.5398))*COS(RADIANS(90-B21))+SIN(RADIANS(90-39.5398))*SIN(RADIANS(90-B21))*COS(RADIANS(-119.814-C21)))</f>
        <v>2223.0768886118617</v>
      </c>
      <c r="F21" s="4">
        <f>3958.756*ACOS(COS(RADIANS(90-42.6544))*COS(RADIANS(90-B21))+SIN(RADIANS(90-42.6544))*SIN(RADIANS(90-B21))*COS(RADIANS(-71.3266-C21)))</f>
        <v>621.25724951685515</v>
      </c>
      <c r="G21" s="4">
        <f>3958.756*ACOS(COS(RADIANS(90-40.3502))*COS(RADIANS(90-B21))+SIN(RADIANS(90-40.3502))*SIN(RADIANS(90-B21))*COS(RADIANS(-74.6524-C21)))</f>
        <v>387.89370932599536</v>
      </c>
      <c r="H21" s="4">
        <f>3958.756*ACOS(COS(RADIANS(90-40.4896))*COS(RADIANS(90-B21))+SIN(RADIANS(90-40.4896))*SIN(RADIANS(90-B21))*COS(RADIANS(-74.4082-C21)))</f>
        <v>403.50598256445386</v>
      </c>
      <c r="I21" s="4">
        <f>3958.756*ACOS(COS(RADIANS(90-32.877))*COS(RADIANS(90-B21))+SIN(RADIANS(90-32.877))*SIN(RADIANS(90-B21))*COS(RADIANS(-117.237-C21)))</f>
        <v>2173.9661152358449</v>
      </c>
      <c r="J21" s="4">
        <f>3958.756*ACOS(COS(RADIANS(90-35.08))*COS(RADIANS(90-B21))+SIN(RADIANS(90-35.08))*SIN(RADIANS(90-B21))*COS(RADIANS(-106.65-C21)))</f>
        <v>1548.9723615173486</v>
      </c>
      <c r="K21" s="4">
        <f>3958.756*ACOS(COS(RADIANS(90-40.26))*COS(RADIANS(90-B21))+SIN(RADIANS(90-40.26))*SIN(RADIANS(90-B21))*COS(RADIANS(-80-C21)))</f>
        <v>304.36916883088008</v>
      </c>
      <c r="L21" s="4">
        <f>3958.756*ACOS(COS(RADIANS(90-44.04))*COS(RADIANS(90-B21))+SIN(RADIANS(90-44.04))*SIN(RADIANS(90-B21))*COS(RADIANS(-123.06-C21)))</f>
        <v>2367.4610457572476</v>
      </c>
      <c r="M21" s="4">
        <f>3958.756*ACOS(COS(RADIANS(90-36.1659))*COS(RADIANS(90-B21))+SIN(RADIANS(90-36.1659))*SIN(RADIANS(90-B21))*COS(RADIANS(-86.8313-C21)))</f>
        <v>435.49268193684844</v>
      </c>
      <c r="N21" s="4">
        <f>3958.756*ACOS(COS(RADIANS(90-34.0711))*COS(RADIANS(90-B21))+SIN(RADIANS(90-34.0711))*SIN(RADIANS(90-B21))*COS(RADIANS(-118.442-C21)))</f>
        <v>2218.7365950390408</v>
      </c>
      <c r="O21" s="4">
        <f>3958.756*ACOS(COS(RADIANS(90-39.6798))*COS(RADIANS(90-B21))+SIN(RADIANS(90-39.6798))*SIN(RADIANS(90-B21))*COS(RADIANS(-104.963-C21)))</f>
        <v>1433.6808500804536</v>
      </c>
      <c r="P21" s="4">
        <f>3958.756*ACOS(COS(RADIANS(90-32.7984))*COS(RADIANS(90-B21))+SIN(RADIANS(90-32.7984))*SIN(RADIANS(90-B21))*COS(RADIANS(-79.9614-C21)))</f>
        <v>221.98855560560855</v>
      </c>
      <c r="Q21" s="4">
        <f>3958.756*ACOS(COS(RADIANS(90-40.4896))*COS(RADIANS(90-B21))+SIN(RADIANS(90-40.4896))*SIN(RADIANS(90-B21))*COS(RADIANS(-74.4082-C21)))</f>
        <v>403.50598256445386</v>
      </c>
      <c r="R21" s="4">
        <f>3958.756*ACOS(COS(RADIANS(90-33.7895))*COS(RADIANS(90-B21))+SIN(RADIANS(90-33.7895))*SIN(RADIANS(90-B21))*COS(RADIANS(-84.3255-C21)))</f>
        <v>333.81099812316791</v>
      </c>
      <c r="S21" s="4">
        <f>3958.756*ACOS(COS(RADIANS(90-29.7225))*COS(RADIANS(90-B21))+SIN(RADIANS(90-29.7225))*SIN(RADIANS(90-B21))*COS(RADIANS(-95.3924-C21)))</f>
        <v>1039.7532285556251</v>
      </c>
      <c r="T21" s="4">
        <f>3958.756*ACOS(COS(RADIANS(90-40.4274))*COS(RADIANS(90-B21))+SIN(RADIANS(90-40.4274))*SIN(RADIANS(90-B21))*COS(RADIANS(-86.9167-C21)))</f>
        <v>528.82520446322849</v>
      </c>
      <c r="U21" s="4">
        <f>3958.756*ACOS(COS(RADIANS(90-32.9861))*COS(RADIANS(90-B21))+SIN(RADIANS(90-32.9861))*SIN(RADIANS(90-B21))*COS(RADIANS(-96.75-C21)))</f>
        <v>1027.6357194921761</v>
      </c>
      <c r="V21" s="4">
        <f>3958.756*ACOS(COS(RADIANS(90-32.877))*COS(RADIANS(90-B21))+SIN(RADIANS(90-32.877))*SIN(RADIANS(90-B21))*COS(RADIANS(-117.237-C21)))</f>
        <v>2173.9661152358449</v>
      </c>
      <c r="W21" s="4">
        <f>3958.756*ACOS(COS(RADIANS(90-35.9483))*COS(RADIANS(90-B21))+SIN(RADIANS(90-35.9483))*SIN(RADIANS(90-B21))*COS(RADIANS(-83.9367-C21)))</f>
        <v>273.92076777272047</v>
      </c>
      <c r="X21" s="4">
        <f>3958.756*ACOS(COS(RADIANS(90-35.92))*COS(RADIANS(90-B21))+SIN(RADIANS(90-35.92))*SIN(RADIANS(90-B21))*COS(RADIANS(-79.04-C21)))</f>
        <v>0</v>
      </c>
      <c r="Y21" s="4">
        <f>3958.756*ACOS(COS(RADIANS(90-39.5398))*COS(RADIANS(90-B21))+SIN(RADIANS(90-39.5398))*SIN(RADIANS(90-B21))*COS(RADIANS(-119.814-C21)))</f>
        <v>2223.0768886118617</v>
      </c>
      <c r="Z21" s="4">
        <f>3958.756*ACOS(COS(RADIANS(90-42.2944))*COS(RADIANS(90-B21))+SIN(RADIANS(90-42.2944))*SIN(RADIANS(90-B21))*COS(RADIANS(-83.7126-C21)))</f>
        <v>506.48713908370775</v>
      </c>
      <c r="AA21" s="4">
        <f>3958.756*ACOS(COS(RADIANS(90-42.2477))*COS(RADIANS(90-B21))+SIN(RADIANS(90-42.2477))*SIN(RADIANS(90-B21))*COS(RADIANS(-83.6226-C21)))</f>
        <v>501.35243223342724</v>
      </c>
      <c r="AB21" s="4">
        <f>3958.756*ACOS(COS(RADIANS(90-41.5033))*COS(RADIANS(90-B21))+SIN(RADIANS(90-41.5033))*SIN(RADIANS(90-B21))*COS(RADIANS(-81.6756-C21)))</f>
        <v>411.04788645305467</v>
      </c>
      <c r="AC21" s="4">
        <f>3958.756*ACOS(COS(RADIANS(90-29.68))*COS(RADIANS(90-B21))+SIN(RADIANS(90-29.68))*SIN(RADIANS(90-B21))*COS(RADIANS(-82.27-C21)))</f>
        <v>470.098930583438</v>
      </c>
      <c r="AD21" s="4">
        <f>3958.756*ACOS(COS(RADIANS(90-40.8))*COS(RADIANS(90-B21))+SIN(RADIANS(90-40.8))*SIN(RADIANS(90-B21))*COS(RADIANS(-96.6667-C21)))</f>
        <v>1010.5933243735041</v>
      </c>
      <c r="AE21" s="4">
        <f>3958.756*ACOS(COS(RADIANS(90-34.6754))*COS(RADIANS(90-B21))+SIN(RADIANS(90-34.6754))*SIN(RADIANS(90-B21))*COS(RADIANS(-82.8394-C21)))</f>
        <v>230.84429388032225</v>
      </c>
      <c r="AF21" s="4">
        <f>3958.756*ACOS(COS(RADIANS(90-39.33))*COS(RADIANS(90-B21))+SIN(RADIANS(90-39.33))*SIN(RADIANS(90-B21))*COS(RADIANS(-76.6-C21)))</f>
        <v>270.78520643396439</v>
      </c>
      <c r="AG21" s="4">
        <f>3958.756*ACOS(COS(RADIANS(90-39.9809))*COS(RADIANS(90-B21))+SIN(RADIANS(90-39.9809))*SIN(RADIANS(90-B21))*COS(RADIANS(-75.157-C21)))</f>
        <v>351.31607182992428</v>
      </c>
      <c r="AH21" s="4">
        <f>3958.756*ACOS(COS(RADIANS(90-42.35))*COS(RADIANS(90-B21))+SIN(RADIANS(90-42.35))*SIN(RADIANS(90-B21))*COS(RADIANS(-71.1-C21)))</f>
        <v>614.62737127533319</v>
      </c>
      <c r="AI21" s="4">
        <f>3958.756*ACOS(COS(RADIANS(90-42.2944))*COS(RADIANS(90-B21))+SIN(RADIANS(90-42.2944))*SIN(RADIANS(90-B21))*COS(RADIANS(-83.7126-C21)))</f>
        <v>506.48713908370775</v>
      </c>
      <c r="AJ21" s="4">
        <f>3958.756*ACOS(COS(RADIANS(90-30.61))*COS(RADIANS(90-B21))+SIN(RADIANS(90-30.61))*SIN(RADIANS(90-B21))*COS(RADIANS(-96.34-C21)))</f>
        <v>1062.814947859865</v>
      </c>
      <c r="AK21" s="4">
        <f>3958.756*ACOS(COS(RADIANS(90-42.8189))*COS(RADIANS(90-B21))+SIN(RADIANS(90-42.8189))*SIN(RADIANS(90-B21))*COS(RADIANS(-75.5357-C21)))</f>
        <v>511.97265587694773</v>
      </c>
      <c r="AL21" s="4">
        <f>3958.756*ACOS(COS(RADIANS(90-32.73))*COS(RADIANS(90-B21))+SIN(RADIANS(90-32.73))*SIN(RADIANS(90-B21))*COS(RADIANS(-97.115-C21)))</f>
        <v>1053.0117637890203</v>
      </c>
      <c r="AM21" s="4">
        <f>3958.756*ACOS(COS(RADIANS(90-39.19))*COS(RADIANS(90-B21))+SIN(RADIANS(90-39.19))*SIN(RADIANS(90-B21))*COS(RADIANS(-96.59-C21)))</f>
        <v>985.77596534225711</v>
      </c>
      <c r="AN21" s="4">
        <f>3958.756*ACOS(COS(RADIANS(90-42.37))*COS(RADIANS(90-B21))+SIN(RADIANS(90-42.37))*SIN(RADIANS(90-B21))*COS(RADIANS(-71.03-C21)))</f>
        <v>618.16916346201936</v>
      </c>
      <c r="AO21" s="4">
        <f>3958.756*ACOS(COS(RADIANS(90-42.37))*COS(RADIANS(90-B21))+SIN(RADIANS(90-42.37))*SIN(RADIANS(90-B21))*COS(RADIANS(-71.03-C21)))</f>
        <v>618.16916346201936</v>
      </c>
      <c r="AP21" s="4">
        <f>3958.756*ACOS(COS(RADIANS(90-40.4274))*COS(RADIANS(90-B21))+SIN(RADIANS(90-40.4274))*SIN(RADIANS(90-B21))*COS(RADIANS(-86.9167-C21)))</f>
        <v>528.82520446322849</v>
      </c>
      <c r="AQ21" s="4">
        <f>3958.756*ACOS(COS(RADIANS(90-43.0757))*COS(RADIANS(90-B21))+SIN(RADIANS(90-43.0757))*SIN(RADIANS(90-B21))*COS(RADIANS(-89.3867-C21)))</f>
        <v>739.73869323594329</v>
      </c>
      <c r="AR21" s="4">
        <f>3958.756*ACOS(COS(RADIANS(90-38.9886))*COS(RADIANS(90-B21))+SIN(RADIANS(90-38.9886))*SIN(RADIANS(90-B21))*COS(RADIANS(-76.9445-C21)))</f>
        <v>241.15016972236603</v>
      </c>
    </row>
    <row r="22" spans="1:44" ht="16.5">
      <c r="A22" s="3" t="s">
        <v>7</v>
      </c>
      <c r="B22" s="2">
        <v>39.5398</v>
      </c>
      <c r="C22" s="2">
        <v>-119.81399999999999</v>
      </c>
      <c r="D22">
        <f>3958.756*ACOS(COS(RADIANS(90-40.8))*COS(RADIANS(90-B22))+SIN(RADIANS(90-40.8))*SIN(RADIANS(90-B22))*COS(RADIANS(-96.6667-C22)))</f>
        <v>1221.6404513081991</v>
      </c>
      <c r="E22" s="4">
        <f>3958.756*ACOS(COS(RADIANS(90-39.5398))*COS(RADIANS(90-B22))+SIN(RADIANS(90-39.5398))*SIN(RADIANS(90-B22))*COS(RADIANS(-119.814-C22)))</f>
        <v>0</v>
      </c>
      <c r="F22" s="4">
        <f>3958.756*ACOS(COS(RADIANS(90-42.6544))*COS(RADIANS(90-B22))+SIN(RADIANS(90-42.6544))*SIN(RADIANS(90-B22))*COS(RADIANS(-71.3266-C22)))</f>
        <v>2499.1374799342921</v>
      </c>
      <c r="G22" s="4">
        <f>3958.756*ACOS(COS(RADIANS(90-40.3502))*COS(RADIANS(90-B22))+SIN(RADIANS(90-40.3502))*SIN(RADIANS(90-B22))*COS(RADIANS(-74.6524-C22)))</f>
        <v>2366.4642849805532</v>
      </c>
      <c r="H22" s="4">
        <f>3958.756*ACOS(COS(RADIANS(90-40.4896))*COS(RADIANS(90-B22))+SIN(RADIANS(90-40.4896))*SIN(RADIANS(90-B22))*COS(RADIANS(-74.4082-C22)))</f>
        <v>2376.6787950279099</v>
      </c>
      <c r="I22" s="4">
        <f>3958.756*ACOS(COS(RADIANS(90-32.877))*COS(RADIANS(90-B22))+SIN(RADIANS(90-32.877))*SIN(RADIANS(90-B22))*COS(RADIANS(-117.237-C22)))</f>
        <v>482.18765618148274</v>
      </c>
      <c r="J22" s="4">
        <f>3958.756*ACOS(COS(RADIANS(90-35.08))*COS(RADIANS(90-B22))+SIN(RADIANS(90-35.08))*SIN(RADIANS(90-B22))*COS(RADIANS(-106.65-C22)))</f>
        <v>785.31514612413366</v>
      </c>
      <c r="K22" s="4">
        <f>3958.756*ACOS(COS(RADIANS(90-40.26))*COS(RADIANS(90-B22))+SIN(RADIANS(90-40.26))*SIN(RADIANS(90-B22))*COS(RADIANS(-80-C22)))</f>
        <v>2093.0006092915205</v>
      </c>
      <c r="L22" s="4">
        <f>3958.756*ACOS(COS(RADIANS(90-44.04))*COS(RADIANS(90-B22))+SIN(RADIANS(90-44.04))*SIN(RADIANS(90-B22))*COS(RADIANS(-123.06-C22)))</f>
        <v>352.97307168950255</v>
      </c>
      <c r="M22" s="4">
        <f>3958.756*ACOS(COS(RADIANS(90-36.1659))*COS(RADIANS(90-B22))+SIN(RADIANS(90-36.1659))*SIN(RADIANS(90-B22))*COS(RADIANS(-86.8313-C22)))</f>
        <v>1804.2328253781004</v>
      </c>
      <c r="N22" s="4">
        <f>3958.756*ACOS(COS(RADIANS(90-34.0711))*COS(RADIANS(90-B22))+SIN(RADIANS(90-34.0711))*SIN(RADIANS(90-B22))*COS(RADIANS(-118.442-C22)))</f>
        <v>385.38322978374134</v>
      </c>
      <c r="O22" s="4">
        <f>3958.756*ACOS(COS(RADIANS(90-39.6798))*COS(RADIANS(90-B22))+SIN(RADIANS(90-39.6798))*SIN(RADIANS(90-B22))*COS(RADIANS(-104.963-C22)))</f>
        <v>789.67145717812559</v>
      </c>
      <c r="P22" s="4">
        <f>3958.756*ACOS(COS(RADIANS(90-32.7984))*COS(RADIANS(90-B22))+SIN(RADIANS(90-32.7984))*SIN(RADIANS(90-B22))*COS(RADIANS(-79.9614-C22)))</f>
        <v>2252.117657896712</v>
      </c>
      <c r="Q22" s="4">
        <f>3958.756*ACOS(COS(RADIANS(90-40.4896))*COS(RADIANS(90-B22))+SIN(RADIANS(90-40.4896))*SIN(RADIANS(90-B22))*COS(RADIANS(-74.4082-C22)))</f>
        <v>2376.6787950279099</v>
      </c>
      <c r="R22" s="4">
        <f>3958.756*ACOS(COS(RADIANS(90-33.7895))*COS(RADIANS(90-B22))+SIN(RADIANS(90-33.7895))*SIN(RADIANS(90-B22))*COS(RADIANS(-84.3255-C22)))</f>
        <v>1993.1800949945264</v>
      </c>
      <c r="S22" s="4">
        <f>3958.756*ACOS(COS(RADIANS(90-29.7225))*COS(RADIANS(90-B22))+SIN(RADIANS(90-29.7225))*SIN(RADIANS(90-B22))*COS(RADIANS(-95.3924-C22)))</f>
        <v>1538.4304676185373</v>
      </c>
      <c r="T22" s="4">
        <f>3958.756*ACOS(COS(RADIANS(90-40.4274))*COS(RADIANS(90-B22))+SIN(RADIANS(90-40.4274))*SIN(RADIANS(90-B22))*COS(RADIANS(-86.9167-C22)))</f>
        <v>1732.6018605174759</v>
      </c>
      <c r="U22" s="4">
        <f>3958.756*ACOS(COS(RADIANS(90-32.9861))*COS(RADIANS(90-B22))+SIN(RADIANS(90-32.9861))*SIN(RADIANS(90-B22))*COS(RADIANS(-96.75-C22)))</f>
        <v>1357.7398956408636</v>
      </c>
      <c r="V22" s="4">
        <f>3958.756*ACOS(COS(RADIANS(90-32.877))*COS(RADIANS(90-B22))+SIN(RADIANS(90-32.877))*SIN(RADIANS(90-B22))*COS(RADIANS(-117.237-C22)))</f>
        <v>482.18765618148274</v>
      </c>
      <c r="W22" s="4">
        <f>3958.756*ACOS(COS(RADIANS(90-35.9483))*COS(RADIANS(90-B22))+SIN(RADIANS(90-35.9483))*SIN(RADIANS(90-B22))*COS(RADIANS(-83.9367-C22)))</f>
        <v>1962.7512492990188</v>
      </c>
      <c r="X22" s="4">
        <f>3958.756*ACOS(COS(RADIANS(90-35.92))*COS(RADIANS(90-B22))+SIN(RADIANS(90-35.92))*SIN(RADIANS(90-B22))*COS(RADIANS(-79.04-C22)))</f>
        <v>2223.0768886118617</v>
      </c>
      <c r="Y22" s="4">
        <f>3958.756*ACOS(COS(RADIANS(90-39.5398))*COS(RADIANS(90-B22))+SIN(RADIANS(90-39.5398))*SIN(RADIANS(90-B22))*COS(RADIANS(-119.814-C22)))</f>
        <v>0</v>
      </c>
      <c r="Z22" s="4">
        <f>3958.756*ACOS(COS(RADIANS(90-42.2944))*COS(RADIANS(90-B22))+SIN(RADIANS(90-42.2944))*SIN(RADIANS(90-B22))*COS(RADIANS(-83.7126-C22)))</f>
        <v>1880.2957628129413</v>
      </c>
      <c r="AA22" s="4">
        <f>3958.756*ACOS(COS(RADIANS(90-42.2477))*COS(RADIANS(90-B22))+SIN(RADIANS(90-42.2477))*SIN(RADIANS(90-B22))*COS(RADIANS(-83.6226-C22)))</f>
        <v>1885.2350392114483</v>
      </c>
      <c r="AB22" s="4">
        <f>3958.756*ACOS(COS(RADIANS(90-41.5033))*COS(RADIANS(90-B22))+SIN(RADIANS(90-41.5033))*SIN(RADIANS(90-B22))*COS(RADIANS(-81.6756-C22)))</f>
        <v>1991.4395419078601</v>
      </c>
      <c r="AC22" s="4">
        <f>3958.756*ACOS(COS(RADIANS(90-29.68))*COS(RADIANS(90-B22))+SIN(RADIANS(90-29.68))*SIN(RADIANS(90-B22))*COS(RADIANS(-82.27-C22)))</f>
        <v>2222.8096347803598</v>
      </c>
      <c r="AD22" s="4">
        <f>3958.756*ACOS(COS(RADIANS(90-40.8))*COS(RADIANS(90-B22))+SIN(RADIANS(90-40.8))*SIN(RADIANS(90-B22))*COS(RADIANS(-96.6667-C22)))</f>
        <v>1221.6404513081991</v>
      </c>
      <c r="AE22" s="4">
        <f>3958.756*ACOS(COS(RADIANS(90-34.6754))*COS(RADIANS(90-B22))+SIN(RADIANS(90-34.6754))*SIN(RADIANS(90-B22))*COS(RADIANS(-82.8394-C22)))</f>
        <v>2050.2483192237682</v>
      </c>
      <c r="AF22" s="4">
        <f>3958.756*ACOS(COS(RADIANS(90-39.33))*COS(RADIANS(90-B22))+SIN(RADIANS(90-39.33))*SIN(RADIANS(90-B22))*COS(RADIANS(-76.6-C22)))</f>
        <v>2283.3607217509061</v>
      </c>
      <c r="AG22" s="4">
        <f>3958.756*ACOS(COS(RADIANS(90-39.9809))*COS(RADIANS(90-B22))+SIN(RADIANS(90-39.9809))*SIN(RADIANS(90-B22))*COS(RADIANS(-75.157-C22)))</f>
        <v>2346.7033319815855</v>
      </c>
      <c r="AH22" s="4">
        <f>3958.756*ACOS(COS(RADIANS(90-42.35))*COS(RADIANS(90-B22))+SIN(RADIANS(90-42.35))*SIN(RADIANS(90-B22))*COS(RADIANS(-71.1-C22)))</f>
        <v>2514.8555784688497</v>
      </c>
      <c r="AI22" s="4">
        <f>3958.756*ACOS(COS(RADIANS(90-42.2944))*COS(RADIANS(90-B22))+SIN(RADIANS(90-42.2944))*SIN(RADIANS(90-B22))*COS(RADIANS(-83.7126-C22)))</f>
        <v>1880.2957628129413</v>
      </c>
      <c r="AJ22" s="4">
        <f>3958.756*ACOS(COS(RADIANS(90-30.61))*COS(RADIANS(90-B22))+SIN(RADIANS(90-30.61))*SIN(RADIANS(90-B22))*COS(RADIANS(-96.34-C22)))</f>
        <v>1457.9041526944084</v>
      </c>
      <c r="AK22" s="4">
        <f>3958.756*ACOS(COS(RADIANS(90-42.8189))*COS(RADIANS(90-B22))+SIN(RADIANS(90-42.8189))*SIN(RADIANS(90-B22))*COS(RADIANS(-75.5357-C22)))</f>
        <v>2287.2033134348221</v>
      </c>
      <c r="AL22" s="4">
        <f>3958.756*ACOS(COS(RADIANS(90-32.73))*COS(RADIANS(90-B22))+SIN(RADIANS(90-32.73))*SIN(RADIANS(90-B22))*COS(RADIANS(-97.115-C22)))</f>
        <v>1346.6619347608603</v>
      </c>
      <c r="AM22" s="4">
        <f>3958.756*ACOS(COS(RADIANS(90-39.19))*COS(RADIANS(90-B22))+SIN(RADIANS(90-39.19))*SIN(RADIANS(90-B22))*COS(RADIANS(-96.59-C22)))</f>
        <v>1237.3530041336892</v>
      </c>
      <c r="AN22" s="4">
        <f>3958.756*ACOS(COS(RADIANS(90-42.37))*COS(RADIANS(90-B22))+SIN(RADIANS(90-42.37))*SIN(RADIANS(90-B22))*COS(RADIANS(-71.03-C22)))</f>
        <v>2518.0481878499263</v>
      </c>
      <c r="AO22" s="4">
        <f>3958.756*ACOS(COS(RADIANS(90-42.37))*COS(RADIANS(90-B22))+SIN(RADIANS(90-42.37))*SIN(RADIANS(90-B22))*COS(RADIANS(-71.03-C22)))</f>
        <v>2518.0481878499263</v>
      </c>
      <c r="AP22" s="4">
        <f>3958.756*ACOS(COS(RADIANS(90-40.4274))*COS(RADIANS(90-B22))+SIN(RADIANS(90-40.4274))*SIN(RADIANS(90-B22))*COS(RADIANS(-86.9167-C22)))</f>
        <v>1732.6018605174759</v>
      </c>
      <c r="AQ22" s="4">
        <f>3958.756*ACOS(COS(RADIANS(90-43.0757))*COS(RADIANS(90-B22))+SIN(RADIANS(90-43.0757))*SIN(RADIANS(90-B22))*COS(RADIANS(-89.3867-C22)))</f>
        <v>1589.0660236516335</v>
      </c>
      <c r="AR22" s="4">
        <f>3958.756*ACOS(COS(RADIANS(90-38.9886))*COS(RADIANS(90-B22))+SIN(RADIANS(90-38.9886))*SIN(RADIANS(90-B22))*COS(RADIANS(-76.9445-C22)))</f>
        <v>2271.4759752711743</v>
      </c>
    </row>
    <row r="23" spans="1:44" ht="16.5">
      <c r="A23" s="3" t="s">
        <v>28</v>
      </c>
      <c r="B23" s="2">
        <v>42.294400000000003</v>
      </c>
      <c r="C23" s="2">
        <v>-83.712599999999995</v>
      </c>
      <c r="D23">
        <f>3958.756*ACOS(COS(RADIANS(90-40.8))*COS(RADIANS(90-B23))+SIN(RADIANS(90-40.8))*SIN(RADIANS(90-B23))*COS(RADIANS(-96.6667-C23)))</f>
        <v>677.08411048300673</v>
      </c>
      <c r="E23" s="4">
        <f>3958.756*ACOS(COS(RADIANS(90-39.5398))*COS(RADIANS(90-B23))+SIN(RADIANS(90-39.5398))*SIN(RADIANS(90-B23))*COS(RADIANS(-119.814-C23)))</f>
        <v>1880.2957628129413</v>
      </c>
      <c r="F23" s="4">
        <f>3958.756*ACOS(COS(RADIANS(90-42.6544))*COS(RADIANS(90-B23))+SIN(RADIANS(90-42.6544))*SIN(RADIANS(90-B23))*COS(RADIANS(-71.3266-C23)))</f>
        <v>631.13776278572243</v>
      </c>
      <c r="G23" s="4">
        <f>3958.756*ACOS(COS(RADIANS(90-40.3502))*COS(RADIANS(90-B23))+SIN(RADIANS(90-40.3502))*SIN(RADIANS(90-B23))*COS(RADIANS(-74.6524-C23)))</f>
        <v>488.66729057900938</v>
      </c>
      <c r="H23" s="4">
        <f>3958.756*ACOS(COS(RADIANS(90-40.4896))*COS(RADIANS(90-B23))+SIN(RADIANS(90-40.4896))*SIN(RADIANS(90-B23))*COS(RADIANS(-74.4082-C23)))</f>
        <v>497.8561755936758</v>
      </c>
      <c r="I23" s="4">
        <f>3958.756*ACOS(COS(RADIANS(90-32.877))*COS(RADIANS(90-B23))+SIN(RADIANS(90-32.877))*SIN(RADIANS(90-B23))*COS(RADIANS(-117.237-C23)))</f>
        <v>1932.6347544867895</v>
      </c>
      <c r="J23" s="4">
        <f>3958.756*ACOS(COS(RADIANS(90-35.08))*COS(RADIANS(90-B23))+SIN(RADIANS(90-35.08))*SIN(RADIANS(90-B23))*COS(RADIANS(-106.65-C23)))</f>
        <v>1328.4685528525047</v>
      </c>
      <c r="K23" s="4">
        <f>3958.756*ACOS(COS(RADIANS(90-40.26))*COS(RADIANS(90-B23))+SIN(RADIANS(90-40.26))*SIN(RADIANS(90-B23))*COS(RADIANS(-80-C23)))</f>
        <v>238.54362447533947</v>
      </c>
      <c r="L23" s="4">
        <f>3958.756*ACOS(COS(RADIANS(90-44.04))*COS(RADIANS(90-B23))+SIN(RADIANS(90-44.04))*SIN(RADIANS(90-B23))*COS(RADIANS(-123.06-C23)))</f>
        <v>1967.6403029006356</v>
      </c>
      <c r="M23" s="4">
        <f>3958.756*ACOS(COS(RADIANS(90-36.1659))*COS(RADIANS(90-B23))+SIN(RADIANS(90-36.1659))*SIN(RADIANS(90-B23))*COS(RADIANS(-86.8313-C23)))</f>
        <v>455.05829166792847</v>
      </c>
      <c r="N23" s="4">
        <f>3958.756*ACOS(COS(RADIANS(90-34.0711))*COS(RADIANS(90-B23))+SIN(RADIANS(90-34.0711))*SIN(RADIANS(90-B23))*COS(RADIANS(-118.442-C23)))</f>
        <v>1954.6282960477681</v>
      </c>
      <c r="O23" s="4">
        <f>3958.756*ACOS(COS(RADIANS(90-39.6798))*COS(RADIANS(90-B23))+SIN(RADIANS(90-39.6798))*SIN(RADIANS(90-B23))*COS(RADIANS(-104.963-C23)))</f>
        <v>1119.9264080375451</v>
      </c>
      <c r="P23" s="4">
        <f>3958.756*ACOS(COS(RADIANS(90-32.7984))*COS(RADIANS(90-B23))+SIN(RADIANS(90-32.7984))*SIN(RADIANS(90-B23))*COS(RADIANS(-79.9614-C23)))</f>
        <v>687.3391550602297</v>
      </c>
      <c r="Q23" s="4">
        <f>3958.756*ACOS(COS(RADIANS(90-40.4896))*COS(RADIANS(90-B23))+SIN(RADIANS(90-40.4896))*SIN(RADIANS(90-B23))*COS(RADIANS(-74.4082-C23)))</f>
        <v>497.8561755936758</v>
      </c>
      <c r="R23" s="4">
        <f>3958.756*ACOS(COS(RADIANS(90-33.7895))*COS(RADIANS(90-B23))+SIN(RADIANS(90-33.7895))*SIN(RADIANS(90-B23))*COS(RADIANS(-84.3255-C23)))</f>
        <v>588.57255824462084</v>
      </c>
      <c r="S23" s="4">
        <f>3958.756*ACOS(COS(RADIANS(90-29.7225))*COS(RADIANS(90-B23))+SIN(RADIANS(90-29.7225))*SIN(RADIANS(90-B23))*COS(RADIANS(-95.3924-C23)))</f>
        <v>1084.3128010807548</v>
      </c>
      <c r="T23" s="4">
        <f>3958.756*ACOS(COS(RADIANS(90-40.4274))*COS(RADIANS(90-B23))+SIN(RADIANS(90-40.4274))*SIN(RADIANS(90-B23))*COS(RADIANS(-86.9167-C23)))</f>
        <v>210.32942645138914</v>
      </c>
      <c r="U23" s="4">
        <f>3958.756*ACOS(COS(RADIANS(90-32.9861))*COS(RADIANS(90-B23))+SIN(RADIANS(90-32.9861))*SIN(RADIANS(90-B23))*COS(RADIANS(-96.75-C23)))</f>
        <v>958.38081006685809</v>
      </c>
      <c r="V23" s="4">
        <f>3958.756*ACOS(COS(RADIANS(90-32.877))*COS(RADIANS(90-B23))+SIN(RADIANS(90-32.877))*SIN(RADIANS(90-B23))*COS(RADIANS(-117.237-C23)))</f>
        <v>1932.6347544867895</v>
      </c>
      <c r="W23" s="4">
        <f>3958.756*ACOS(COS(RADIANS(90-35.9483))*COS(RADIANS(90-B23))+SIN(RADIANS(90-35.9483))*SIN(RADIANS(90-B23))*COS(RADIANS(-83.9367-C23)))</f>
        <v>438.63717499233036</v>
      </c>
      <c r="X23" s="4">
        <f>3958.756*ACOS(COS(RADIANS(90-35.92))*COS(RADIANS(90-B23))+SIN(RADIANS(90-35.92))*SIN(RADIANS(90-B23))*COS(RADIANS(-79.04-C23)))</f>
        <v>506.48713908370775</v>
      </c>
      <c r="Y23" s="4">
        <f>3958.756*ACOS(COS(RADIANS(90-39.5398))*COS(RADIANS(90-B23))+SIN(RADIANS(90-39.5398))*SIN(RADIANS(90-B23))*COS(RADIANS(-119.814-C23)))</f>
        <v>1880.2957628129413</v>
      </c>
      <c r="Z23" s="4">
        <f>3958.756*ACOS(COS(RADIANS(90-42.2944))*COS(RADIANS(90-B23))+SIN(RADIANS(90-42.2944))*SIN(RADIANS(90-B23))*COS(RADIANS(-83.7126-C23)))</f>
        <v>0</v>
      </c>
      <c r="AA23" s="4">
        <f>3958.756*ACOS(COS(RADIANS(90-42.2477))*COS(RADIANS(90-B23))+SIN(RADIANS(90-42.2477))*SIN(RADIANS(90-B23))*COS(RADIANS(-83.6226-C23)))</f>
        <v>5.6200113177435007</v>
      </c>
      <c r="AB23" s="4">
        <f>3958.756*ACOS(COS(RADIANS(90-41.5033))*COS(RADIANS(90-B23))+SIN(RADIANS(90-41.5033))*SIN(RADIANS(90-B23))*COS(RADIANS(-81.6756-C23)))</f>
        <v>118.15642431287989</v>
      </c>
      <c r="AC23" s="4">
        <f>3958.756*ACOS(COS(RADIANS(90-29.68))*COS(RADIANS(90-B23))+SIN(RADIANS(90-29.68))*SIN(RADIANS(90-B23))*COS(RADIANS(-82.27-C23)))</f>
        <v>875.25550784137772</v>
      </c>
      <c r="AD23" s="4">
        <f>3958.756*ACOS(COS(RADIANS(90-40.8))*COS(RADIANS(90-B23))+SIN(RADIANS(90-40.8))*SIN(RADIANS(90-B23))*COS(RADIANS(-96.6667-C23)))</f>
        <v>677.08411048300673</v>
      </c>
      <c r="AE23" s="4">
        <f>3958.756*ACOS(COS(RADIANS(90-34.6754))*COS(RADIANS(90-B23))+SIN(RADIANS(90-34.6754))*SIN(RADIANS(90-B23))*COS(RADIANS(-82.8394-C23)))</f>
        <v>528.52717156502683</v>
      </c>
      <c r="AF23" s="4">
        <f>3958.756*ACOS(COS(RADIANS(90-39.33))*COS(RADIANS(90-B23))+SIN(RADIANS(90-39.33))*SIN(RADIANS(90-B23))*COS(RADIANS(-76.6-C23)))</f>
        <v>424.402998026501</v>
      </c>
      <c r="AG23" s="4">
        <f>3958.756*ACOS(COS(RADIANS(90-39.9809))*COS(RADIANS(90-B23))+SIN(RADIANS(90-39.9809))*SIN(RADIANS(90-B23))*COS(RADIANS(-75.157-C23)))</f>
        <v>472.76634668942484</v>
      </c>
      <c r="AH23" s="4">
        <f>3958.756*ACOS(COS(RADIANS(90-42.35))*COS(RADIANS(90-B23))+SIN(RADIANS(90-42.35))*SIN(RADIANS(90-B23))*COS(RADIANS(-71.1-C23)))</f>
        <v>643.74184534433357</v>
      </c>
      <c r="AI23" s="4">
        <f>3958.756*ACOS(COS(RADIANS(90-42.2944))*COS(RADIANS(90-B23))+SIN(RADIANS(90-42.2944))*SIN(RADIANS(90-B23))*COS(RADIANS(-83.7126-C23)))</f>
        <v>0</v>
      </c>
      <c r="AJ23" s="4">
        <f>3958.756*ACOS(COS(RADIANS(90-30.61))*COS(RADIANS(90-B23))+SIN(RADIANS(90-30.61))*SIN(RADIANS(90-B23))*COS(RADIANS(-96.34-C23)))</f>
        <v>1067.2499740012393</v>
      </c>
      <c r="AK23" s="4">
        <f>3958.756*ACOS(COS(RADIANS(90-42.8189))*COS(RADIANS(90-B23))+SIN(RADIANS(90-42.8189))*SIN(RADIANS(90-B23))*COS(RADIANS(-75.5357-C23)))</f>
        <v>417.57010191382375</v>
      </c>
      <c r="AL23" s="4">
        <f>3958.756*ACOS(COS(RADIANS(90-32.73))*COS(RADIANS(90-B23))+SIN(RADIANS(90-32.73))*SIN(RADIANS(90-B23))*COS(RADIANS(-97.115-C23)))</f>
        <v>985.83020237209325</v>
      </c>
      <c r="AM23" s="4">
        <f>3958.756*ACOS(COS(RADIANS(90-39.19))*COS(RADIANS(90-B23))+SIN(RADIANS(90-39.19))*SIN(RADIANS(90-B23))*COS(RADIANS(-96.59-C23)))</f>
        <v>706.58717225342843</v>
      </c>
      <c r="AN23" s="4">
        <f>3958.756*ACOS(COS(RADIANS(90-42.37))*COS(RADIANS(90-B23))+SIN(RADIANS(90-42.37))*SIN(RADIANS(90-B23))*COS(RADIANS(-71.03-C23)))</f>
        <v>647.21434218309662</v>
      </c>
      <c r="AO23" s="4">
        <f>3958.756*ACOS(COS(RADIANS(90-42.37))*COS(RADIANS(90-B23))+SIN(RADIANS(90-42.37))*SIN(RADIANS(90-B23))*COS(RADIANS(-71.03-C23)))</f>
        <v>647.21434218309662</v>
      </c>
      <c r="AP23" s="4">
        <f>3958.756*ACOS(COS(RADIANS(90-40.4274))*COS(RADIANS(90-B23))+SIN(RADIANS(90-40.4274))*SIN(RADIANS(90-B23))*COS(RADIANS(-86.9167-C23)))</f>
        <v>210.32942645138914</v>
      </c>
      <c r="AQ23" s="4">
        <f>3958.756*ACOS(COS(RADIANS(90-43.0757))*COS(RADIANS(90-B23))+SIN(RADIANS(90-43.0757))*SIN(RADIANS(90-B23))*COS(RADIANS(-89.3867-C23)))</f>
        <v>293.1384182111367</v>
      </c>
      <c r="AR23" s="4">
        <f>3958.756*ACOS(COS(RADIANS(90-38.9886))*COS(RADIANS(90-B23))+SIN(RADIANS(90-38.9886))*SIN(RADIANS(90-B23))*COS(RADIANS(-76.9445-C23)))</f>
        <v>421.78928112831176</v>
      </c>
    </row>
    <row r="24" spans="1:44" ht="16.5">
      <c r="A24" s="3" t="s">
        <v>21</v>
      </c>
      <c r="B24" s="2">
        <v>42.247700000000002</v>
      </c>
      <c r="C24" s="2">
        <v>-83.622600000000006</v>
      </c>
      <c r="D24">
        <f>3958.756*ACOS(COS(RADIANS(90-40.8))*COS(RADIANS(90-B24))+SIN(RADIANS(90-40.8))*SIN(RADIANS(90-B24))*COS(RADIANS(-96.6667-C24)))</f>
        <v>681.43438290066319</v>
      </c>
      <c r="E24" s="4">
        <f>3958.756*ACOS(COS(RADIANS(90-39.5398))*COS(RADIANS(90-B24))+SIN(RADIANS(90-39.5398))*SIN(RADIANS(90-B24))*COS(RADIANS(-119.814-C24)))</f>
        <v>1885.2350392114483</v>
      </c>
      <c r="F24" s="4">
        <f>3958.756*ACOS(COS(RADIANS(90-42.6544))*COS(RADIANS(90-B24))+SIN(RADIANS(90-42.6544))*SIN(RADIANS(90-B24))*COS(RADIANS(-71.3266-C24)))</f>
        <v>626.93616190213766</v>
      </c>
      <c r="G24" s="4">
        <f>3958.756*ACOS(COS(RADIANS(90-40.3502))*COS(RADIANS(90-B24))+SIN(RADIANS(90-40.3502))*SIN(RADIANS(90-B24))*COS(RADIANS(-74.6524-C24)))</f>
        <v>483.46441824178504</v>
      </c>
      <c r="H24" s="4">
        <f>3958.756*ACOS(COS(RADIANS(90-40.4896))*COS(RADIANS(90-B24))+SIN(RADIANS(90-40.4896))*SIN(RADIANS(90-B24))*COS(RADIANS(-74.4082-C24)))</f>
        <v>492.71224604945968</v>
      </c>
      <c r="I24" s="4">
        <f>3958.756*ACOS(COS(RADIANS(90-32.877))*COS(RADIANS(90-B24))+SIN(RADIANS(90-32.877))*SIN(RADIANS(90-B24))*COS(RADIANS(-117.237-C24)))</f>
        <v>1936.7119458927132</v>
      </c>
      <c r="J24" s="4">
        <f>3958.756*ACOS(COS(RADIANS(90-35.08))*COS(RADIANS(90-B24))+SIN(RADIANS(90-35.08))*SIN(RADIANS(90-B24))*COS(RADIANS(-106.65-C24)))</f>
        <v>1332.1299234507335</v>
      </c>
      <c r="K24" s="4">
        <f>3958.756*ACOS(COS(RADIANS(90-40.26))*COS(RADIANS(90-B24))+SIN(RADIANS(90-40.26))*SIN(RADIANS(90-B24))*COS(RADIANS(-80-C24)))</f>
        <v>232.92363223400642</v>
      </c>
      <c r="L24" s="4">
        <f>3958.756*ACOS(COS(RADIANS(90-44.04))*COS(RADIANS(90-B24))+SIN(RADIANS(90-44.04))*SIN(RADIANS(90-B24))*COS(RADIANS(-123.06-C24)))</f>
        <v>1972.988374232317</v>
      </c>
      <c r="M24" s="4">
        <f>3958.756*ACOS(COS(RADIANS(90-36.1659))*COS(RADIANS(90-B24))+SIN(RADIANS(90-36.1659))*SIN(RADIANS(90-B24))*COS(RADIANS(-86.8313-C24)))</f>
        <v>453.87556170555831</v>
      </c>
      <c r="N24" s="4">
        <f>3958.756*ACOS(COS(RADIANS(90-34.0711))*COS(RADIANS(90-B24))+SIN(RADIANS(90-34.0711))*SIN(RADIANS(90-B24))*COS(RADIANS(-118.442-C24)))</f>
        <v>1958.9174117490782</v>
      </c>
      <c r="O24" s="4">
        <f>3958.756*ACOS(COS(RADIANS(90-39.6798))*COS(RADIANS(90-B24))+SIN(RADIANS(90-39.6798))*SIN(RADIANS(90-B24))*COS(RADIANS(-104.963-C24)))</f>
        <v>1124.411180892778</v>
      </c>
      <c r="P24" s="4">
        <f>3958.756*ACOS(COS(RADIANS(90-32.7984))*COS(RADIANS(90-B24))+SIN(RADIANS(90-32.7984))*SIN(RADIANS(90-B24))*COS(RADIANS(-79.9614-C24)))</f>
        <v>682.82537944966487</v>
      </c>
      <c r="Q24" s="4">
        <f>3958.756*ACOS(COS(RADIANS(90-40.4896))*COS(RADIANS(90-B24))+SIN(RADIANS(90-40.4896))*SIN(RADIANS(90-B24))*COS(RADIANS(-74.4082-C24)))</f>
        <v>492.71224604945968</v>
      </c>
      <c r="R24" s="4">
        <f>3958.756*ACOS(COS(RADIANS(90-33.7895))*COS(RADIANS(90-B24))+SIN(RADIANS(90-33.7895))*SIN(RADIANS(90-B24))*COS(RADIANS(-84.3255-C24)))</f>
        <v>585.64983543864719</v>
      </c>
      <c r="S24" s="4">
        <f>3958.756*ACOS(COS(RADIANS(90-29.7225))*COS(RADIANS(90-B24))+SIN(RADIANS(90-29.7225))*SIN(RADIANS(90-B24))*COS(RADIANS(-95.3924-C24)))</f>
        <v>1084.8684119237473</v>
      </c>
      <c r="T24" s="4">
        <f>3958.756*ACOS(COS(RADIANS(90-40.4274))*COS(RADIANS(90-B24))+SIN(RADIANS(90-40.4274))*SIN(RADIANS(90-B24))*COS(RADIANS(-86.9167-C24)))</f>
        <v>212.15509406827209</v>
      </c>
      <c r="U24" s="4">
        <f>3958.756*ACOS(COS(RADIANS(90-32.9861))*COS(RADIANS(90-B24))+SIN(RADIANS(90-32.9861))*SIN(RADIANS(90-B24))*COS(RADIANS(-96.75-C24)))</f>
        <v>960.04914628390418</v>
      </c>
      <c r="V24" s="4">
        <f>3958.756*ACOS(COS(RADIANS(90-32.877))*COS(RADIANS(90-B24))+SIN(RADIANS(90-32.877))*SIN(RADIANS(90-B24))*COS(RADIANS(-117.237-C24)))</f>
        <v>1936.7119458927132</v>
      </c>
      <c r="W24" s="4">
        <f>3958.756*ACOS(COS(RADIANS(90-35.9483))*COS(RADIANS(90-B24))+SIN(RADIANS(90-35.9483))*SIN(RADIANS(90-B24))*COS(RADIANS(-83.9367-C24)))</f>
        <v>435.57126890844114</v>
      </c>
      <c r="X24" s="4">
        <f>3958.756*ACOS(COS(RADIANS(90-35.92))*COS(RADIANS(90-B24))+SIN(RADIANS(90-35.92))*SIN(RADIANS(90-B24))*COS(RADIANS(-79.04-C24)))</f>
        <v>501.35243223342724</v>
      </c>
      <c r="Y24" s="4">
        <f>3958.756*ACOS(COS(RADIANS(90-39.5398))*COS(RADIANS(90-B24))+SIN(RADIANS(90-39.5398))*SIN(RADIANS(90-B24))*COS(RADIANS(-119.814-C24)))</f>
        <v>1885.2350392114483</v>
      </c>
      <c r="Z24" s="4">
        <f>3958.756*ACOS(COS(RADIANS(90-42.2944))*COS(RADIANS(90-B24))+SIN(RADIANS(90-42.2944))*SIN(RADIANS(90-B24))*COS(RADIANS(-83.7126-C24)))</f>
        <v>5.6200113177435007</v>
      </c>
      <c r="AA24" s="4">
        <f>3958.756*ACOS(COS(RADIANS(90-42.2477))*COS(RADIANS(90-B24))+SIN(RADIANS(90-42.2477))*SIN(RADIANS(90-B24))*COS(RADIANS(-83.6226-C24)))</f>
        <v>0</v>
      </c>
      <c r="AB24" s="4">
        <f>3958.756*ACOS(COS(RADIANS(90-41.5033))*COS(RADIANS(90-B24))+SIN(RADIANS(90-41.5033))*SIN(RADIANS(90-B24))*COS(RADIANS(-81.6756-C24)))</f>
        <v>112.59581226565358</v>
      </c>
      <c r="AC24" s="4">
        <f>3958.756*ACOS(COS(RADIANS(90-29.68))*COS(RADIANS(90-B24))+SIN(RADIANS(90-29.68))*SIN(RADIANS(90-B24))*COS(RADIANS(-82.27-C24)))</f>
        <v>871.5984777282365</v>
      </c>
      <c r="AD24" s="4">
        <f>3958.756*ACOS(COS(RADIANS(90-40.8))*COS(RADIANS(90-B24))+SIN(RADIANS(90-40.8))*SIN(RADIANS(90-B24))*COS(RADIANS(-96.6667-C24)))</f>
        <v>681.43438290066319</v>
      </c>
      <c r="AE24" s="4">
        <f>3958.756*ACOS(COS(RADIANS(90-34.6754))*COS(RADIANS(90-B24))+SIN(RADIANS(90-34.6754))*SIN(RADIANS(90-B24))*COS(RADIANS(-82.8394-C24)))</f>
        <v>524.90120809358393</v>
      </c>
      <c r="AF24" s="4">
        <f>3958.756*ACOS(COS(RADIANS(90-39.33))*COS(RADIANS(90-B24))+SIN(RADIANS(90-39.33))*SIN(RADIANS(90-B24))*COS(RADIANS(-76.6-C24)))</f>
        <v>418.84596677613098</v>
      </c>
      <c r="AG24" s="4">
        <f>3958.756*ACOS(COS(RADIANS(90-39.9809))*COS(RADIANS(90-B24))+SIN(RADIANS(90-39.9809))*SIN(RADIANS(90-B24))*COS(RADIANS(-75.157-C24)))</f>
        <v>467.42803622636637</v>
      </c>
      <c r="AH24" s="4">
        <f>3958.756*ACOS(COS(RADIANS(90-42.35))*COS(RADIANS(90-B24))+SIN(RADIANS(90-42.35))*SIN(RADIANS(90-B24))*COS(RADIANS(-71.1-C24)))</f>
        <v>639.42178831006333</v>
      </c>
      <c r="AI24" s="4">
        <f>3958.756*ACOS(COS(RADIANS(90-42.2944))*COS(RADIANS(90-B24))+SIN(RADIANS(90-42.2944))*SIN(RADIANS(90-B24))*COS(RADIANS(-83.7126-C24)))</f>
        <v>5.6200113177435007</v>
      </c>
      <c r="AJ24" s="4">
        <f>3958.756*ACOS(COS(RADIANS(90-30.61))*COS(RADIANS(90-B24))+SIN(RADIANS(90-30.61))*SIN(RADIANS(90-B24))*COS(RADIANS(-96.34-C24)))</f>
        <v>1068.2336488108194</v>
      </c>
      <c r="AK24" s="4">
        <f>3958.756*ACOS(COS(RADIANS(90-42.8189))*COS(RADIANS(90-B24))+SIN(RADIANS(90-42.8189))*SIN(RADIANS(90-B24))*COS(RADIANS(-75.5357-C24)))</f>
        <v>413.46039849919777</v>
      </c>
      <c r="AL24" s="4">
        <f>3958.756*ACOS(COS(RADIANS(90-32.73))*COS(RADIANS(90-B24))+SIN(RADIANS(90-32.73))*SIN(RADIANS(90-B24))*COS(RADIANS(-97.115-C24)))</f>
        <v>987.51427072087517</v>
      </c>
      <c r="AM24" s="4">
        <f>3958.756*ACOS(COS(RADIANS(90-39.19))*COS(RADIANS(90-B24))+SIN(RADIANS(90-39.19))*SIN(RADIANS(90-B24))*COS(RADIANS(-96.59-C24)))</f>
        <v>710.33268215435339</v>
      </c>
      <c r="AN24" s="4">
        <f>3958.756*ACOS(COS(RADIANS(90-42.37))*COS(RADIANS(90-B24))+SIN(RADIANS(90-42.37))*SIN(RADIANS(90-B24))*COS(RADIANS(-71.03-C24)))</f>
        <v>642.9033347667264</v>
      </c>
      <c r="AO24" s="4">
        <f>3958.756*ACOS(COS(RADIANS(90-42.37))*COS(RADIANS(90-B24))+SIN(RADIANS(90-42.37))*SIN(RADIANS(90-B24))*COS(RADIANS(-71.03-C24)))</f>
        <v>642.9033347667264</v>
      </c>
      <c r="AP24" s="4">
        <f>3958.756*ACOS(COS(RADIANS(90-40.4274))*COS(RADIANS(90-B24))+SIN(RADIANS(90-40.4274))*SIN(RADIANS(90-B24))*COS(RADIANS(-86.9167-C24)))</f>
        <v>212.15509406827209</v>
      </c>
      <c r="AQ24" s="4">
        <f>3958.756*ACOS(COS(RADIANS(90-43.0757))*COS(RADIANS(90-B24))+SIN(RADIANS(90-43.0757))*SIN(RADIANS(90-B24))*COS(RADIANS(-89.3867-C24)))</f>
        <v>298.3389736474283</v>
      </c>
      <c r="AR24" s="4">
        <f>3958.756*ACOS(COS(RADIANS(90-38.9886))*COS(RADIANS(90-B24))+SIN(RADIANS(90-38.9886))*SIN(RADIANS(90-B24))*COS(RADIANS(-76.9445-C24)))</f>
        <v>416.18667221593921</v>
      </c>
    </row>
    <row r="25" spans="1:44" ht="16.5">
      <c r="A25" s="3" t="s">
        <v>19</v>
      </c>
      <c r="B25" s="2">
        <v>41.503300000000003</v>
      </c>
      <c r="C25" s="2">
        <v>-81.675600000000003</v>
      </c>
      <c r="D25">
        <f>3958.756*ACOS(COS(RADIANS(90-40.8))*COS(RADIANS(90-B25))+SIN(RADIANS(90-40.8))*SIN(RADIANS(90-B25))*COS(RADIANS(-96.6667-C25)))</f>
        <v>780.44690571724402</v>
      </c>
      <c r="E25" s="4">
        <f>3958.756*ACOS(COS(RADIANS(90-39.5398))*COS(RADIANS(90-B25))+SIN(RADIANS(90-39.5398))*SIN(RADIANS(90-B25))*COS(RADIANS(-119.814-C25)))</f>
        <v>1991.4395419078601</v>
      </c>
      <c r="F25" s="4">
        <f>3958.756*ACOS(COS(RADIANS(90-42.6544))*COS(RADIANS(90-B25))+SIN(RADIANS(90-42.6544))*SIN(RADIANS(90-B25))*COS(RADIANS(-71.3266-C25)))</f>
        <v>536.29928891216844</v>
      </c>
      <c r="G25" s="4">
        <f>3958.756*ACOS(COS(RADIANS(90-40.3502))*COS(RADIANS(90-B25))+SIN(RADIANS(90-40.3502))*SIN(RADIANS(90-B25))*COS(RADIANS(-74.6524-C25)))</f>
        <v>375.07489199011076</v>
      </c>
      <c r="H25" s="4">
        <f>3958.756*ACOS(COS(RADIANS(90-40.4896))*COS(RADIANS(90-B25))+SIN(RADIANS(90-40.4896))*SIN(RADIANS(90-B25))*COS(RADIANS(-74.4082-C25)))</f>
        <v>385.27609890120209</v>
      </c>
      <c r="I25" s="4">
        <f>3958.756*ACOS(COS(RADIANS(90-32.877))*COS(RADIANS(90-B25))+SIN(RADIANS(90-32.877))*SIN(RADIANS(90-B25))*COS(RADIANS(-117.237-C25)))</f>
        <v>2030.0007704425616</v>
      </c>
      <c r="J25" s="4">
        <f>3958.756*ACOS(COS(RADIANS(90-35.08))*COS(RADIANS(90-B25))+SIN(RADIANS(90-35.08))*SIN(RADIANS(90-B25))*COS(RADIANS(-106.65-C25)))</f>
        <v>1419.3020487945589</v>
      </c>
      <c r="K25" s="4">
        <f>3958.756*ACOS(COS(RADIANS(90-40.26))*COS(RADIANS(90-B25))+SIN(RADIANS(90-40.26))*SIN(RADIANS(90-B25))*COS(RADIANS(-80-C25)))</f>
        <v>122.63771528109606</v>
      </c>
      <c r="L25" s="4">
        <f>3958.756*ACOS(COS(RADIANS(90-44.04))*COS(RADIANS(90-B25))+SIN(RADIANS(90-44.04))*SIN(RADIANS(90-B25))*COS(RADIANS(-123.06-C25)))</f>
        <v>2084.1674499621572</v>
      </c>
      <c r="M25" s="4">
        <f>3958.756*ACOS(COS(RADIANS(90-36.1659))*COS(RADIANS(90-B25))+SIN(RADIANS(90-36.1659))*SIN(RADIANS(90-B25))*COS(RADIANS(-86.8313-C25)))</f>
        <v>461.31429148482721</v>
      </c>
      <c r="N25" s="4">
        <f>3958.756*ACOS(COS(RADIANS(90-34.0711))*COS(RADIANS(90-B25))+SIN(RADIANS(90-34.0711))*SIN(RADIANS(90-B25))*COS(RADIANS(-118.442-C25)))</f>
        <v>2055.5325611378166</v>
      </c>
      <c r="O25" s="4">
        <f>3958.756*ACOS(COS(RADIANS(90-39.6798))*COS(RADIANS(90-B25))+SIN(RADIANS(90-39.6798))*SIN(RADIANS(90-B25))*COS(RADIANS(-104.963-C25)))</f>
        <v>1224.5665172040613</v>
      </c>
      <c r="P25" s="4">
        <f>3958.756*ACOS(COS(RADIANS(90-32.7984))*COS(RADIANS(90-B25))+SIN(RADIANS(90-32.7984))*SIN(RADIANS(90-B25))*COS(RADIANS(-79.9614-C25)))</f>
        <v>608.77541719244834</v>
      </c>
      <c r="Q25" s="4">
        <f>3958.756*ACOS(COS(RADIANS(90-40.4896))*COS(RADIANS(90-B25))+SIN(RADIANS(90-40.4896))*SIN(RADIANS(90-B25))*COS(RADIANS(-74.4082-C25)))</f>
        <v>385.27609890120209</v>
      </c>
      <c r="R25" s="4">
        <f>3958.756*ACOS(COS(RADIANS(90-33.7895))*COS(RADIANS(90-B25))+SIN(RADIANS(90-33.7895))*SIN(RADIANS(90-B25))*COS(RADIANS(-84.3255-C25)))</f>
        <v>552.25509418161755</v>
      </c>
      <c r="S25" s="4">
        <f>3958.756*ACOS(COS(RADIANS(90-29.7225))*COS(RADIANS(90-B25))+SIN(RADIANS(90-29.7225))*SIN(RADIANS(90-B25))*COS(RADIANS(-95.3924-C25)))</f>
        <v>1117.9931792714028</v>
      </c>
      <c r="T25" s="4">
        <f>3958.756*ACOS(COS(RADIANS(90-40.4274))*COS(RADIANS(90-B25))+SIN(RADIANS(90-40.4274))*SIN(RADIANS(90-B25))*COS(RADIANS(-86.9167-C25)))</f>
        <v>283.31515693182814</v>
      </c>
      <c r="U25" s="4">
        <f>3958.756*ACOS(COS(RADIANS(90-32.9861))*COS(RADIANS(90-B25))+SIN(RADIANS(90-32.9861))*SIN(RADIANS(90-B25))*COS(RADIANS(-96.75-C25)))</f>
        <v>1014.3158874265818</v>
      </c>
      <c r="V25" s="4">
        <f>3958.756*ACOS(COS(RADIANS(90-32.877))*COS(RADIANS(90-B25))+SIN(RADIANS(90-32.877))*SIN(RADIANS(90-B25))*COS(RADIANS(-117.237-C25)))</f>
        <v>2030.0007704425616</v>
      </c>
      <c r="W25" s="4">
        <f>3958.756*ACOS(COS(RADIANS(90-35.9483))*COS(RADIANS(90-B25))+SIN(RADIANS(90-35.9483))*SIN(RADIANS(90-B25))*COS(RADIANS(-83.9367-C25)))</f>
        <v>402.65703024264354</v>
      </c>
      <c r="X25" s="4">
        <f>3958.756*ACOS(COS(RADIANS(90-35.92))*COS(RADIANS(90-B25))+SIN(RADIANS(90-35.92))*SIN(RADIANS(90-B25))*COS(RADIANS(-79.04-C25)))</f>
        <v>411.04788645305467</v>
      </c>
      <c r="Y25" s="4">
        <f>3958.756*ACOS(COS(RADIANS(90-39.5398))*COS(RADIANS(90-B25))+SIN(RADIANS(90-39.5398))*SIN(RADIANS(90-B25))*COS(RADIANS(-119.814-C25)))</f>
        <v>1991.4395419078601</v>
      </c>
      <c r="Z25" s="4">
        <f>3958.756*ACOS(COS(RADIANS(90-42.2944))*COS(RADIANS(90-B25))+SIN(RADIANS(90-42.2944))*SIN(RADIANS(90-B25))*COS(RADIANS(-83.7126-C25)))</f>
        <v>118.15642431287989</v>
      </c>
      <c r="AA25" s="4">
        <f>3958.756*ACOS(COS(RADIANS(90-42.2477))*COS(RADIANS(90-B25))+SIN(RADIANS(90-42.2477))*SIN(RADIANS(90-B25))*COS(RADIANS(-83.6226-C25)))</f>
        <v>112.59581226565358</v>
      </c>
      <c r="AB25" s="4">
        <f>3958.756*ACOS(COS(RADIANS(90-41.5033))*COS(RADIANS(90-B25))+SIN(RADIANS(90-41.5033))*SIN(RADIANS(90-B25))*COS(RADIANS(-81.6756-C25)))</f>
        <v>0</v>
      </c>
      <c r="AC25" s="4">
        <f>3958.756*ACOS(COS(RADIANS(90-29.68))*COS(RADIANS(90-B25))+SIN(RADIANS(90-29.68))*SIN(RADIANS(90-B25))*COS(RADIANS(-82.27-C25)))</f>
        <v>817.58734480522696</v>
      </c>
      <c r="AD25" s="4">
        <f>3958.756*ACOS(COS(RADIANS(90-40.8))*COS(RADIANS(90-B25))+SIN(RADIANS(90-40.8))*SIN(RADIANS(90-B25))*COS(RADIANS(-96.6667-C25)))</f>
        <v>780.44690571724402</v>
      </c>
      <c r="AE25" s="4">
        <f>3958.756*ACOS(COS(RADIANS(90-34.6754))*COS(RADIANS(90-B25))+SIN(RADIANS(90-34.6754))*SIN(RADIANS(90-B25))*COS(RADIANS(-82.8394-C25)))</f>
        <v>475.97419413624436</v>
      </c>
      <c r="AF25" s="4">
        <f>3958.756*ACOS(COS(RADIANS(90-39.33))*COS(RADIANS(90-B25))+SIN(RADIANS(90-39.33))*SIN(RADIANS(90-B25))*COS(RADIANS(-76.6-C25)))</f>
        <v>306.25039014448993</v>
      </c>
      <c r="AG25" s="4">
        <f>3958.756*ACOS(COS(RADIANS(90-39.9809))*COS(RADIANS(90-B25))+SIN(RADIANS(90-39.9809))*SIN(RADIANS(90-B25))*COS(RADIANS(-75.157-C25)))</f>
        <v>356.97985065731046</v>
      </c>
      <c r="AH25" s="4">
        <f>3958.756*ACOS(COS(RADIANS(90-42.35))*COS(RADIANS(90-B25))+SIN(RADIANS(90-42.35))*SIN(RADIANS(90-B25))*COS(RADIANS(-71.1-C25)))</f>
        <v>546.42253886684489</v>
      </c>
      <c r="AI25" s="4">
        <f>3958.756*ACOS(COS(RADIANS(90-42.2944))*COS(RADIANS(90-B25))+SIN(RADIANS(90-42.2944))*SIN(RADIANS(90-B25))*COS(RADIANS(-83.7126-C25)))</f>
        <v>118.15642431287989</v>
      </c>
      <c r="AJ25" s="4">
        <f>3958.756*ACOS(COS(RADIANS(90-30.61))*COS(RADIANS(90-B25))+SIN(RADIANS(90-30.61))*SIN(RADIANS(90-B25))*COS(RADIANS(-96.34-C25)))</f>
        <v>1109.4676322345554</v>
      </c>
      <c r="AK25" s="4">
        <f>3958.756*ACOS(COS(RADIANS(90-42.8189))*COS(RADIANS(90-B25))+SIN(RADIANS(90-42.8189))*SIN(RADIANS(90-B25))*COS(RADIANS(-75.5357-C25)))</f>
        <v>327.24815989755888</v>
      </c>
      <c r="AL25" s="4">
        <f>3958.756*ACOS(COS(RADIANS(90-32.73))*COS(RADIANS(90-B25))+SIN(RADIANS(90-32.73))*SIN(RADIANS(90-B25))*COS(RADIANS(-97.115-C25)))</f>
        <v>1041.9181484370836</v>
      </c>
      <c r="AM25" s="4">
        <f>3958.756*ACOS(COS(RADIANS(90-39.19))*COS(RADIANS(90-B25))+SIN(RADIANS(90-39.19))*SIN(RADIANS(90-B25))*COS(RADIANS(-96.59-C25)))</f>
        <v>800.39515707668363</v>
      </c>
      <c r="AN25" s="4">
        <f>3958.756*ACOS(COS(RADIANS(90-42.37))*COS(RADIANS(90-B25))+SIN(RADIANS(90-42.37))*SIN(RADIANS(90-B25))*COS(RADIANS(-71.03-C25)))</f>
        <v>550.05592490072172</v>
      </c>
      <c r="AO25" s="4">
        <f>3958.756*ACOS(COS(RADIANS(90-42.37))*COS(RADIANS(90-B25))+SIN(RADIANS(90-42.37))*SIN(RADIANS(90-B25))*COS(RADIANS(-71.03-C25)))</f>
        <v>550.05592490072172</v>
      </c>
      <c r="AP25" s="4">
        <f>3958.756*ACOS(COS(RADIANS(90-40.4274))*COS(RADIANS(90-B25))+SIN(RADIANS(90-40.4274))*SIN(RADIANS(90-B25))*COS(RADIANS(-86.9167-C25)))</f>
        <v>283.31515693182814</v>
      </c>
      <c r="AQ25" s="4">
        <f>3958.756*ACOS(COS(RADIANS(90-43.0757))*COS(RADIANS(90-B25))+SIN(RADIANS(90-43.0757))*SIN(RADIANS(90-B25))*COS(RADIANS(-89.3867-C25)))</f>
        <v>408.65853570952862</v>
      </c>
      <c r="AR25" s="4">
        <f>3958.756*ACOS(COS(RADIANS(90-38.9886))*COS(RADIANS(90-B25))+SIN(RADIANS(90-38.9886))*SIN(RADIANS(90-B25))*COS(RADIANS(-76.9445-C25)))</f>
        <v>303.96665357745377</v>
      </c>
    </row>
    <row r="26" spans="1:44" ht="16.5">
      <c r="A26" s="3" t="s">
        <v>6</v>
      </c>
      <c r="B26" s="2">
        <v>29.68</v>
      </c>
      <c r="C26" s="2">
        <v>-82.27</v>
      </c>
      <c r="D26">
        <f>3958.756*ACOS(COS(RADIANS(90-40.8))*COS(RADIANS(90-B26))+SIN(RADIANS(90-40.8))*SIN(RADIANS(90-B26))*COS(RADIANS(-96.6667-C26)))</f>
        <v>1115.3477614810633</v>
      </c>
      <c r="E26" s="4">
        <f>3958.756*ACOS(COS(RADIANS(90-39.5398))*COS(RADIANS(90-B26))+SIN(RADIANS(90-39.5398))*SIN(RADIANS(90-B26))*COS(RADIANS(-119.814-C26)))</f>
        <v>2222.8096347803598</v>
      </c>
      <c r="F26" s="4">
        <f>3958.756*ACOS(COS(RADIANS(90-42.6544))*COS(RADIANS(90-B26))+SIN(RADIANS(90-42.6544))*SIN(RADIANS(90-B26))*COS(RADIANS(-71.3266-C26)))</f>
        <v>1082.4328337125512</v>
      </c>
      <c r="G26" s="4">
        <f>3958.756*ACOS(COS(RADIANS(90-40.3502))*COS(RADIANS(90-B26))+SIN(RADIANS(90-40.3502))*SIN(RADIANS(90-B26))*COS(RADIANS(-74.6524-C26)))</f>
        <v>853.17927625399295</v>
      </c>
      <c r="H26" s="4">
        <f>3958.756*ACOS(COS(RADIANS(90-40.4896))*COS(RADIANS(90-B26))+SIN(RADIANS(90-40.4896))*SIN(RADIANS(90-B26))*COS(RADIANS(-74.4082-C26)))</f>
        <v>868.23826959922985</v>
      </c>
      <c r="I26" s="4">
        <f>3958.756*ACOS(COS(RADIANS(90-32.877))*COS(RADIANS(90-B26))+SIN(RADIANS(90-32.877))*SIN(RADIANS(90-B26))*COS(RADIANS(-117.237-C26)))</f>
        <v>2067.2297950289353</v>
      </c>
      <c r="J26" s="4">
        <f>3958.756*ACOS(COS(RADIANS(90-35.08))*COS(RADIANS(90-B26))+SIN(RADIANS(90-35.08))*SIN(RADIANS(90-B26))*COS(RADIANS(-106.65-C26)))</f>
        <v>1466.5515442309782</v>
      </c>
      <c r="K26" s="4">
        <f>3958.756*ACOS(COS(RADIANS(90-40.26))*COS(RADIANS(90-B26))+SIN(RADIANS(90-40.26))*SIN(RADIANS(90-B26))*COS(RADIANS(-80-C26)))</f>
        <v>742.14121122813094</v>
      </c>
      <c r="L26" s="4">
        <f>3958.756*ACOS(COS(RADIANS(90-44.04))*COS(RADIANS(90-B26))+SIN(RADIANS(90-44.04))*SIN(RADIANS(90-B26))*COS(RADIANS(-123.06-C26)))</f>
        <v>2432.6649482113676</v>
      </c>
      <c r="M26" s="4">
        <f>3958.756*ACOS(COS(RADIANS(90-36.1659))*COS(RADIANS(90-B26))+SIN(RADIANS(90-36.1659))*SIN(RADIANS(90-B26))*COS(RADIANS(-86.8313-C26)))</f>
        <v>520.21670152742513</v>
      </c>
      <c r="N26" s="4">
        <f>3958.756*ACOS(COS(RADIANS(90-34.0711))*COS(RADIANS(90-B26))+SIN(RADIANS(90-34.0711))*SIN(RADIANS(90-B26))*COS(RADIANS(-118.442-C26)))</f>
        <v>2132.8020006739011</v>
      </c>
      <c r="O26" s="4">
        <f>3958.756*ACOS(COS(RADIANS(90-39.6798))*COS(RADIANS(90-B26))+SIN(RADIANS(90-39.6798))*SIN(RADIANS(90-B26))*COS(RADIANS(-104.963-C26)))</f>
        <v>1456.8661891995976</v>
      </c>
      <c r="P26" s="4">
        <f>3958.756*ACOS(COS(RADIANS(90-32.7984))*COS(RADIANS(90-B26))+SIN(RADIANS(90-32.7984))*SIN(RADIANS(90-B26))*COS(RADIANS(-79.9614-C26)))</f>
        <v>254.97624976061414</v>
      </c>
      <c r="Q26" s="4">
        <f>3958.756*ACOS(COS(RADIANS(90-40.4896))*COS(RADIANS(90-B26))+SIN(RADIANS(90-40.4896))*SIN(RADIANS(90-B26))*COS(RADIANS(-74.4082-C26)))</f>
        <v>868.23826959922985</v>
      </c>
      <c r="R26" s="4">
        <f>3958.756*ACOS(COS(RADIANS(90-33.7895))*COS(RADIANS(90-B26))+SIN(RADIANS(90-33.7895))*SIN(RADIANS(90-B26))*COS(RADIANS(-84.3255-C26)))</f>
        <v>308.54052112379185</v>
      </c>
      <c r="S26" s="4">
        <f>3958.756*ACOS(COS(RADIANS(90-29.7225))*COS(RADIANS(90-B26))+SIN(RADIANS(90-29.7225))*SIN(RADIANS(90-B26))*COS(RADIANS(-95.3924-C26)))</f>
        <v>787.13382983840415</v>
      </c>
      <c r="T26" s="4">
        <f>3958.756*ACOS(COS(RADIANS(90-40.4274))*COS(RADIANS(90-B26))+SIN(RADIANS(90-40.4274))*SIN(RADIANS(90-B26))*COS(RADIANS(-86.9167-C26)))</f>
        <v>787.38508188321043</v>
      </c>
      <c r="U26" s="4">
        <f>3958.756*ACOS(COS(RADIANS(90-32.9861))*COS(RADIANS(90-B26))+SIN(RADIANS(90-32.9861))*SIN(RADIANS(90-B26))*COS(RADIANS(-96.75-C26)))</f>
        <v>883.72610538186154</v>
      </c>
      <c r="V26" s="4">
        <f>3958.756*ACOS(COS(RADIANS(90-32.877))*COS(RADIANS(90-B26))+SIN(RADIANS(90-32.877))*SIN(RADIANS(90-B26))*COS(RADIANS(-117.237-C26)))</f>
        <v>2067.2297950289353</v>
      </c>
      <c r="W26" s="4">
        <f>3958.756*ACOS(COS(RADIANS(90-35.9483))*COS(RADIANS(90-B26))+SIN(RADIANS(90-35.9483))*SIN(RADIANS(90-B26))*COS(RADIANS(-83.9367-C26)))</f>
        <v>443.7558471890938</v>
      </c>
      <c r="X26" s="4">
        <f>3958.756*ACOS(COS(RADIANS(90-35.92))*COS(RADIANS(90-B26))+SIN(RADIANS(90-35.92))*SIN(RADIANS(90-B26))*COS(RADIANS(-79.04-C26)))</f>
        <v>470.098930583438</v>
      </c>
      <c r="Y26" s="4">
        <f>3958.756*ACOS(COS(RADIANS(90-39.5398))*COS(RADIANS(90-B26))+SIN(RADIANS(90-39.5398))*SIN(RADIANS(90-B26))*COS(RADIANS(-119.814-C26)))</f>
        <v>2222.8096347803598</v>
      </c>
      <c r="Z26" s="4">
        <f>3958.756*ACOS(COS(RADIANS(90-42.2944))*COS(RADIANS(90-B26))+SIN(RADIANS(90-42.2944))*SIN(RADIANS(90-B26))*COS(RADIANS(-83.7126-C26)))</f>
        <v>875.25550784137772</v>
      </c>
      <c r="AA26" s="4">
        <f>3958.756*ACOS(COS(RADIANS(90-42.2477))*COS(RADIANS(90-B26))+SIN(RADIANS(90-42.2477))*SIN(RADIANS(90-B26))*COS(RADIANS(-83.6226-C26)))</f>
        <v>871.5984777282365</v>
      </c>
      <c r="AB26" s="4">
        <f>3958.756*ACOS(COS(RADIANS(90-41.5033))*COS(RADIANS(90-B26))+SIN(RADIANS(90-41.5033))*SIN(RADIANS(90-B26))*COS(RADIANS(-81.6756-C26)))</f>
        <v>817.58734480522696</v>
      </c>
      <c r="AC26" s="4">
        <f>3958.756*ACOS(COS(RADIANS(90-29.68))*COS(RADIANS(90-B26))+SIN(RADIANS(90-29.68))*SIN(RADIANS(90-B26))*COS(RADIANS(-82.27-C26)))</f>
        <v>0</v>
      </c>
      <c r="AD26" s="4">
        <f>3958.756*ACOS(COS(RADIANS(90-40.8))*COS(RADIANS(90-B26))+SIN(RADIANS(90-40.8))*SIN(RADIANS(90-B26))*COS(RADIANS(-96.6667-C26)))</f>
        <v>1115.3477614810633</v>
      </c>
      <c r="AE26" s="4">
        <f>3958.756*ACOS(COS(RADIANS(90-34.6754))*COS(RADIANS(90-B26))+SIN(RADIANS(90-34.6754))*SIN(RADIANS(90-B26))*COS(RADIANS(-82.8394-C26)))</f>
        <v>346.74914732754814</v>
      </c>
      <c r="AF26" s="4">
        <f>3958.756*ACOS(COS(RADIANS(90-39.33))*COS(RADIANS(90-B26))+SIN(RADIANS(90-39.33))*SIN(RADIANS(90-B26))*COS(RADIANS(-76.6-C26)))</f>
        <v>740.37681095207415</v>
      </c>
      <c r="AG26" s="4">
        <f>3958.756*ACOS(COS(RADIANS(90-39.9809))*COS(RADIANS(90-B26))+SIN(RADIANS(90-39.9809))*SIN(RADIANS(90-B26))*COS(RADIANS(-75.157-C26)))</f>
        <v>817.40280674337396</v>
      </c>
      <c r="AH26" s="4">
        <f>3958.756*ACOS(COS(RADIANS(90-42.35))*COS(RADIANS(90-B26))+SIN(RADIANS(90-42.35))*SIN(RADIANS(90-B26))*COS(RADIANS(-71.1-C26)))</f>
        <v>1073.0793091892674</v>
      </c>
      <c r="AI26" s="4">
        <f>3958.756*ACOS(COS(RADIANS(90-42.2944))*COS(RADIANS(90-B26))+SIN(RADIANS(90-42.2944))*SIN(RADIANS(90-B26))*COS(RADIANS(-83.7126-C26)))</f>
        <v>875.25550784137772</v>
      </c>
      <c r="AJ26" s="4">
        <f>3958.756*ACOS(COS(RADIANS(90-30.61))*COS(RADIANS(90-B26))+SIN(RADIANS(90-30.61))*SIN(RADIANS(90-B26))*COS(RADIANS(-96.34-C26)))</f>
        <v>842.56797905917176</v>
      </c>
      <c r="AK26" s="4">
        <f>3958.756*ACOS(COS(RADIANS(90-42.8189))*COS(RADIANS(90-B26))+SIN(RADIANS(90-42.8189))*SIN(RADIANS(90-B26))*COS(RADIANS(-75.5357-C26)))</f>
        <v>981.45233514644781</v>
      </c>
      <c r="AL26" s="4">
        <f>3958.756*ACOS(COS(RADIANS(90-32.73))*COS(RADIANS(90-B26))+SIN(RADIANS(90-32.73))*SIN(RADIANS(90-B26))*COS(RADIANS(-97.115-C26)))</f>
        <v>901.39245957118374</v>
      </c>
      <c r="AM26" s="4">
        <f>3958.756*ACOS(COS(RADIANS(90-39.19))*COS(RADIANS(90-B26))+SIN(RADIANS(90-39.19))*SIN(RADIANS(90-B26))*COS(RADIANS(-96.59-C26)))</f>
        <v>1045.4021095865151</v>
      </c>
      <c r="AN26" s="4">
        <f>3958.756*ACOS(COS(RADIANS(90-42.37))*COS(RADIANS(90-B26))+SIN(RADIANS(90-42.37))*SIN(RADIANS(90-B26))*COS(RADIANS(-71.03-C26)))</f>
        <v>1076.4029163460077</v>
      </c>
      <c r="AO26" s="4">
        <f>3958.756*ACOS(COS(RADIANS(90-42.37))*COS(RADIANS(90-B26))+SIN(RADIANS(90-42.37))*SIN(RADIANS(90-B26))*COS(RADIANS(-71.03-C26)))</f>
        <v>1076.4029163460077</v>
      </c>
      <c r="AP26" s="4">
        <f>3958.756*ACOS(COS(RADIANS(90-40.4274))*COS(RADIANS(90-B26))+SIN(RADIANS(90-40.4274))*SIN(RADIANS(90-B26))*COS(RADIANS(-86.9167-C26)))</f>
        <v>787.38508188321043</v>
      </c>
      <c r="AQ26" s="4">
        <f>3958.756*ACOS(COS(RADIANS(90-43.0757))*COS(RADIANS(90-B26))+SIN(RADIANS(90-43.0757))*SIN(RADIANS(90-B26))*COS(RADIANS(-89.3867-C26)))</f>
        <v>1005.6970546052648</v>
      </c>
      <c r="AR26" s="4">
        <f>3958.756*ACOS(COS(RADIANS(90-38.9886))*COS(RADIANS(90-B26))+SIN(RADIANS(90-38.9886))*SIN(RADIANS(90-B26))*COS(RADIANS(-76.9445-C26)))</f>
        <v>710.96381615260748</v>
      </c>
    </row>
    <row r="27" spans="1:44" ht="16.5">
      <c r="A27" s="3" t="s">
        <v>15</v>
      </c>
      <c r="B27" s="2">
        <v>40.799999999999997</v>
      </c>
      <c r="C27" s="2">
        <v>-96.666700000000006</v>
      </c>
      <c r="D27">
        <f>3958.756*ACOS(COS(RADIANS(90-40.8))*COS(RADIANS(90-B27))+SIN(RADIANS(90-40.8))*SIN(RADIANS(90-B27))*COS(RADIANS(-96.6667-C27)))</f>
        <v>0</v>
      </c>
      <c r="E27" s="4">
        <f>3958.756*ACOS(COS(RADIANS(90-39.5398))*COS(RADIANS(90-B27))+SIN(RADIANS(90-39.5398))*SIN(RADIANS(90-B27))*COS(RADIANS(-119.814-C27)))</f>
        <v>1221.6404513081991</v>
      </c>
      <c r="F27" s="4">
        <f>3958.756*ACOS(COS(RADIANS(90-42.6544))*COS(RADIANS(90-B27))+SIN(RADIANS(90-42.6544))*SIN(RADIANS(90-B27))*COS(RADIANS(-71.3266-C27)))</f>
        <v>1308.0171279648341</v>
      </c>
      <c r="G27" s="4">
        <f>3958.756*ACOS(COS(RADIANS(90-40.3502))*COS(RADIANS(90-B27))+SIN(RADIANS(90-40.3502))*SIN(RADIANS(90-B27))*COS(RADIANS(-74.6524-C27)))</f>
        <v>1152.6925764582122</v>
      </c>
      <c r="H27" s="4">
        <f>3958.756*ACOS(COS(RADIANS(90-40.4896))*COS(RADIANS(90-B27))+SIN(RADIANS(90-40.4896))*SIN(RADIANS(90-B27))*COS(RADIANS(-74.4082-C27)))</f>
        <v>1163.9658973384239</v>
      </c>
      <c r="I27" s="4">
        <f>3958.756*ACOS(COS(RADIANS(90-32.877))*COS(RADIANS(90-B27))+SIN(RADIANS(90-32.877))*SIN(RADIANS(90-B27))*COS(RADIANS(-117.237-C27)))</f>
        <v>1258.1615153084038</v>
      </c>
      <c r="J27" s="4">
        <f>3958.756*ACOS(COS(RADIANS(90-35.08))*COS(RADIANS(90-B27))+SIN(RADIANS(90-35.08))*SIN(RADIANS(90-B27))*COS(RADIANS(-106.65-C27)))</f>
        <v>671.67690995139105</v>
      </c>
      <c r="K27" s="4">
        <f>3958.756*ACOS(COS(RADIANS(90-40.26))*COS(RADIANS(90-B27))+SIN(RADIANS(90-40.26))*SIN(RADIANS(90-B27))*COS(RADIANS(-80-C27)))</f>
        <v>874.73640574576132</v>
      </c>
      <c r="L27" s="4">
        <f>3958.756*ACOS(COS(RADIANS(90-44.04))*COS(RADIANS(90-B27))+SIN(RADIANS(90-44.04))*SIN(RADIANS(90-B27))*COS(RADIANS(-123.06-C27)))</f>
        <v>1358.6840307846126</v>
      </c>
      <c r="M27" s="4">
        <f>3958.756*ACOS(COS(RADIANS(90-36.1659))*COS(RADIANS(90-B27))+SIN(RADIANS(90-36.1659))*SIN(RADIANS(90-B27))*COS(RADIANS(-86.8313-C27)))</f>
        <v>620.30546740983561</v>
      </c>
      <c r="N27" s="4">
        <f>3958.756*ACOS(COS(RADIANS(90-34.0711))*COS(RADIANS(90-B27))+SIN(RADIANS(90-34.0711))*SIN(RADIANS(90-B27))*COS(RADIANS(-118.442-C27)))</f>
        <v>1277.6615116971607</v>
      </c>
      <c r="O27" s="4">
        <f>3958.756*ACOS(COS(RADIANS(90-39.6798))*COS(RADIANS(90-B27))+SIN(RADIANS(90-39.6798))*SIN(RADIANS(90-B27))*COS(RADIANS(-104.963-C27)))</f>
        <v>444.17829635035497</v>
      </c>
      <c r="P27" s="4">
        <f>3958.756*ACOS(COS(RADIANS(90-32.7984))*COS(RADIANS(90-B27))+SIN(RADIANS(90-32.7984))*SIN(RADIANS(90-B27))*COS(RADIANS(-79.9614-C27)))</f>
        <v>1074.2216765495241</v>
      </c>
      <c r="Q27" s="4">
        <f>3958.756*ACOS(COS(RADIANS(90-40.4896))*COS(RADIANS(90-B27))+SIN(RADIANS(90-40.4896))*SIN(RADIANS(90-B27))*COS(RADIANS(-74.4082-C27)))</f>
        <v>1163.9658973384239</v>
      </c>
      <c r="R27" s="4">
        <f>3958.756*ACOS(COS(RADIANS(90-33.7895))*COS(RADIANS(90-B27))+SIN(RADIANS(90-33.7895))*SIN(RADIANS(90-B27))*COS(RADIANS(-84.3255-C27)))</f>
        <v>832.19145880516771</v>
      </c>
      <c r="S27" s="4">
        <f>3958.756*ACOS(COS(RADIANS(90-29.7225))*COS(RADIANS(90-B27))+SIN(RADIANS(90-29.7225))*SIN(RADIANS(90-B27))*COS(RADIANS(-95.3924-C27)))</f>
        <v>768.7240032607134</v>
      </c>
      <c r="T27" s="4">
        <f>3958.756*ACOS(COS(RADIANS(90-40.4274))*COS(RADIANS(90-B27))+SIN(RADIANS(90-40.4274))*SIN(RADIANS(90-B27))*COS(RADIANS(-86.9167-C27)))</f>
        <v>511.76900229035186</v>
      </c>
      <c r="U27" s="4">
        <f>3958.756*ACOS(COS(RADIANS(90-32.9861))*COS(RADIANS(90-B27))+SIN(RADIANS(90-32.9861))*SIN(RADIANS(90-B27))*COS(RADIANS(-96.75-C27)))</f>
        <v>539.90788361455338</v>
      </c>
      <c r="V27" s="4">
        <f>3958.756*ACOS(COS(RADIANS(90-32.877))*COS(RADIANS(90-B27))+SIN(RADIANS(90-32.877))*SIN(RADIANS(90-B27))*COS(RADIANS(-117.237-C27)))</f>
        <v>1258.1615153084038</v>
      </c>
      <c r="W27" s="4">
        <f>3958.756*ACOS(COS(RADIANS(90-35.9483))*COS(RADIANS(90-B27))+SIN(RADIANS(90-35.9483))*SIN(RADIANS(90-B27))*COS(RADIANS(-83.9367-C27)))</f>
        <v>765.68754050524137</v>
      </c>
      <c r="X27" s="4">
        <f>3958.756*ACOS(COS(RADIANS(90-35.92))*COS(RADIANS(90-B27))+SIN(RADIANS(90-35.92))*SIN(RADIANS(90-B27))*COS(RADIANS(-79.04-C27)))</f>
        <v>1010.5933243735041</v>
      </c>
      <c r="Y27" s="4">
        <f>3958.756*ACOS(COS(RADIANS(90-39.5398))*COS(RADIANS(90-B27))+SIN(RADIANS(90-39.5398))*SIN(RADIANS(90-B27))*COS(RADIANS(-119.814-C27)))</f>
        <v>1221.6404513081991</v>
      </c>
      <c r="Z27" s="4">
        <f>3958.756*ACOS(COS(RADIANS(90-42.2944))*COS(RADIANS(90-B27))+SIN(RADIANS(90-42.2944))*SIN(RADIANS(90-B27))*COS(RADIANS(-83.7126-C27)))</f>
        <v>677.08411048300673</v>
      </c>
      <c r="AA27" s="4">
        <f>3958.756*ACOS(COS(RADIANS(90-42.2477))*COS(RADIANS(90-B27))+SIN(RADIANS(90-42.2477))*SIN(RADIANS(90-B27))*COS(RADIANS(-83.6226-C27)))</f>
        <v>681.43438290066319</v>
      </c>
      <c r="AB27" s="4">
        <f>3958.756*ACOS(COS(RADIANS(90-41.5033))*COS(RADIANS(90-B27))+SIN(RADIANS(90-41.5033))*SIN(RADIANS(90-B27))*COS(RADIANS(-81.6756-C27)))</f>
        <v>780.44690571724402</v>
      </c>
      <c r="AC27" s="4">
        <f>3958.756*ACOS(COS(RADIANS(90-29.68))*COS(RADIANS(90-B27))+SIN(RADIANS(90-29.68))*SIN(RADIANS(90-B27))*COS(RADIANS(-82.27-C27)))</f>
        <v>1115.3477614810633</v>
      </c>
      <c r="AD27" s="4">
        <f>3958.756*ACOS(COS(RADIANS(90-40.8))*COS(RADIANS(90-B27))+SIN(RADIANS(90-40.8))*SIN(RADIANS(90-B27))*COS(RADIANS(-96.6667-C27)))</f>
        <v>0</v>
      </c>
      <c r="AE27" s="4">
        <f>3958.756*ACOS(COS(RADIANS(90-34.6754))*COS(RADIANS(90-B27))+SIN(RADIANS(90-34.6754))*SIN(RADIANS(90-B27))*COS(RADIANS(-82.8394-C27)))</f>
        <v>864.48528444828764</v>
      </c>
      <c r="AF27" s="4">
        <f>3958.756*ACOS(COS(RADIANS(90-39.33))*COS(RADIANS(90-B27))+SIN(RADIANS(90-39.33))*SIN(RADIANS(90-B27))*COS(RADIANS(-76.6-C27)))</f>
        <v>1063.5978080592326</v>
      </c>
      <c r="AG27" s="4">
        <f>3958.756*ACOS(COS(RADIANS(90-39.9809))*COS(RADIANS(90-B27))+SIN(RADIANS(90-39.9809))*SIN(RADIANS(90-B27))*COS(RADIANS(-75.157-C27)))</f>
        <v>1130.5158888568906</v>
      </c>
      <c r="AH27" s="4">
        <f>3958.756*ACOS(COS(RADIANS(90-42.35))*COS(RADIANS(90-B27))+SIN(RADIANS(90-42.35))*SIN(RADIANS(90-B27))*COS(RADIANS(-71.1-C27)))</f>
        <v>1320.8243769993896</v>
      </c>
      <c r="AI27" s="4">
        <f>3958.756*ACOS(COS(RADIANS(90-42.2944))*COS(RADIANS(90-B27))+SIN(RADIANS(90-42.2944))*SIN(RADIANS(90-B27))*COS(RADIANS(-83.7126-C27)))</f>
        <v>677.08411048300673</v>
      </c>
      <c r="AJ27" s="4">
        <f>3958.756*ACOS(COS(RADIANS(90-30.61))*COS(RADIANS(90-B27))+SIN(RADIANS(90-30.61))*SIN(RADIANS(90-B27))*COS(RADIANS(-96.34-C27)))</f>
        <v>704.29795401442163</v>
      </c>
      <c r="AK27" s="4">
        <f>3958.756*ACOS(COS(RADIANS(90-42.8189))*COS(RADIANS(90-B27))+SIN(RADIANS(90-42.8189))*SIN(RADIANS(90-B27))*COS(RADIANS(-75.5357-C27)))</f>
        <v>1094.2188570348155</v>
      </c>
      <c r="AL27" s="4">
        <f>3958.756*ACOS(COS(RADIANS(90-32.73))*COS(RADIANS(90-B27))+SIN(RADIANS(90-32.73))*SIN(RADIANS(90-B27))*COS(RADIANS(-97.115-C27)))</f>
        <v>558.13255765685938</v>
      </c>
      <c r="AM27" s="4">
        <f>3958.756*ACOS(COS(RADIANS(90-39.19))*COS(RADIANS(90-B27))+SIN(RADIANS(90-39.19))*SIN(RADIANS(90-B27))*COS(RADIANS(-96.59-C27)))</f>
        <v>111.3143029009552</v>
      </c>
      <c r="AN27" s="4">
        <f>3958.756*ACOS(COS(RADIANS(90-42.37))*COS(RADIANS(90-B27))+SIN(RADIANS(90-42.37))*SIN(RADIANS(90-B27))*COS(RADIANS(-71.03-C27)))</f>
        <v>1324.2932160586579</v>
      </c>
      <c r="AO27" s="4">
        <f>3958.756*ACOS(COS(RADIANS(90-42.37))*COS(RADIANS(90-B27))+SIN(RADIANS(90-42.37))*SIN(RADIANS(90-B27))*COS(RADIANS(-71.03-C27)))</f>
        <v>1324.2932160586579</v>
      </c>
      <c r="AP27" s="4">
        <f>3958.756*ACOS(COS(RADIANS(90-40.4274))*COS(RADIANS(90-B27))+SIN(RADIANS(90-40.4274))*SIN(RADIANS(90-B27))*COS(RADIANS(-86.9167-C27)))</f>
        <v>511.76900229035186</v>
      </c>
      <c r="AQ27" s="4">
        <f>3958.756*ACOS(COS(RADIANS(90-43.0757))*COS(RADIANS(90-B27))+SIN(RADIANS(90-43.0757))*SIN(RADIANS(90-B27))*COS(RADIANS(-89.3867-C27)))</f>
        <v>405.68005239212039</v>
      </c>
      <c r="AR27" s="4">
        <f>3958.756*ACOS(COS(RADIANS(90-38.9886))*COS(RADIANS(90-B27))+SIN(RADIANS(90-38.9886))*SIN(RADIANS(90-B27))*COS(RADIANS(-76.9445-C27)))</f>
        <v>1050.6905557036232</v>
      </c>
    </row>
    <row r="28" spans="1:44" ht="16.5">
      <c r="A28" s="3" t="s">
        <v>12</v>
      </c>
      <c r="B28" s="2">
        <v>34.675400000000003</v>
      </c>
      <c r="C28" s="2">
        <v>-82.839399999999998</v>
      </c>
      <c r="D28">
        <f>3958.756*ACOS(COS(RADIANS(90-40.8))*COS(RADIANS(90-B28))+SIN(RADIANS(90-40.8))*SIN(RADIANS(90-B28))*COS(RADIANS(-96.6667-C28)))</f>
        <v>864.48528444828764</v>
      </c>
      <c r="E28" s="4">
        <f>3958.756*ACOS(COS(RADIANS(90-39.5398))*COS(RADIANS(90-B28))+SIN(RADIANS(90-39.5398))*SIN(RADIANS(90-B28))*COS(RADIANS(-119.814-C28)))</f>
        <v>2050.2483192237682</v>
      </c>
      <c r="F28" s="4">
        <f>3958.756*ACOS(COS(RADIANS(90-42.6544))*COS(RADIANS(90-B28))+SIN(RADIANS(90-42.6544))*SIN(RADIANS(90-B28))*COS(RADIANS(-71.3266-C28)))</f>
        <v>829.07538366595497</v>
      </c>
      <c r="G28" s="4">
        <f>3958.756*ACOS(COS(RADIANS(90-40.3502))*COS(RADIANS(90-B28))+SIN(RADIANS(90-40.3502))*SIN(RADIANS(90-B28))*COS(RADIANS(-74.6524-C28)))</f>
        <v>595.3831408030328</v>
      </c>
      <c r="H28" s="4">
        <f>3958.756*ACOS(COS(RADIANS(90-40.4896))*COS(RADIANS(90-B28))+SIN(RADIANS(90-40.4896))*SIN(RADIANS(90-B28))*COS(RADIANS(-74.4082-C28)))</f>
        <v>611.43188929237795</v>
      </c>
      <c r="I28" s="4">
        <f>3958.756*ACOS(COS(RADIANS(90-32.877))*COS(RADIANS(90-B28))+SIN(RADIANS(90-32.877))*SIN(RADIANS(90-B28))*COS(RADIANS(-117.237-C28)))</f>
        <v>1969.8457844131362</v>
      </c>
      <c r="J28" s="4">
        <f>3958.756*ACOS(COS(RADIANS(90-35.08))*COS(RADIANS(90-B28))+SIN(RADIANS(90-35.08))*SIN(RADIANS(90-B28))*COS(RADIANS(-106.65-C28)))</f>
        <v>1346.7146726443207</v>
      </c>
      <c r="K28" s="4">
        <f>3958.756*ACOS(COS(RADIANS(90-40.26))*COS(RADIANS(90-B28))+SIN(RADIANS(90-40.26))*SIN(RADIANS(90-B28))*COS(RADIANS(-80-C28)))</f>
        <v>416.02600007496858</v>
      </c>
      <c r="L28" s="4">
        <f>3958.756*ACOS(COS(RADIANS(90-44.04))*COS(RADIANS(90-B28))+SIN(RADIANS(90-44.04))*SIN(RADIANS(90-B28))*COS(RADIANS(-123.06-C28)))</f>
        <v>2219.5698017149516</v>
      </c>
      <c r="M28" s="4">
        <f>3958.756*ACOS(COS(RADIANS(90-36.1659))*COS(RADIANS(90-B28))+SIN(RADIANS(90-36.1659))*SIN(RADIANS(90-B28))*COS(RADIANS(-86.8313-C28)))</f>
        <v>247.20686948231918</v>
      </c>
      <c r="N28" s="4">
        <f>3958.756*ACOS(COS(RADIANS(90-34.0711))*COS(RADIANS(90-B28))+SIN(RADIANS(90-34.0711))*SIN(RADIANS(90-B28))*COS(RADIANS(-118.442-C28)))</f>
        <v>2020.0808014375425</v>
      </c>
      <c r="O28" s="4">
        <f>3958.756*ACOS(COS(RADIANS(90-39.6798))*COS(RADIANS(90-B28))+SIN(RADIANS(90-39.6798))*SIN(RADIANS(90-B28))*COS(RADIANS(-104.963-C28)))</f>
        <v>1262.3622059897814</v>
      </c>
      <c r="P28" s="4">
        <f>3958.756*ACOS(COS(RADIANS(90-32.7984))*COS(RADIANS(90-B28))+SIN(RADIANS(90-32.7984))*SIN(RADIANS(90-B28))*COS(RADIANS(-79.9614-C28)))</f>
        <v>210.13474488976837</v>
      </c>
      <c r="Q28" s="4">
        <f>3958.756*ACOS(COS(RADIANS(90-40.4896))*COS(RADIANS(90-B28))+SIN(RADIANS(90-40.4896))*SIN(RADIANS(90-B28))*COS(RADIANS(-74.4082-C28)))</f>
        <v>611.43188929237795</v>
      </c>
      <c r="R28" s="4">
        <f>3958.756*ACOS(COS(RADIANS(90-33.7895))*COS(RADIANS(90-B28))+SIN(RADIANS(90-33.7895))*SIN(RADIANS(90-B28))*COS(RADIANS(-84.3255-C28)))</f>
        <v>104.65538234837757</v>
      </c>
      <c r="S28" s="4">
        <f>3958.756*ACOS(COS(RADIANS(90-29.7225))*COS(RADIANS(90-B28))+SIN(RADIANS(90-29.7225))*SIN(RADIANS(90-B28))*COS(RADIANS(-95.3924-C28)))</f>
        <v>808.96375709860445</v>
      </c>
      <c r="T28" s="4">
        <f>3958.756*ACOS(COS(RADIANS(90-40.4274))*COS(RADIANS(90-B28))+SIN(RADIANS(90-40.4274))*SIN(RADIANS(90-B28))*COS(RADIANS(-86.9167-C28)))</f>
        <v>455.7470727634751</v>
      </c>
      <c r="U28" s="4">
        <f>3958.756*ACOS(COS(RADIANS(90-32.9861))*COS(RADIANS(90-B28))+SIN(RADIANS(90-32.9861))*SIN(RADIANS(90-B28))*COS(RADIANS(-96.75-C28)))</f>
        <v>806.21235206561539</v>
      </c>
      <c r="V28" s="4">
        <f>3958.756*ACOS(COS(RADIANS(90-32.877))*COS(RADIANS(90-B28))+SIN(RADIANS(90-32.877))*SIN(RADIANS(90-B28))*COS(RADIANS(-117.237-C28)))</f>
        <v>1969.8457844131362</v>
      </c>
      <c r="W28" s="4">
        <f>3958.756*ACOS(COS(RADIANS(90-35.9483))*COS(RADIANS(90-B28))+SIN(RADIANS(90-35.9483))*SIN(RADIANS(90-B28))*COS(RADIANS(-83.9367-C28)))</f>
        <v>107.52738742600435</v>
      </c>
      <c r="X28" s="4">
        <f>3958.756*ACOS(COS(RADIANS(90-35.92))*COS(RADIANS(90-B28))+SIN(RADIANS(90-35.92))*SIN(RADIANS(90-B28))*COS(RADIANS(-79.04-C28)))</f>
        <v>230.84429388032225</v>
      </c>
      <c r="Y28" s="4">
        <f>3958.756*ACOS(COS(RADIANS(90-39.5398))*COS(RADIANS(90-B28))+SIN(RADIANS(90-39.5398))*SIN(RADIANS(90-B28))*COS(RADIANS(-119.814-C28)))</f>
        <v>2050.2483192237682</v>
      </c>
      <c r="Z28" s="4">
        <f>3958.756*ACOS(COS(RADIANS(90-42.2944))*COS(RADIANS(90-B28))+SIN(RADIANS(90-42.2944))*SIN(RADIANS(90-B28))*COS(RADIANS(-83.7126-C28)))</f>
        <v>528.52717156502683</v>
      </c>
      <c r="AA28" s="4">
        <f>3958.756*ACOS(COS(RADIANS(90-42.2477))*COS(RADIANS(90-B28))+SIN(RADIANS(90-42.2477))*SIN(RADIANS(90-B28))*COS(RADIANS(-83.6226-C28)))</f>
        <v>524.90120809358393</v>
      </c>
      <c r="AB28" s="4">
        <f>3958.756*ACOS(COS(RADIANS(90-41.5033))*COS(RADIANS(90-B28))+SIN(RADIANS(90-41.5033))*SIN(RADIANS(90-B28))*COS(RADIANS(-81.6756-C28)))</f>
        <v>475.97419413624436</v>
      </c>
      <c r="AC28" s="4">
        <f>3958.756*ACOS(COS(RADIANS(90-29.68))*COS(RADIANS(90-B28))+SIN(RADIANS(90-29.68))*SIN(RADIANS(90-B28))*COS(RADIANS(-82.27-C28)))</f>
        <v>346.74914732754814</v>
      </c>
      <c r="AD28" s="4">
        <f>3958.756*ACOS(COS(RADIANS(90-40.8))*COS(RADIANS(90-B28))+SIN(RADIANS(90-40.8))*SIN(RADIANS(90-B28))*COS(RADIANS(-96.6667-C28)))</f>
        <v>864.48528444828764</v>
      </c>
      <c r="AE28" s="4">
        <f>3958.756*ACOS(COS(RADIANS(90-34.6754))*COS(RADIANS(90-B28))+SIN(RADIANS(90-34.6754))*SIN(RADIANS(90-B28))*COS(RADIANS(-82.8394-C28)))</f>
        <v>0</v>
      </c>
      <c r="AF28" s="4">
        <f>3958.756*ACOS(COS(RADIANS(90-39.33))*COS(RADIANS(90-B28))+SIN(RADIANS(90-39.33))*SIN(RADIANS(90-B28))*COS(RADIANS(-76.6-C28)))</f>
        <v>470.89045318810753</v>
      </c>
      <c r="AG28" s="4">
        <f>3958.756*ACOS(COS(RADIANS(90-39.9809))*COS(RADIANS(90-B28))+SIN(RADIANS(90-39.9809))*SIN(RADIANS(90-B28))*COS(RADIANS(-75.157-C28)))</f>
        <v>558.64278102561798</v>
      </c>
      <c r="AH28" s="4">
        <f>3958.756*ACOS(COS(RADIANS(90-42.35))*COS(RADIANS(90-B28))+SIN(RADIANS(90-42.35))*SIN(RADIANS(90-B28))*COS(RADIANS(-71.1-C28)))</f>
        <v>825.64683403818151</v>
      </c>
      <c r="AI28" s="4">
        <f>3958.756*ACOS(COS(RADIANS(90-42.2944))*COS(RADIANS(90-B28))+SIN(RADIANS(90-42.2944))*SIN(RADIANS(90-B28))*COS(RADIANS(-83.7126-C28)))</f>
        <v>528.52717156502683</v>
      </c>
      <c r="AJ28" s="4">
        <f>3958.756*ACOS(COS(RADIANS(90-30.61))*COS(RADIANS(90-B28))+SIN(RADIANS(90-30.61))*SIN(RADIANS(90-B28))*COS(RADIANS(-96.34-C28)))</f>
        <v>833.33409102663518</v>
      </c>
      <c r="AK28" s="4">
        <f>3958.756*ACOS(COS(RADIANS(90-42.8189))*COS(RADIANS(90-B28))+SIN(RADIANS(90-42.8189))*SIN(RADIANS(90-B28))*COS(RADIANS(-75.5357-C28)))</f>
        <v>686.03268523975623</v>
      </c>
      <c r="AL28" s="4">
        <f>3958.756*ACOS(COS(RADIANS(90-32.73))*COS(RADIANS(90-B28))+SIN(RADIANS(90-32.73))*SIN(RADIANS(90-B28))*COS(RADIANS(-97.115-C28)))</f>
        <v>830.76859736476695</v>
      </c>
      <c r="AM28" s="4">
        <f>3958.756*ACOS(COS(RADIANS(90-39.19))*COS(RADIANS(90-B28))+SIN(RADIANS(90-39.19))*SIN(RADIANS(90-B28))*COS(RADIANS(-96.59-C28)))</f>
        <v>819.89811514860264</v>
      </c>
      <c r="AN28" s="4">
        <f>3958.756*ACOS(COS(RADIANS(90-42.37))*COS(RADIANS(90-B28))+SIN(RADIANS(90-42.37))*SIN(RADIANS(90-B28))*COS(RADIANS(-71.03-C28)))</f>
        <v>829.34985092669069</v>
      </c>
      <c r="AO28" s="4">
        <f>3958.756*ACOS(COS(RADIANS(90-42.37))*COS(RADIANS(90-B28))+SIN(RADIANS(90-42.37))*SIN(RADIANS(90-B28))*COS(RADIANS(-71.03-C28)))</f>
        <v>829.34985092669069</v>
      </c>
      <c r="AP28" s="4">
        <f>3958.756*ACOS(COS(RADIANS(90-40.4274))*COS(RADIANS(90-B28))+SIN(RADIANS(90-40.4274))*SIN(RADIANS(90-B28))*COS(RADIANS(-86.9167-C28)))</f>
        <v>455.7470727634751</v>
      </c>
      <c r="AQ28" s="4">
        <f>3958.756*ACOS(COS(RADIANS(90-43.0757))*COS(RADIANS(90-B28))+SIN(RADIANS(90-43.0757))*SIN(RADIANS(90-B28))*COS(RADIANS(-89.3867-C28)))</f>
        <v>678.37303755783921</v>
      </c>
      <c r="AR28" s="4">
        <f>3958.756*ACOS(COS(RADIANS(90-38.9886))*COS(RADIANS(90-B28))+SIN(RADIANS(90-38.9886))*SIN(RADIANS(90-B28))*COS(RADIANS(-76.9445-C28)))</f>
        <v>441.49705115208911</v>
      </c>
    </row>
    <row r="29" spans="1:44" ht="16.5">
      <c r="A29" s="3" t="s">
        <v>10</v>
      </c>
      <c r="B29" s="2">
        <v>39.33</v>
      </c>
      <c r="C29" s="2">
        <v>-76.599999999999994</v>
      </c>
      <c r="D29">
        <f>3958.756*ACOS(COS(RADIANS(90-40.8))*COS(RADIANS(90-B29))+SIN(RADIANS(90-40.8))*SIN(RADIANS(90-B29))*COS(RADIANS(-96.6667-C29)))</f>
        <v>1063.5978080592326</v>
      </c>
      <c r="E29" s="4">
        <f>3958.756*ACOS(COS(RADIANS(90-39.5398))*COS(RADIANS(90-B29))+SIN(RADIANS(90-39.5398))*SIN(RADIANS(90-B29))*COS(RADIANS(-119.814-C29)))</f>
        <v>2283.3607217509061</v>
      </c>
      <c r="F29" s="4">
        <f>3958.756*ACOS(COS(RADIANS(90-42.6544))*COS(RADIANS(90-B29))+SIN(RADIANS(90-42.6544))*SIN(RADIANS(90-B29))*COS(RADIANS(-71.3266-C29)))</f>
        <v>358.19102992613273</v>
      </c>
      <c r="G29" s="4">
        <f>3958.756*ACOS(COS(RADIANS(90-40.3502))*COS(RADIANS(90-B29))+SIN(RADIANS(90-40.3502))*SIN(RADIANS(90-B29))*COS(RADIANS(-74.6524-C29)))</f>
        <v>125.07354628591884</v>
      </c>
      <c r="H29" s="4">
        <f>3958.756*ACOS(COS(RADIANS(90-40.4896))*COS(RADIANS(90-B29))+SIN(RADIANS(90-40.4896))*SIN(RADIANS(90-B29))*COS(RADIANS(-74.4082-C29)))</f>
        <v>141.105635086863</v>
      </c>
      <c r="I29" s="4">
        <f>3958.756*ACOS(COS(RADIANS(90-32.877))*COS(RADIANS(90-B29))+SIN(RADIANS(90-32.877))*SIN(RADIANS(90-B29))*COS(RADIANS(-117.237-C29)))</f>
        <v>2292.1309975708664</v>
      </c>
      <c r="J29" s="4">
        <f>3958.756*ACOS(COS(RADIANS(90-35.08))*COS(RADIANS(90-B29))+SIN(RADIANS(90-35.08))*SIN(RADIANS(90-B29))*COS(RADIANS(-106.65-C29)))</f>
        <v>1671.5986092700059</v>
      </c>
      <c r="K29" s="4">
        <f>3958.756*ACOS(COS(RADIANS(90-40.26))*COS(RADIANS(90-B29))+SIN(RADIANS(90-40.26))*SIN(RADIANS(90-B29))*COS(RADIANS(-80-C29)))</f>
        <v>191.57687690013691</v>
      </c>
      <c r="L29" s="4">
        <f>3958.756*ACOS(COS(RADIANS(90-44.04))*COS(RADIANS(90-B29))+SIN(RADIANS(90-44.04))*SIN(RADIANS(90-B29))*COS(RADIANS(-123.06-C29)))</f>
        <v>2387.2749881713389</v>
      </c>
      <c r="M29" s="4">
        <f>3958.756*ACOS(COS(RADIANS(90-36.1659))*COS(RADIANS(90-B29))+SIN(RADIANS(90-36.1659))*SIN(RADIANS(90-B29))*COS(RADIANS(-86.8313-C29)))</f>
        <v>599.75191552861565</v>
      </c>
      <c r="N29" s="4">
        <f>3958.756*ACOS(COS(RADIANS(90-34.0711))*COS(RADIANS(90-B29))+SIN(RADIANS(90-34.0711))*SIN(RADIANS(90-B29))*COS(RADIANS(-118.442-C29)))</f>
        <v>2325.2885449255232</v>
      </c>
      <c r="O29" s="4">
        <f>3958.756*ACOS(COS(RADIANS(90-39.6798))*COS(RADIANS(90-B29))+SIN(RADIANS(90-39.6798))*SIN(RADIANS(90-B29))*COS(RADIANS(-104.963-C29)))</f>
        <v>1505.8963666301456</v>
      </c>
      <c r="P29" s="4">
        <f>3958.756*ACOS(COS(RADIANS(90-32.7984))*COS(RADIANS(90-B29))+SIN(RADIANS(90-32.7984))*SIN(RADIANS(90-B29))*COS(RADIANS(-79.9614-C29)))</f>
        <v>488.67880383378582</v>
      </c>
      <c r="Q29" s="4">
        <f>3958.756*ACOS(COS(RADIANS(90-40.4896))*COS(RADIANS(90-B29))+SIN(RADIANS(90-40.4896))*SIN(RADIANS(90-B29))*COS(RADIANS(-74.4082-C29)))</f>
        <v>141.105635086863</v>
      </c>
      <c r="R29" s="4">
        <f>3958.756*ACOS(COS(RADIANS(90-33.7895))*COS(RADIANS(90-B29))+SIN(RADIANS(90-33.7895))*SIN(RADIANS(90-B29))*COS(RADIANS(-84.3255-C29)))</f>
        <v>574.36402842215148</v>
      </c>
      <c r="S29" s="4">
        <f>3958.756*ACOS(COS(RADIANS(90-29.7225))*COS(RADIANS(90-B29))+SIN(RADIANS(90-29.7225))*SIN(RADIANS(90-B29))*COS(RADIANS(-95.3924-C29)))</f>
        <v>1255.0518538422189</v>
      </c>
      <c r="T29" s="4">
        <f>3958.756*ACOS(COS(RADIANS(90-40.4274))*COS(RADIANS(90-B29))+SIN(RADIANS(90-40.4274))*SIN(RADIANS(90-B29))*COS(RADIANS(-86.9167-C29)))</f>
        <v>551.91977134613603</v>
      </c>
      <c r="U29" s="4">
        <f>3958.756*ACOS(COS(RADIANS(90-32.9861))*COS(RADIANS(90-B29))+SIN(RADIANS(90-32.9861))*SIN(RADIANS(90-B29))*COS(RADIANS(-96.75-C29)))</f>
        <v>1203.2227328527229</v>
      </c>
      <c r="V29" s="4">
        <f>3958.756*ACOS(COS(RADIANS(90-32.877))*COS(RADIANS(90-B29))+SIN(RADIANS(90-32.877))*SIN(RADIANS(90-B29))*COS(RADIANS(-117.237-C29)))</f>
        <v>2292.1309975708664</v>
      </c>
      <c r="W29" s="4">
        <f>3958.756*ACOS(COS(RADIANS(90-35.9483))*COS(RADIANS(90-B29))+SIN(RADIANS(90-35.9483))*SIN(RADIANS(90-B29))*COS(RADIANS(-83.9367-C29)))</f>
        <v>464.23502042670236</v>
      </c>
      <c r="X29" s="4">
        <f>3958.756*ACOS(COS(RADIANS(90-35.92))*COS(RADIANS(90-B29))+SIN(RADIANS(90-35.92))*SIN(RADIANS(90-B29))*COS(RADIANS(-79.04-C29)))</f>
        <v>270.78520643396439</v>
      </c>
      <c r="Y29" s="4">
        <f>3958.756*ACOS(COS(RADIANS(90-39.5398))*COS(RADIANS(90-B29))+SIN(RADIANS(90-39.5398))*SIN(RADIANS(90-B29))*COS(RADIANS(-119.814-C29)))</f>
        <v>2283.3607217509061</v>
      </c>
      <c r="Z29" s="4">
        <f>3958.756*ACOS(COS(RADIANS(90-42.2944))*COS(RADIANS(90-B29))+SIN(RADIANS(90-42.2944))*SIN(RADIANS(90-B29))*COS(RADIANS(-83.7126-C29)))</f>
        <v>424.402998026501</v>
      </c>
      <c r="AA29" s="4">
        <f>3958.756*ACOS(COS(RADIANS(90-42.2477))*COS(RADIANS(90-B29))+SIN(RADIANS(90-42.2477))*SIN(RADIANS(90-B29))*COS(RADIANS(-83.6226-C29)))</f>
        <v>418.84596677613098</v>
      </c>
      <c r="AB29" s="4">
        <f>3958.756*ACOS(COS(RADIANS(90-41.5033))*COS(RADIANS(90-B29))+SIN(RADIANS(90-41.5033))*SIN(RADIANS(90-B29))*COS(RADIANS(-81.6756-C29)))</f>
        <v>306.25039014448993</v>
      </c>
      <c r="AC29" s="4">
        <f>3958.756*ACOS(COS(RADIANS(90-29.68))*COS(RADIANS(90-B29))+SIN(RADIANS(90-29.68))*SIN(RADIANS(90-B29))*COS(RADIANS(-82.27-C29)))</f>
        <v>740.37681095207415</v>
      </c>
      <c r="AD29" s="4">
        <f>3958.756*ACOS(COS(RADIANS(90-40.8))*COS(RADIANS(90-B29))+SIN(RADIANS(90-40.8))*SIN(RADIANS(90-B29))*COS(RADIANS(-96.6667-C29)))</f>
        <v>1063.5978080592326</v>
      </c>
      <c r="AE29" s="4">
        <f>3958.756*ACOS(COS(RADIANS(90-34.6754))*COS(RADIANS(90-B29))+SIN(RADIANS(90-34.6754))*SIN(RADIANS(90-B29))*COS(RADIANS(-82.8394-C29)))</f>
        <v>470.89045318810753</v>
      </c>
      <c r="AF29" s="4">
        <v>0</v>
      </c>
      <c r="AG29" s="4">
        <f>3958.756*ACOS(COS(RADIANS(90-39.9809))*COS(RADIANS(90-B29))+SIN(RADIANS(90-39.9809))*SIN(RADIANS(90-B29))*COS(RADIANS(-75.157-C29)))</f>
        <v>88.962468575525875</v>
      </c>
      <c r="AH29" s="4">
        <f>3958.756*ACOS(COS(RADIANS(90-42.35))*COS(RADIANS(90-B29))+SIN(RADIANS(90-42.35))*SIN(RADIANS(90-B29))*COS(RADIANS(-71.1-C29)))</f>
        <v>355.11098489552063</v>
      </c>
      <c r="AI29" s="4">
        <f>3958.756*ACOS(COS(RADIANS(90-42.2944))*COS(RADIANS(90-B29))+SIN(RADIANS(90-42.2944))*SIN(RADIANS(90-B29))*COS(RADIANS(-83.7126-C29)))</f>
        <v>424.402998026501</v>
      </c>
      <c r="AJ29" s="4">
        <f>3958.756*ACOS(COS(RADIANS(90-30.61))*COS(RADIANS(90-B29))+SIN(RADIANS(90-30.61))*SIN(RADIANS(90-B29))*COS(RADIANS(-96.34-C29)))</f>
        <v>1265.7391976357919</v>
      </c>
      <c r="AK29" s="4">
        <f>3958.756*ACOS(COS(RADIANS(90-42.8189))*COS(RADIANS(90-B29))+SIN(RADIANS(90-42.8189))*SIN(RADIANS(90-B29))*COS(RADIANS(-75.5357-C29)))</f>
        <v>247.34537914179396</v>
      </c>
      <c r="AL29" s="4">
        <f>3958.756*ACOS(COS(RADIANS(90-32.73))*COS(RADIANS(90-B29))+SIN(RADIANS(90-32.73))*SIN(RADIANS(90-B29))*COS(RADIANS(-97.115-C29)))</f>
        <v>1230.165653546145</v>
      </c>
      <c r="AM29" s="4">
        <f>3958.756*ACOS(COS(RADIANS(90-39.19))*COS(RADIANS(90-B29))+SIN(RADIANS(90-39.19))*SIN(RADIANS(90-B29))*COS(RADIANS(-96.59-C29)))</f>
        <v>1067.2758952894367</v>
      </c>
      <c r="AN29" s="4">
        <f>3958.756*ACOS(COS(RADIANS(90-42.37))*COS(RADIANS(90-B29))+SIN(RADIANS(90-42.37))*SIN(RADIANS(90-B29))*COS(RADIANS(-71.03-C29)))</f>
        <v>358.84573036609407</v>
      </c>
      <c r="AO29" s="4">
        <f>3958.756*ACOS(COS(RADIANS(90-42.37))*COS(RADIANS(90-B29))+SIN(RADIANS(90-42.37))*SIN(RADIANS(90-B29))*COS(RADIANS(-71.03-C29)))</f>
        <v>358.84573036609407</v>
      </c>
      <c r="AP29" s="4">
        <f>3958.756*ACOS(COS(RADIANS(90-40.4274))*COS(RADIANS(90-B29))+SIN(RADIANS(90-40.4274))*SIN(RADIANS(90-B29))*COS(RADIANS(-86.9167-C29)))</f>
        <v>551.91977134613603</v>
      </c>
      <c r="AQ29" s="4">
        <f>3958.756*ACOS(COS(RADIANS(90-43.0757))*COS(RADIANS(90-B29))+SIN(RADIANS(90-43.0757))*SIN(RADIANS(90-B29))*COS(RADIANS(-89.3867-C29)))</f>
        <v>712.39263093439615</v>
      </c>
      <c r="AR29" s="4">
        <f>3958.756*ACOS(COS(RADIANS(90-38.9886))*COS(RADIANS(90-B29))+SIN(RADIANS(90-38.9886))*SIN(RADIANS(90-B29))*COS(RADIANS(-76.9445-C29)))</f>
        <v>29.950815614029594</v>
      </c>
    </row>
    <row r="30" spans="1:44" ht="16.5">
      <c r="A30" s="3" t="s">
        <v>25</v>
      </c>
      <c r="B30" s="2">
        <v>39.980899999999998</v>
      </c>
      <c r="C30" s="2">
        <v>-75.156999999999996</v>
      </c>
      <c r="D30">
        <f>3958.756*ACOS(COS(RADIANS(90-40.8))*COS(RADIANS(90-B30))+SIN(RADIANS(90-40.8))*SIN(RADIANS(90-B30))*COS(RADIANS(-96.6667-C30)))</f>
        <v>1130.5158888568906</v>
      </c>
      <c r="E30" s="4">
        <f>3958.756*ACOS(COS(RADIANS(90-39.5398))*COS(RADIANS(90-B30))+SIN(RADIANS(90-39.5398))*SIN(RADIANS(90-B30))*COS(RADIANS(-119.814-C30)))</f>
        <v>2346.7033319815855</v>
      </c>
      <c r="F30" s="4">
        <f>3958.756*ACOS(COS(RADIANS(90-42.6544))*COS(RADIANS(90-B30))+SIN(RADIANS(90-42.6544))*SIN(RADIANS(90-B30))*COS(RADIANS(-71.3266-C30)))</f>
        <v>271.29683360650813</v>
      </c>
      <c r="G30" s="4">
        <f>3958.756*ACOS(COS(RADIANS(90-40.3502))*COS(RADIANS(90-B30))+SIN(RADIANS(90-40.3502))*SIN(RADIANS(90-B30))*COS(RADIANS(-74.6524-C30)))</f>
        <v>36.890493305435037</v>
      </c>
      <c r="H30" s="4">
        <f>3958.756*ACOS(COS(RADIANS(90-40.4896))*COS(RADIANS(90-B30))+SIN(RADIANS(90-40.4896))*SIN(RADIANS(90-B30))*COS(RADIANS(-74.4082-C30)))</f>
        <v>52.870224574781055</v>
      </c>
      <c r="I30" s="4">
        <f>3958.756*ACOS(COS(RADIANS(90-32.877))*COS(RADIANS(90-B30))+SIN(RADIANS(90-32.877))*SIN(RADIANS(90-B30))*COS(RADIANS(-117.237-C30)))</f>
        <v>2367.590788652506</v>
      </c>
      <c r="J30" s="4">
        <f>3958.756*ACOS(COS(RADIANS(90-35.08))*COS(RADIANS(90-B30))+SIN(RADIANS(90-35.08))*SIN(RADIANS(90-B30))*COS(RADIANS(-106.65-C30)))</f>
        <v>1749.0170754890298</v>
      </c>
      <c r="K30" s="4">
        <f>3958.756*ACOS(COS(RADIANS(90-40.26))*COS(RADIANS(90-B30))+SIN(RADIANS(90-40.26))*SIN(RADIANS(90-B30))*COS(RADIANS(-80-C30)))</f>
        <v>256.57355093902413</v>
      </c>
      <c r="L30" s="4">
        <f>3958.756*ACOS(COS(RADIANS(90-44.04))*COS(RADIANS(90-B30))+SIN(RADIANS(90-44.04))*SIN(RADIANS(90-B30))*COS(RADIANS(-123.06-C30)))</f>
        <v>2440.4044711079932</v>
      </c>
      <c r="M30" s="4">
        <f>3958.756*ACOS(COS(RADIANS(90-36.1659))*COS(RADIANS(90-B30))+SIN(RADIANS(90-36.1659))*SIN(RADIANS(90-B30))*COS(RADIANS(-86.8313-C30)))</f>
        <v>686.82742502670749</v>
      </c>
      <c r="N30" s="4">
        <f>3958.756*ACOS(COS(RADIANS(90-34.0711))*COS(RADIANS(90-B30))+SIN(RADIANS(90-34.0711))*SIN(RADIANS(90-B30))*COS(RADIANS(-118.442-C30)))</f>
        <v>2398.4723032869679</v>
      </c>
      <c r="O30" s="4">
        <f>3958.756*ACOS(COS(RADIANS(90-39.6798))*COS(RADIANS(90-B30))+SIN(RADIANS(90-39.6798))*SIN(RADIANS(90-B30))*COS(RADIANS(-104.963-C30)))</f>
        <v>1574.2093220867448</v>
      </c>
      <c r="P30" s="4">
        <f>3958.756*ACOS(COS(RADIANS(90-32.7984))*COS(RADIANS(90-B30))+SIN(RADIANS(90-32.7984))*SIN(RADIANS(90-B30))*COS(RADIANS(-79.9614-C30)))</f>
        <v>563.40336203999163</v>
      </c>
      <c r="Q30" s="4">
        <f>3958.756*ACOS(COS(RADIANS(90-40.4896))*COS(RADIANS(90-B30))+SIN(RADIANS(90-40.4896))*SIN(RADIANS(90-B30))*COS(RADIANS(-74.4082-C30)))</f>
        <v>52.870224574781055</v>
      </c>
      <c r="R30" s="4">
        <f>3958.756*ACOS(COS(RADIANS(90-33.7895))*COS(RADIANS(90-B30))+SIN(RADIANS(90-33.7895))*SIN(RADIANS(90-B30))*COS(RADIANS(-84.3255-C30)))</f>
        <v>662.46382826031675</v>
      </c>
      <c r="S30" s="4">
        <f>3958.756*ACOS(COS(RADIANS(90-29.7225))*COS(RADIANS(90-B30))+SIN(RADIANS(90-29.7225))*SIN(RADIANS(90-B30))*COS(RADIANS(-95.3924-C30)))</f>
        <v>1343.741227724156</v>
      </c>
      <c r="T30" s="4">
        <f>3958.756*ACOS(COS(RADIANS(90-40.4274))*COS(RADIANS(90-B30))+SIN(RADIANS(90-40.4274))*SIN(RADIANS(90-B30))*COS(RADIANS(-86.9167-C30)))</f>
        <v>620.86621611354144</v>
      </c>
      <c r="U30" s="4">
        <f>3958.756*ACOS(COS(RADIANS(90-32.9861))*COS(RADIANS(90-B30))+SIN(RADIANS(90-32.9861))*SIN(RADIANS(90-B30))*COS(RADIANS(-96.75-C30)))</f>
        <v>1289.0737831882432</v>
      </c>
      <c r="V30" s="4">
        <f>3958.756*ACOS(COS(RADIANS(90-32.877))*COS(RADIANS(90-B30))+SIN(RADIANS(90-32.877))*SIN(RADIANS(90-B30))*COS(RADIANS(-117.237-C30)))</f>
        <v>2367.590788652506</v>
      </c>
      <c r="W30" s="4">
        <f>3958.756*ACOS(COS(RADIANS(90-35.9483))*COS(RADIANS(90-B30))+SIN(RADIANS(90-35.9483))*SIN(RADIANS(90-B30))*COS(RADIANS(-83.9367-C30)))</f>
        <v>553.10160647471116</v>
      </c>
      <c r="X30" s="4">
        <f>3958.756*ACOS(COS(RADIANS(90-35.92))*COS(RADIANS(90-B30))+SIN(RADIANS(90-35.92))*SIN(RADIANS(90-B30))*COS(RADIANS(-79.04-C30)))</f>
        <v>351.31607182992428</v>
      </c>
      <c r="Y30" s="4">
        <f>3958.756*ACOS(COS(RADIANS(90-39.5398))*COS(RADIANS(90-B30))+SIN(RADIANS(90-39.5398))*SIN(RADIANS(90-B30))*COS(RADIANS(-119.814-C30)))</f>
        <v>2346.7033319815855</v>
      </c>
      <c r="Z30" s="4">
        <f>3958.756*ACOS(COS(RADIANS(90-42.2944))*COS(RADIANS(90-B30))+SIN(RADIANS(90-42.2944))*SIN(RADIANS(90-B30))*COS(RADIANS(-83.7126-C30)))</f>
        <v>472.76634668942484</v>
      </c>
      <c r="AA30" s="4">
        <f>3958.756*ACOS(COS(RADIANS(90-42.2477))*COS(RADIANS(90-B30))+SIN(RADIANS(90-42.2477))*SIN(RADIANS(90-B30))*COS(RADIANS(-83.6226-C30)))</f>
        <v>467.42803622636637</v>
      </c>
      <c r="AB30" s="4">
        <f>3958.756*ACOS(COS(RADIANS(90-41.5033))*COS(RADIANS(90-B30))+SIN(RADIANS(90-41.5033))*SIN(RADIANS(90-B30))*COS(RADIANS(-81.6756-C30)))</f>
        <v>356.97985065731046</v>
      </c>
      <c r="AC30" s="4">
        <f>3958.756*ACOS(COS(RADIANS(90-29.68))*COS(RADIANS(90-B30))+SIN(RADIANS(90-29.68))*SIN(RADIANS(90-B30))*COS(RADIANS(-82.27-C30)))</f>
        <v>817.40280674337396</v>
      </c>
      <c r="AD30" s="4">
        <f>3958.756*ACOS(COS(RADIANS(90-40.8))*COS(RADIANS(90-B30))+SIN(RADIANS(90-40.8))*SIN(RADIANS(90-B30))*COS(RADIANS(-96.6667-C30)))</f>
        <v>1130.5158888568906</v>
      </c>
      <c r="AE30" s="4">
        <f>3958.756*ACOS(COS(RADIANS(90-34.6754))*COS(RADIANS(90-B30))+SIN(RADIANS(90-34.6754))*SIN(RADIANS(90-B30))*COS(RADIANS(-82.8394-C30)))</f>
        <v>558.64278102561798</v>
      </c>
      <c r="AF30" s="4">
        <f>3958.756*ACOS(COS(RADIANS(90-39.33))*COS(RADIANS(90-B30))+SIN(RADIANS(90-39.33))*SIN(RADIANS(90-B30))*COS(RADIANS(-76.6-C30)))</f>
        <v>88.962468575525875</v>
      </c>
      <c r="AG30" s="4">
        <f>3958.756*ACOS(COS(RADIANS(90-39.9809))*COS(RADIANS(90-B30))+SIN(RADIANS(90-39.9809))*SIN(RADIANS(90-B30))*COS(RADIANS(-75.157-C30)))</f>
        <v>0</v>
      </c>
      <c r="AH30" s="4">
        <f>3958.756*ACOS(COS(RADIANS(90-42.35))*COS(RADIANS(90-B30))+SIN(RADIANS(90-42.35))*SIN(RADIANS(90-B30))*COS(RADIANS(-71.1-C30)))</f>
        <v>267.01196527519801</v>
      </c>
      <c r="AI30" s="4">
        <f>3958.756*ACOS(COS(RADIANS(90-42.2944))*COS(RADIANS(90-B30))+SIN(RADIANS(90-42.2944))*SIN(RADIANS(90-B30))*COS(RADIANS(-83.7126-C30)))</f>
        <v>472.76634668942484</v>
      </c>
      <c r="AJ30" s="4">
        <f>3958.756*ACOS(COS(RADIANS(90-30.61))*COS(RADIANS(90-B30))+SIN(RADIANS(90-30.61))*SIN(RADIANS(90-B30))*COS(RADIANS(-96.34-C30)))</f>
        <v>1353.7928818094488</v>
      </c>
      <c r="AK30" s="4">
        <f>3958.756*ACOS(COS(RADIANS(90-42.8189))*COS(RADIANS(90-B30))+SIN(RADIANS(90-42.8189))*SIN(RADIANS(90-B30))*COS(RADIANS(-75.5357-C30)))</f>
        <v>197.06602842513686</v>
      </c>
      <c r="AL30" s="4">
        <f>3958.756*ACOS(COS(RADIANS(90-32.73))*COS(RADIANS(90-B30))+SIN(RADIANS(90-32.73))*SIN(RADIANS(90-B30))*COS(RADIANS(-97.115-C30)))</f>
        <v>1316.1240301850873</v>
      </c>
      <c r="AM30" s="4">
        <f>3958.756*ACOS(COS(RADIANS(90-39.19))*COS(RADIANS(90-B30))+SIN(RADIANS(90-39.19))*SIN(RADIANS(90-B30))*COS(RADIANS(-96.59-C30)))</f>
        <v>1139.8354939327608</v>
      </c>
      <c r="AN30" s="4">
        <f>3958.756*ACOS(COS(RADIANS(90-42.37))*COS(RADIANS(90-B30))+SIN(RADIANS(90-42.37))*SIN(RADIANS(90-B30))*COS(RADIANS(-71.03-C30)))</f>
        <v>270.70994777320396</v>
      </c>
      <c r="AO30" s="4">
        <f>3958.756*ACOS(COS(RADIANS(90-42.37))*COS(RADIANS(90-B30))+SIN(RADIANS(90-42.37))*SIN(RADIANS(90-B30))*COS(RADIANS(-71.03-C30)))</f>
        <v>270.70994777320396</v>
      </c>
      <c r="AP30" s="4">
        <f>3958.756*ACOS(COS(RADIANS(90-40.4274))*COS(RADIANS(90-B30))+SIN(RADIANS(90-40.4274))*SIN(RADIANS(90-B30))*COS(RADIANS(-86.9167-C30)))</f>
        <v>620.86621611354144</v>
      </c>
      <c r="AQ30" s="4">
        <f>3958.756*ACOS(COS(RADIANS(90-43.0757))*COS(RADIANS(90-B30))+SIN(RADIANS(90-43.0757))*SIN(RADIANS(90-B30))*COS(RADIANS(-89.3867-C30)))</f>
        <v>765.37646412145295</v>
      </c>
      <c r="AR30" s="4">
        <f>3958.756*ACOS(COS(RADIANS(90-38.9886))*COS(RADIANS(90-B30))+SIN(RADIANS(90-38.9886))*SIN(RADIANS(90-B30))*COS(RADIANS(-76.9445-C30)))</f>
        <v>117.41185702336676</v>
      </c>
    </row>
    <row r="31" spans="1:44" ht="16.5">
      <c r="A31" s="3" t="s">
        <v>30</v>
      </c>
      <c r="B31" s="2">
        <v>42.35</v>
      </c>
      <c r="C31" s="2">
        <v>-71.099999999999994</v>
      </c>
      <c r="D31">
        <f>3958.756*ACOS(COS(RADIANS(90-40.8))*COS(RADIANS(90-B31))+SIN(RADIANS(90-40.8))*SIN(RADIANS(90-B31))*COS(RADIANS(-96.6667-C31)))</f>
        <v>1320.8243769993896</v>
      </c>
      <c r="E31" s="4">
        <f>3958.756*ACOS(COS(RADIANS(90-39.5398))*COS(RADIANS(90-B31))+SIN(RADIANS(90-39.5398))*SIN(RADIANS(90-B31))*COS(RADIANS(-119.814-C31)))</f>
        <v>2514.8555784688497</v>
      </c>
      <c r="F31" s="4">
        <f>3958.756*ACOS(COS(RADIANS(90-42.6544))*COS(RADIANS(90-B31))+SIN(RADIANS(90-42.6544))*SIN(RADIANS(90-B31))*COS(RADIANS(-71.3266-C31)))</f>
        <v>23.991263090866738</v>
      </c>
      <c r="G31" s="4">
        <f>3958.756*ACOS(COS(RADIANS(90-40.3502))*COS(RADIANS(90-B31))+SIN(RADIANS(90-40.3502))*SIN(RADIANS(90-B31))*COS(RADIANS(-74.6524-C31)))</f>
        <v>230.27164624825963</v>
      </c>
      <c r="H31" s="4">
        <f>3958.756*ACOS(COS(RADIANS(90-40.4896))*COS(RADIANS(90-B31))+SIN(RADIANS(90-40.4896))*SIN(RADIANS(90-B31))*COS(RADIANS(-74.4082-C31)))</f>
        <v>214.2195419144046</v>
      </c>
      <c r="I31" s="4">
        <f>3958.756*ACOS(COS(RADIANS(90-32.877))*COS(RADIANS(90-B31))+SIN(RADIANS(90-32.877))*SIN(RADIANS(90-B31))*COS(RADIANS(-117.237-C31)))</f>
        <v>2575.2039551103176</v>
      </c>
      <c r="J31" s="4">
        <f>3958.756*ACOS(COS(RADIANS(90-35.08))*COS(RADIANS(90-B31))+SIN(RADIANS(90-35.08))*SIN(RADIANS(90-B31))*COS(RADIANS(-106.65-C31)))</f>
        <v>1965.7159665064721</v>
      </c>
      <c r="K31" s="4">
        <f>3958.756*ACOS(COS(RADIANS(90-40.26))*COS(RADIANS(90-B31))+SIN(RADIANS(90-40.26))*SIN(RADIANS(90-B31))*COS(RADIANS(-80-C31)))</f>
        <v>483.71032764531498</v>
      </c>
      <c r="L31" s="4">
        <f>3958.756*ACOS(COS(RADIANS(90-44.04))*COS(RADIANS(90-B31))+SIN(RADIANS(90-44.04))*SIN(RADIANS(90-B31))*COS(RADIANS(-123.06-C31)))</f>
        <v>2575.886175428871</v>
      </c>
      <c r="M31" s="4">
        <f>3958.756*ACOS(COS(RADIANS(90-36.1659))*COS(RADIANS(90-B31))+SIN(RADIANS(90-36.1659))*SIN(RADIANS(90-B31))*COS(RADIANS(-86.8313-C31)))</f>
        <v>941.82054812246781</v>
      </c>
      <c r="N31" s="4">
        <f>3958.756*ACOS(COS(RADIANS(90-34.0711))*COS(RADIANS(90-B31))+SIN(RADIANS(90-34.0711))*SIN(RADIANS(90-B31))*COS(RADIANS(-118.442-C31)))</f>
        <v>2598.333175777113</v>
      </c>
      <c r="O31" s="4">
        <f>3958.756*ACOS(COS(RADIANS(90-39.6798))*COS(RADIANS(90-B31))+SIN(RADIANS(90-39.6798))*SIN(RADIANS(90-B31))*COS(RADIANS(-104.963-C31)))</f>
        <v>1763.2856146297734</v>
      </c>
      <c r="P31" s="4">
        <f>3958.756*ACOS(COS(RADIANS(90-32.7984))*COS(RADIANS(90-B31))+SIN(RADIANS(90-32.7984))*SIN(RADIANS(90-B31))*COS(RADIANS(-79.9614-C31)))</f>
        <v>818.12023843510747</v>
      </c>
      <c r="Q31" s="4">
        <f>3958.756*ACOS(COS(RADIANS(90-40.4896))*COS(RADIANS(90-B31))+SIN(RADIANS(90-40.4896))*SIN(RADIANS(90-B31))*COS(RADIANS(-74.4082-C31)))</f>
        <v>214.2195419144046</v>
      </c>
      <c r="R31" s="4">
        <f>3958.756*ACOS(COS(RADIANS(90-33.7895))*COS(RADIANS(90-B31))+SIN(RADIANS(90-33.7895))*SIN(RADIANS(90-B31))*COS(RADIANS(-84.3255-C31)))</f>
        <v>929.38335708265106</v>
      </c>
      <c r="S31" s="4">
        <f>3958.756*ACOS(COS(RADIANS(90-29.7225))*COS(RADIANS(90-B31))+SIN(RADIANS(90-29.7225))*SIN(RADIANS(90-B31))*COS(RADIANS(-95.3924-C31)))</f>
        <v>1604.4804900559459</v>
      </c>
      <c r="T31" s="4">
        <f>3958.756*ACOS(COS(RADIANS(90-40.4274))*COS(RADIANS(90-B31))+SIN(RADIANS(90-40.4274))*SIN(RADIANS(90-B31))*COS(RADIANS(-86.9167-C31)))</f>
        <v>829.32253163009148</v>
      </c>
      <c r="U31" s="4">
        <f>3958.756*ACOS(COS(RADIANS(90-32.9861))*COS(RADIANS(90-B31))+SIN(RADIANS(90-32.9861))*SIN(RADIANS(90-B31))*COS(RADIANS(-96.75-C31)))</f>
        <v>1536.8534069004793</v>
      </c>
      <c r="V31" s="4">
        <f>3958.756*ACOS(COS(RADIANS(90-32.877))*COS(RADIANS(90-B31))+SIN(RADIANS(90-32.877))*SIN(RADIANS(90-B31))*COS(RADIANS(-117.237-C31)))</f>
        <v>2575.2039551103176</v>
      </c>
      <c r="W31" s="4">
        <f>3958.756*ACOS(COS(RADIANS(90-35.9483))*COS(RADIANS(90-B31))+SIN(RADIANS(90-35.9483))*SIN(RADIANS(90-B31))*COS(RADIANS(-83.9367-C31)))</f>
        <v>816.37892223186964</v>
      </c>
      <c r="X31" s="4">
        <f>3958.756*ACOS(COS(RADIANS(90-35.92))*COS(RADIANS(90-B31))+SIN(RADIANS(90-35.92))*SIN(RADIANS(90-B31))*COS(RADIANS(-79.04-C31)))</f>
        <v>614.62737127533319</v>
      </c>
      <c r="Y31" s="4">
        <f>3958.756*ACOS(COS(RADIANS(90-39.5398))*COS(RADIANS(90-B31))+SIN(RADIANS(90-39.5398))*SIN(RADIANS(90-B31))*COS(RADIANS(-119.814-C31)))</f>
        <v>2514.8555784688497</v>
      </c>
      <c r="Z31" s="4">
        <f>3958.756*ACOS(COS(RADIANS(90-42.2944))*COS(RADIANS(90-B31))+SIN(RADIANS(90-42.2944))*SIN(RADIANS(90-B31))*COS(RADIANS(-83.7126-C31)))</f>
        <v>643.74184534433357</v>
      </c>
      <c r="AA31" s="4">
        <f>3958.756*ACOS(COS(RADIANS(90-42.2477))*COS(RADIANS(90-B31))+SIN(RADIANS(90-42.2477))*SIN(RADIANS(90-B31))*COS(RADIANS(-83.6226-C31)))</f>
        <v>639.42178831006333</v>
      </c>
      <c r="AB31" s="4">
        <f>3958.756*ACOS(COS(RADIANS(90-41.5033))*COS(RADIANS(90-B31))+SIN(RADIANS(90-41.5033))*SIN(RADIANS(90-B31))*COS(RADIANS(-81.6756-C31)))</f>
        <v>546.42253886684489</v>
      </c>
      <c r="AC31" s="4">
        <f>3958.756*ACOS(COS(RADIANS(90-29.68))*COS(RADIANS(90-B31))+SIN(RADIANS(90-29.68))*SIN(RADIANS(90-B31))*COS(RADIANS(-82.27-C31)))</f>
        <v>1073.0793091892674</v>
      </c>
      <c r="AD31" s="4">
        <f>3958.756*ACOS(COS(RADIANS(90-40.8))*COS(RADIANS(90-B31))+SIN(RADIANS(90-40.8))*SIN(RADIANS(90-B31))*COS(RADIANS(-96.6667-C31)))</f>
        <v>1320.8243769993896</v>
      </c>
      <c r="AE31" s="4">
        <f>3958.756*ACOS(COS(RADIANS(90-34.6754))*COS(RADIANS(90-B31))+SIN(RADIANS(90-34.6754))*SIN(RADIANS(90-B31))*COS(RADIANS(-82.8394-C31)))</f>
        <v>825.64683403818151</v>
      </c>
      <c r="AF31" s="4">
        <f>3958.756*ACOS(COS(RADIANS(90-39.33))*COS(RADIANS(90-B31))+SIN(RADIANS(90-39.33))*SIN(RADIANS(90-B31))*COS(RADIANS(-76.6-C31)))</f>
        <v>355.11098489552063</v>
      </c>
      <c r="AG31" s="4">
        <f>3958.756*ACOS(COS(RADIANS(90-39.9809))*COS(RADIANS(90-B31))+SIN(RADIANS(90-39.9809))*SIN(RADIANS(90-B31))*COS(RADIANS(-75.157-C31)))</f>
        <v>267.01196527519801</v>
      </c>
      <c r="AH31" s="4">
        <f>3958.756*ACOS(COS(RADIANS(90-42.35))*COS(RADIANS(90-B31))+SIN(RADIANS(90-42.35))*SIN(RADIANS(90-B31))*COS(RADIANS(-71.1-C31)))</f>
        <v>0</v>
      </c>
      <c r="AI31" s="4">
        <f>3958.756*ACOS(COS(RADIANS(90-42.2944))*COS(RADIANS(90-B31))+SIN(RADIANS(90-42.2944))*SIN(RADIANS(90-B31))*COS(RADIANS(-83.7126-C31)))</f>
        <v>643.74184534433357</v>
      </c>
      <c r="AJ31" s="4">
        <f>3958.756*ACOS(COS(RADIANS(90-30.61))*COS(RADIANS(90-B31))+SIN(RADIANS(90-30.61))*SIN(RADIANS(90-B31))*COS(RADIANS(-96.34-C31)))</f>
        <v>1610.778102037538</v>
      </c>
      <c r="AK31" s="4">
        <f>3958.756*ACOS(COS(RADIANS(90-42.8189))*COS(RADIANS(90-B31))+SIN(RADIANS(90-42.8189))*SIN(RADIANS(90-B31))*COS(RADIANS(-75.5357-C31)))</f>
        <v>227.93944093677365</v>
      </c>
      <c r="AL31" s="4">
        <f>3958.756*ACOS(COS(RADIANS(90-32.73))*COS(RADIANS(90-B31))+SIN(RADIANS(90-32.73))*SIN(RADIANS(90-B31))*COS(RADIANS(-97.115-C31)))</f>
        <v>1564.226103192583</v>
      </c>
      <c r="AM31" s="4">
        <f>3958.756*ACOS(COS(RADIANS(90-39.19))*COS(RADIANS(90-B31))+SIN(RADIANS(90-39.19))*SIN(RADIANS(90-B31))*COS(RADIANS(-96.59-C31)))</f>
        <v>1346.3475252379351</v>
      </c>
      <c r="AN31" s="4">
        <f>3958.756*ACOS(COS(RADIANS(90-42.37))*COS(RADIANS(90-B31))+SIN(RADIANS(90-42.37))*SIN(RADIANS(90-B31))*COS(RADIANS(-71.03-C31)))</f>
        <v>3.8316944504225146</v>
      </c>
      <c r="AO31" s="4">
        <f>3958.756*ACOS(COS(RADIANS(90-42.37))*COS(RADIANS(90-B31))+SIN(RADIANS(90-42.37))*SIN(RADIANS(90-B31))*COS(RADIANS(-71.03-C31)))</f>
        <v>3.8316944504225146</v>
      </c>
      <c r="AP31" s="4">
        <f>3958.756*ACOS(COS(RADIANS(90-40.4274))*COS(RADIANS(90-B31))+SIN(RADIANS(90-40.4274))*SIN(RADIANS(90-B31))*COS(RADIANS(-86.9167-C31)))</f>
        <v>829.32253163009148</v>
      </c>
      <c r="AQ31" s="4">
        <f>3958.756*ACOS(COS(RADIANS(90-43.0757))*COS(RADIANS(90-B31))+SIN(RADIANS(90-43.0757))*SIN(RADIANS(90-B31))*COS(RADIANS(-89.3867-C31)))</f>
        <v>927.87594708256574</v>
      </c>
      <c r="AR31" s="4">
        <f>3958.756*ACOS(COS(RADIANS(90-38.9886))*COS(RADIANS(90-B31))+SIN(RADIANS(90-38.9886))*SIN(RADIANS(90-B31))*COS(RADIANS(-76.9445-C31)))</f>
        <v>384.22822895752279</v>
      </c>
    </row>
    <row r="32" spans="1:44" ht="16.5">
      <c r="A32" s="3" t="s">
        <v>31</v>
      </c>
      <c r="B32" s="2">
        <v>42.294400000000003</v>
      </c>
      <c r="C32" s="2">
        <v>-83.712599999999995</v>
      </c>
      <c r="D32">
        <f>3958.756*ACOS(COS(RADIANS(90-40.8))*COS(RADIANS(90-B32))+SIN(RADIANS(90-40.8))*SIN(RADIANS(90-B32))*COS(RADIANS(-96.6667-C32)))</f>
        <v>677.08411048300673</v>
      </c>
      <c r="E32" s="4">
        <f>3958.756*ACOS(COS(RADIANS(90-39.5398))*COS(RADIANS(90-B32))+SIN(RADIANS(90-39.5398))*SIN(RADIANS(90-B32))*COS(RADIANS(-119.814-C32)))</f>
        <v>1880.2957628129413</v>
      </c>
      <c r="F32" s="4">
        <f>3958.756*ACOS(COS(RADIANS(90-42.6544))*COS(RADIANS(90-B32))+SIN(RADIANS(90-42.6544))*SIN(RADIANS(90-B32))*COS(RADIANS(-71.3266-C32)))</f>
        <v>631.13776278572243</v>
      </c>
      <c r="G32" s="4">
        <f>3958.756*ACOS(COS(RADIANS(90-40.3502))*COS(RADIANS(90-B32))+SIN(RADIANS(90-40.3502))*SIN(RADIANS(90-B32))*COS(RADIANS(-74.6524-C32)))</f>
        <v>488.66729057900938</v>
      </c>
      <c r="H32" s="4">
        <f>3958.756*ACOS(COS(RADIANS(90-40.4896))*COS(RADIANS(90-B32))+SIN(RADIANS(90-40.4896))*SIN(RADIANS(90-B32))*COS(RADIANS(-74.4082-C32)))</f>
        <v>497.8561755936758</v>
      </c>
      <c r="I32" s="4">
        <f>3958.756*ACOS(COS(RADIANS(90-32.877))*COS(RADIANS(90-B32))+SIN(RADIANS(90-32.877))*SIN(RADIANS(90-B32))*COS(RADIANS(-117.237-C32)))</f>
        <v>1932.6347544867895</v>
      </c>
      <c r="J32" s="4">
        <f>3958.756*ACOS(COS(RADIANS(90-35.08))*COS(RADIANS(90-B32))+SIN(RADIANS(90-35.08))*SIN(RADIANS(90-B32))*COS(RADIANS(-106.65-C32)))</f>
        <v>1328.4685528525047</v>
      </c>
      <c r="K32" s="4">
        <f>3958.756*ACOS(COS(RADIANS(90-40.26))*COS(RADIANS(90-B32))+SIN(RADIANS(90-40.26))*SIN(RADIANS(90-B32))*COS(RADIANS(-80-C32)))</f>
        <v>238.54362447533947</v>
      </c>
      <c r="L32" s="4">
        <f>3958.756*ACOS(COS(RADIANS(90-44.04))*COS(RADIANS(90-B32))+SIN(RADIANS(90-44.04))*SIN(RADIANS(90-B32))*COS(RADIANS(-123.06-C32)))</f>
        <v>1967.6403029006356</v>
      </c>
      <c r="M32" s="4">
        <f>3958.756*ACOS(COS(RADIANS(90-36.1659))*COS(RADIANS(90-B32))+SIN(RADIANS(90-36.1659))*SIN(RADIANS(90-B32))*COS(RADIANS(-86.8313-C32)))</f>
        <v>455.05829166792847</v>
      </c>
      <c r="N32" s="4">
        <f>3958.756*ACOS(COS(RADIANS(90-34.0711))*COS(RADIANS(90-B32))+SIN(RADIANS(90-34.0711))*SIN(RADIANS(90-B32))*COS(RADIANS(-118.442-C32)))</f>
        <v>1954.6282960477681</v>
      </c>
      <c r="O32" s="4">
        <f>3958.756*ACOS(COS(RADIANS(90-39.6798))*COS(RADIANS(90-B32))+SIN(RADIANS(90-39.6798))*SIN(RADIANS(90-B32))*COS(RADIANS(-104.963-C32)))</f>
        <v>1119.9264080375451</v>
      </c>
      <c r="P32" s="4">
        <f>3958.756*ACOS(COS(RADIANS(90-32.7984))*COS(RADIANS(90-B32))+SIN(RADIANS(90-32.7984))*SIN(RADIANS(90-B32))*COS(RADIANS(-79.9614-C32)))</f>
        <v>687.3391550602297</v>
      </c>
      <c r="Q32" s="4">
        <f>3958.756*ACOS(COS(RADIANS(90-40.4896))*COS(RADIANS(90-B32))+SIN(RADIANS(90-40.4896))*SIN(RADIANS(90-B32))*COS(RADIANS(-74.4082-C32)))</f>
        <v>497.8561755936758</v>
      </c>
      <c r="R32" s="4">
        <f>3958.756*ACOS(COS(RADIANS(90-33.7895))*COS(RADIANS(90-B32))+SIN(RADIANS(90-33.7895))*SIN(RADIANS(90-B32))*COS(RADIANS(-84.3255-C32)))</f>
        <v>588.57255824462084</v>
      </c>
      <c r="S32" s="4">
        <f>3958.756*ACOS(COS(RADIANS(90-29.7225))*COS(RADIANS(90-B32))+SIN(RADIANS(90-29.7225))*SIN(RADIANS(90-B32))*COS(RADIANS(-95.3924-C32)))</f>
        <v>1084.3128010807548</v>
      </c>
      <c r="T32" s="4">
        <f>3958.756*ACOS(COS(RADIANS(90-40.4274))*COS(RADIANS(90-B32))+SIN(RADIANS(90-40.4274))*SIN(RADIANS(90-B32))*COS(RADIANS(-86.9167-C32)))</f>
        <v>210.32942645138914</v>
      </c>
      <c r="U32" s="4">
        <f>3958.756*ACOS(COS(RADIANS(90-32.9861))*COS(RADIANS(90-B32))+SIN(RADIANS(90-32.9861))*SIN(RADIANS(90-B32))*COS(RADIANS(-96.75-C32)))</f>
        <v>958.38081006685809</v>
      </c>
      <c r="V32" s="4">
        <f>3958.756*ACOS(COS(RADIANS(90-32.877))*COS(RADIANS(90-B32))+SIN(RADIANS(90-32.877))*SIN(RADIANS(90-B32))*COS(RADIANS(-117.237-C32)))</f>
        <v>1932.6347544867895</v>
      </c>
      <c r="W32" s="4">
        <f>3958.756*ACOS(COS(RADIANS(90-35.9483))*COS(RADIANS(90-B32))+SIN(RADIANS(90-35.9483))*SIN(RADIANS(90-B32))*COS(RADIANS(-83.9367-C32)))</f>
        <v>438.63717499233036</v>
      </c>
      <c r="X32" s="4">
        <f>3958.756*ACOS(COS(RADIANS(90-35.92))*COS(RADIANS(90-B32))+SIN(RADIANS(90-35.92))*SIN(RADIANS(90-B32))*COS(RADIANS(-79.04-C32)))</f>
        <v>506.48713908370775</v>
      </c>
      <c r="Y32" s="4">
        <f>3958.756*ACOS(COS(RADIANS(90-39.5398))*COS(RADIANS(90-B32))+SIN(RADIANS(90-39.5398))*SIN(RADIANS(90-B32))*COS(RADIANS(-119.814-C32)))</f>
        <v>1880.2957628129413</v>
      </c>
      <c r="Z32" s="4">
        <f>3958.756*ACOS(COS(RADIANS(90-42.2944))*COS(RADIANS(90-B32))+SIN(RADIANS(90-42.2944))*SIN(RADIANS(90-B32))*COS(RADIANS(-83.7126-C32)))</f>
        <v>0</v>
      </c>
      <c r="AA32" s="4">
        <f>3958.756*ACOS(COS(RADIANS(90-42.2477))*COS(RADIANS(90-B32))+SIN(RADIANS(90-42.2477))*SIN(RADIANS(90-B32))*COS(RADIANS(-83.6226-C32)))</f>
        <v>5.6200113177435007</v>
      </c>
      <c r="AB32" s="4">
        <f>3958.756*ACOS(COS(RADIANS(90-41.5033))*COS(RADIANS(90-B32))+SIN(RADIANS(90-41.5033))*SIN(RADIANS(90-B32))*COS(RADIANS(-81.6756-C32)))</f>
        <v>118.15642431287989</v>
      </c>
      <c r="AC32" s="4">
        <f>3958.756*ACOS(COS(RADIANS(90-29.68))*COS(RADIANS(90-B32))+SIN(RADIANS(90-29.68))*SIN(RADIANS(90-B32))*COS(RADIANS(-82.27-C32)))</f>
        <v>875.25550784137772</v>
      </c>
      <c r="AD32" s="4">
        <f>3958.756*ACOS(COS(RADIANS(90-40.8))*COS(RADIANS(90-B32))+SIN(RADIANS(90-40.8))*SIN(RADIANS(90-B32))*COS(RADIANS(-96.6667-C32)))</f>
        <v>677.08411048300673</v>
      </c>
      <c r="AE32" s="4">
        <f>3958.756*ACOS(COS(RADIANS(90-34.6754))*COS(RADIANS(90-B32))+SIN(RADIANS(90-34.6754))*SIN(RADIANS(90-B32))*COS(RADIANS(-82.8394-C32)))</f>
        <v>528.52717156502683</v>
      </c>
      <c r="AF32" s="4">
        <f>3958.756*ACOS(COS(RADIANS(90-39.33))*COS(RADIANS(90-B32))+SIN(RADIANS(90-39.33))*SIN(RADIANS(90-B32))*COS(RADIANS(-76.6-C32)))</f>
        <v>424.402998026501</v>
      </c>
      <c r="AG32" s="4">
        <f>3958.756*ACOS(COS(RADIANS(90-39.9809))*COS(RADIANS(90-B32))+SIN(RADIANS(90-39.9809))*SIN(RADIANS(90-B32))*COS(RADIANS(-75.157-C32)))</f>
        <v>472.76634668942484</v>
      </c>
      <c r="AH32" s="4">
        <f>3958.756*ACOS(COS(RADIANS(90-42.35))*COS(RADIANS(90-B32))+SIN(RADIANS(90-42.35))*SIN(RADIANS(90-B32))*COS(RADIANS(-71.1-C32)))</f>
        <v>643.74184534433357</v>
      </c>
      <c r="AI32" s="4">
        <f>3958.756*ACOS(COS(RADIANS(90-42.2944))*COS(RADIANS(90-B32))+SIN(RADIANS(90-42.2944))*SIN(RADIANS(90-B32))*COS(RADIANS(-83.7126-C32)))</f>
        <v>0</v>
      </c>
      <c r="AJ32" s="4">
        <f>3958.756*ACOS(COS(RADIANS(90-30.61))*COS(RADIANS(90-B32))+SIN(RADIANS(90-30.61))*SIN(RADIANS(90-B32))*COS(RADIANS(-96.34-C32)))</f>
        <v>1067.2499740012393</v>
      </c>
      <c r="AK32" s="4">
        <f>3958.756*ACOS(COS(RADIANS(90-42.8189))*COS(RADIANS(90-B32))+SIN(RADIANS(90-42.8189))*SIN(RADIANS(90-B32))*COS(RADIANS(-75.5357-C32)))</f>
        <v>417.57010191382375</v>
      </c>
      <c r="AL32" s="4">
        <f>3958.756*ACOS(COS(RADIANS(90-32.73))*COS(RADIANS(90-B32))+SIN(RADIANS(90-32.73))*SIN(RADIANS(90-B32))*COS(RADIANS(-97.115-C32)))</f>
        <v>985.83020237209325</v>
      </c>
      <c r="AM32" s="4">
        <f>3958.756*ACOS(COS(RADIANS(90-39.19))*COS(RADIANS(90-B32))+SIN(RADIANS(90-39.19))*SIN(RADIANS(90-B32))*COS(RADIANS(-96.59-C32)))</f>
        <v>706.58717225342843</v>
      </c>
      <c r="AN32" s="4">
        <f>3958.756*ACOS(COS(RADIANS(90-42.37))*COS(RADIANS(90-B32))+SIN(RADIANS(90-42.37))*SIN(RADIANS(90-B32))*COS(RADIANS(-71.03-C32)))</f>
        <v>647.21434218309662</v>
      </c>
      <c r="AO32" s="4">
        <f>3958.756*ACOS(COS(RADIANS(90-42.37))*COS(RADIANS(90-B32))+SIN(RADIANS(90-42.37))*SIN(RADIANS(90-B32))*COS(RADIANS(-71.03-C32)))</f>
        <v>647.21434218309662</v>
      </c>
      <c r="AP32" s="4">
        <f>3958.756*ACOS(COS(RADIANS(90-40.4274))*COS(RADIANS(90-B32))+SIN(RADIANS(90-40.4274))*SIN(RADIANS(90-B32))*COS(RADIANS(-86.9167-C32)))</f>
        <v>210.32942645138914</v>
      </c>
      <c r="AQ32" s="4">
        <f>3958.756*ACOS(COS(RADIANS(90-43.0757))*COS(RADIANS(90-B32))+SIN(RADIANS(90-43.0757))*SIN(RADIANS(90-B32))*COS(RADIANS(-89.3867-C32)))</f>
        <v>293.1384182111367</v>
      </c>
      <c r="AR32" s="4">
        <f>3958.756*ACOS(COS(RADIANS(90-38.9886))*COS(RADIANS(90-B32))+SIN(RADIANS(90-38.9886))*SIN(RADIANS(90-B32))*COS(RADIANS(-76.9445-C32)))</f>
        <v>421.78928112831176</v>
      </c>
    </row>
    <row r="33" spans="1:44" ht="16.5">
      <c r="A33" s="3" t="s">
        <v>32</v>
      </c>
      <c r="B33" s="2">
        <v>30.61</v>
      </c>
      <c r="C33" s="2">
        <v>-96.34</v>
      </c>
      <c r="D33">
        <f>3958.756*ACOS(COS(RADIANS(90-40.8))*COS(RADIANS(90-B33))+SIN(RADIANS(90-40.8))*SIN(RADIANS(90-B33))*COS(RADIANS(-96.6667-C33)))</f>
        <v>704.29795401442163</v>
      </c>
      <c r="E33" s="4">
        <f>3958.756*ACOS(COS(RADIANS(90-39.5398))*COS(RADIANS(90-B33))+SIN(RADIANS(90-39.5398))*SIN(RADIANS(90-B33))*COS(RADIANS(-119.814-C33)))</f>
        <v>1457.9041526944084</v>
      </c>
      <c r="F33" s="4">
        <f>3958.756*ACOS(COS(RADIANS(90-42.6544))*COS(RADIANS(90-B33))+SIN(RADIANS(90-42.6544))*SIN(RADIANS(90-B33))*COS(RADIANS(-71.3266-C33)))</f>
        <v>1608.1443111308013</v>
      </c>
      <c r="G33" s="4">
        <f>3958.756*ACOS(COS(RADIANS(90-40.3502))*COS(RADIANS(90-B33))+SIN(RADIANS(90-40.3502))*SIN(RADIANS(90-B33))*COS(RADIANS(-74.6524-C33)))</f>
        <v>1388.0737709338252</v>
      </c>
      <c r="H33" s="4">
        <f>3958.756*ACOS(COS(RADIANS(90-40.4896))*COS(RADIANS(90-B33))+SIN(RADIANS(90-40.4896))*SIN(RADIANS(90-B33))*COS(RADIANS(-74.4082-C33)))</f>
        <v>1403.605519544572</v>
      </c>
      <c r="I33" s="4">
        <f>3958.756*ACOS(COS(RADIANS(90-32.877))*COS(RADIANS(90-B33))+SIN(RADIANS(90-32.877))*SIN(RADIANS(90-B33))*COS(RADIANS(-117.237-C33)))</f>
        <v>1235.7547408339915</v>
      </c>
      <c r="J33" s="4">
        <f>3958.756*ACOS(COS(RADIANS(90-35.08))*COS(RADIANS(90-B33))+SIN(RADIANS(90-35.08))*SIN(RADIANS(90-B33))*COS(RADIANS(-106.65-C33)))</f>
        <v>672.95346701489484</v>
      </c>
      <c r="K33" s="4">
        <f>3958.756*ACOS(COS(RADIANS(90-40.26))*COS(RADIANS(90-B33))+SIN(RADIANS(90-40.26))*SIN(RADIANS(90-B33))*COS(RADIANS(-80-C33)))</f>
        <v>1133.0159494460472</v>
      </c>
      <c r="L33" s="4">
        <f>3958.756*ACOS(COS(RADIANS(90-44.04))*COS(RADIANS(90-B33))+SIN(RADIANS(90-44.04))*SIN(RADIANS(90-B33))*COS(RADIANS(-123.06-C33)))</f>
        <v>1724.7078035992574</v>
      </c>
      <c r="M33" s="4">
        <f>3958.756*ACOS(COS(RADIANS(90-36.1659))*COS(RADIANS(90-B33))+SIN(RADIANS(90-36.1659))*SIN(RADIANS(90-B33))*COS(RADIANS(-86.8313-C33)))</f>
        <v>668.97417301414259</v>
      </c>
      <c r="N33" s="4">
        <f>3958.756*ACOS(COS(RADIANS(90-34.0711))*COS(RADIANS(90-B33))+SIN(RADIANS(90-34.0711))*SIN(RADIANS(90-B33))*COS(RADIANS(-118.442-C33)))</f>
        <v>1309.4964041270573</v>
      </c>
      <c r="O33" s="4">
        <f>3958.756*ACOS(COS(RADIANS(90-39.6798))*COS(RADIANS(90-B33))+SIN(RADIANS(90-39.6798))*SIN(RADIANS(90-B33))*COS(RADIANS(-104.963-C33)))</f>
        <v>792.88433296238384</v>
      </c>
      <c r="P33" s="4">
        <f>3958.756*ACOS(COS(RADIANS(90-32.7984))*COS(RADIANS(90-B33))+SIN(RADIANS(90-32.7984))*SIN(RADIANS(90-B33))*COS(RADIANS(-79.9614-C33)))</f>
        <v>973.55564963611789</v>
      </c>
      <c r="Q33" s="4">
        <f>3958.756*ACOS(COS(RADIANS(90-40.4896))*COS(RADIANS(90-B33))+SIN(RADIANS(90-40.4896))*SIN(RADIANS(90-B33))*COS(RADIANS(-74.4082-C33)))</f>
        <v>1403.605519544572</v>
      </c>
      <c r="R33" s="4">
        <f>3958.756*ACOS(COS(RADIANS(90-33.7895))*COS(RADIANS(90-B33))+SIN(RADIANS(90-33.7895))*SIN(RADIANS(90-B33))*COS(RADIANS(-84.3255-C33)))</f>
        <v>735.45726771317368</v>
      </c>
      <c r="S33" s="4">
        <f>3958.756*ACOS(COS(RADIANS(90-29.7225))*COS(RADIANS(90-B33))+SIN(RADIANS(90-29.7225))*SIN(RADIANS(90-B33))*COS(RADIANS(-95.3924-C33)))</f>
        <v>83.452168475597176</v>
      </c>
      <c r="T33" s="4">
        <f>3958.756*ACOS(COS(RADIANS(90-40.4274))*COS(RADIANS(90-B33))+SIN(RADIANS(90-40.4274))*SIN(RADIANS(90-B33))*COS(RADIANS(-86.9167-C33)))</f>
        <v>859.64644484212818</v>
      </c>
      <c r="U33" s="4">
        <f>3958.756*ACOS(COS(RADIANS(90-32.9861))*COS(RADIANS(90-B33))+SIN(RADIANS(90-32.9861))*SIN(RADIANS(90-B33))*COS(RADIANS(-96.75-C33)))</f>
        <v>165.92817096824567</v>
      </c>
      <c r="V33" s="4">
        <f>3958.756*ACOS(COS(RADIANS(90-32.877))*COS(RADIANS(90-B33))+SIN(RADIANS(90-32.877))*SIN(RADIANS(90-B33))*COS(RADIANS(-117.237-C33)))</f>
        <v>1235.7547408339915</v>
      </c>
      <c r="W33" s="4">
        <f>3958.756*ACOS(COS(RADIANS(90-35.9483))*COS(RADIANS(90-B33))+SIN(RADIANS(90-35.9483))*SIN(RADIANS(90-B33))*COS(RADIANS(-83.9367-C33)))</f>
        <v>804.9104065919438</v>
      </c>
      <c r="X33" s="4">
        <f>3958.756*ACOS(COS(RADIANS(90-35.92))*COS(RADIANS(90-B33))+SIN(RADIANS(90-35.92))*SIN(RADIANS(90-B33))*COS(RADIANS(-79.04-C33)))</f>
        <v>1062.814947859865</v>
      </c>
      <c r="Y33" s="4">
        <f>3958.756*ACOS(COS(RADIANS(90-39.5398))*COS(RADIANS(90-B33))+SIN(RADIANS(90-39.5398))*SIN(RADIANS(90-B33))*COS(RADIANS(-119.814-C33)))</f>
        <v>1457.9041526944084</v>
      </c>
      <c r="Z33" s="4">
        <f>3958.756*ACOS(COS(RADIANS(90-42.2944))*COS(RADIANS(90-B33))+SIN(RADIANS(90-42.2944))*SIN(RADIANS(90-B33))*COS(RADIANS(-83.7126-C33)))</f>
        <v>1067.2499740012393</v>
      </c>
      <c r="AA33" s="4">
        <f>3958.756*ACOS(COS(RADIANS(90-42.2477))*COS(RADIANS(90-B33))+SIN(RADIANS(90-42.2477))*SIN(RADIANS(90-B33))*COS(RADIANS(-83.6226-C33)))</f>
        <v>1068.2336488108194</v>
      </c>
      <c r="AB33" s="4">
        <f>3958.756*ACOS(COS(RADIANS(90-41.5033))*COS(RADIANS(90-B33))+SIN(RADIANS(90-41.5033))*SIN(RADIANS(90-B33))*COS(RADIANS(-81.6756-C33)))</f>
        <v>1109.4676322345554</v>
      </c>
      <c r="AC33" s="4">
        <f>3958.756*ACOS(COS(RADIANS(90-29.68))*COS(RADIANS(90-B33))+SIN(RADIANS(90-29.68))*SIN(RADIANS(90-B33))*COS(RADIANS(-82.27-C33)))</f>
        <v>842.56797905917176</v>
      </c>
      <c r="AD33" s="4">
        <f>3958.756*ACOS(COS(RADIANS(90-40.8))*COS(RADIANS(90-B33))+SIN(RADIANS(90-40.8))*SIN(RADIANS(90-B33))*COS(RADIANS(-96.6667-C33)))</f>
        <v>704.29795401442163</v>
      </c>
      <c r="AE33" s="4">
        <f>3958.756*ACOS(COS(RADIANS(90-34.6754))*COS(RADIANS(90-B33))+SIN(RADIANS(90-34.6754))*SIN(RADIANS(90-B33))*COS(RADIANS(-82.8394-C33)))</f>
        <v>833.33409102663518</v>
      </c>
      <c r="AF33" s="4">
        <f>3958.756*ACOS(COS(RADIANS(90-39.33))*COS(RADIANS(90-B33))+SIN(RADIANS(90-39.33))*SIN(RADIANS(90-B33))*COS(RADIANS(-76.6-C33)))</f>
        <v>1265.7391976357919</v>
      </c>
      <c r="AG33" s="4">
        <f>3958.756*ACOS(COS(RADIANS(90-39.9809))*COS(RADIANS(90-B33))+SIN(RADIANS(90-39.9809))*SIN(RADIANS(90-B33))*COS(RADIANS(-75.157-C33)))</f>
        <v>1353.7928818094488</v>
      </c>
      <c r="AH33" s="4">
        <f>3958.756*ACOS(COS(RADIANS(90-42.35))*COS(RADIANS(90-B33))+SIN(RADIANS(90-42.35))*SIN(RADIANS(90-B33))*COS(RADIANS(-71.1-C33)))</f>
        <v>1610.778102037538</v>
      </c>
      <c r="AI33" s="4">
        <f>3958.756*ACOS(COS(RADIANS(90-42.2944))*COS(RADIANS(90-B33))+SIN(RADIANS(90-42.2944))*SIN(RADIANS(90-B33))*COS(RADIANS(-83.7126-C33)))</f>
        <v>1067.2499740012393</v>
      </c>
      <c r="AJ33" s="4">
        <f>3958.756*ACOS(COS(RADIANS(90-30.61))*COS(RADIANS(90-B33))+SIN(RADIANS(90-30.61))*SIN(RADIANS(90-B33))*COS(RADIANS(-96.34-C33)))</f>
        <v>0</v>
      </c>
      <c r="AK33" s="4">
        <f>3958.756*ACOS(COS(RADIANS(90-42.8189))*COS(RADIANS(90-B33))+SIN(RADIANS(90-42.8189))*SIN(RADIANS(90-B33))*COS(RADIANS(-75.5357-C33)))</f>
        <v>1421.492632607695</v>
      </c>
      <c r="AL33" s="4">
        <f>3958.756*ACOS(COS(RADIANS(90-32.73))*COS(RADIANS(90-B33))+SIN(RADIANS(90-32.73))*SIN(RADIANS(90-B33))*COS(RADIANS(-97.115-C33)))</f>
        <v>153.40201637858539</v>
      </c>
      <c r="AM33" s="4">
        <f>3958.756*ACOS(COS(RADIANS(90-39.19))*COS(RADIANS(90-B33))+SIN(RADIANS(90-39.19))*SIN(RADIANS(90-B33))*COS(RADIANS(-96.59-C33)))</f>
        <v>592.98921094636125</v>
      </c>
      <c r="AN33" s="4">
        <f>3958.756*ACOS(COS(RADIANS(90-42.37))*COS(RADIANS(90-B33))+SIN(RADIANS(90-42.37))*SIN(RADIANS(90-B33))*COS(RADIANS(-71.03-C33)))</f>
        <v>1614.6094088406735</v>
      </c>
      <c r="AO33" s="4">
        <f>3958.756*ACOS(COS(RADIANS(90-42.37))*COS(RADIANS(90-B33))+SIN(RADIANS(90-42.37))*SIN(RADIANS(90-B33))*COS(RADIANS(-71.03-C33)))</f>
        <v>1614.6094088406735</v>
      </c>
      <c r="AP33" s="4">
        <f>3958.756*ACOS(COS(RADIANS(90-40.4274))*COS(RADIANS(90-B33))+SIN(RADIANS(90-40.4274))*SIN(RADIANS(90-B33))*COS(RADIANS(-86.9167-C33)))</f>
        <v>859.64644484212818</v>
      </c>
      <c r="AQ33" s="4">
        <f>3958.756*ACOS(COS(RADIANS(90-43.0757))*COS(RADIANS(90-B33))+SIN(RADIANS(90-43.0757))*SIN(RADIANS(90-B33))*COS(RADIANS(-89.3867-C33)))</f>
        <v>942.34803853379435</v>
      </c>
      <c r="AR33" s="4">
        <f>3958.756*ACOS(COS(RADIANS(90-38.9886))*COS(RADIANS(90-B33))+SIN(RADIANS(90-38.9886))*SIN(RADIANS(90-B33))*COS(RADIANS(-76.9445-C33)))</f>
        <v>1239.7545696314089</v>
      </c>
    </row>
    <row r="34" spans="1:44" ht="16.5">
      <c r="A34" s="3" t="s">
        <v>33</v>
      </c>
      <c r="B34" s="2">
        <v>42.818899999999999</v>
      </c>
      <c r="C34" s="2">
        <v>-75.535700000000006</v>
      </c>
      <c r="D34">
        <f>3958.756*ACOS(COS(RADIANS(90-40.8))*COS(RADIANS(90-B34))+SIN(RADIANS(90-40.8))*SIN(RADIANS(90-B34))*COS(RADIANS(-96.6667-C34)))</f>
        <v>1094.2188570348155</v>
      </c>
      <c r="E34" s="4">
        <f>3958.756*ACOS(COS(RADIANS(90-39.5398))*COS(RADIANS(90-B34))+SIN(RADIANS(90-39.5398))*SIN(RADIANS(90-B34))*COS(RADIANS(-119.814-C34)))</f>
        <v>2287.2033134348221</v>
      </c>
      <c r="F34" s="4">
        <f>3958.756*ACOS(COS(RADIANS(90-42.6544))*COS(RADIANS(90-B34))+SIN(RADIANS(90-42.6544))*SIN(RADIANS(90-B34))*COS(RADIANS(-71.3266-C34)))</f>
        <v>213.88201319026487</v>
      </c>
      <c r="G34" s="4">
        <f>3958.756*ACOS(COS(RADIANS(90-40.3502))*COS(RADIANS(90-B34))+SIN(RADIANS(90-40.3502))*SIN(RADIANS(90-B34))*COS(RADIANS(-74.6524-C34)))</f>
        <v>176.57039405555352</v>
      </c>
      <c r="H34" s="4">
        <f>3958.756*ACOS(COS(RADIANS(90-40.4896))*COS(RADIANS(90-B34))+SIN(RADIANS(90-40.4896))*SIN(RADIANS(90-B34))*COS(RADIANS(-74.4082-C34)))</f>
        <v>171.13668330385204</v>
      </c>
      <c r="I34" s="4">
        <f>3958.756*ACOS(COS(RADIANS(90-32.877))*COS(RADIANS(90-B34))+SIN(RADIANS(90-32.877))*SIN(RADIANS(90-B34))*COS(RADIANS(-117.237-C34)))</f>
        <v>2350.170868754014</v>
      </c>
      <c r="J34" s="4">
        <f>3958.756*ACOS(COS(RADIANS(90-35.08))*COS(RADIANS(90-B34))+SIN(RADIANS(90-35.08))*SIN(RADIANS(90-B34))*COS(RADIANS(-106.65-C34)))</f>
        <v>1743.8484350987283</v>
      </c>
      <c r="K34" s="4">
        <f>3958.756*ACOS(COS(RADIANS(90-40.26))*COS(RADIANS(90-B34))+SIN(RADIANS(90-40.26))*SIN(RADIANS(90-B34))*COS(RADIANS(-80-C34)))</f>
        <v>290.72653948948198</v>
      </c>
      <c r="L34" s="4">
        <f>3958.756*ACOS(COS(RADIANS(90-44.04))*COS(RADIANS(90-B34))+SIN(RADIANS(90-44.04))*SIN(RADIANS(90-B34))*COS(RADIANS(-123.06-C34)))</f>
        <v>2352.6091338333617</v>
      </c>
      <c r="M34" s="4">
        <f>3958.756*ACOS(COS(RADIANS(90-36.1659))*COS(RADIANS(90-B34))+SIN(RADIANS(90-36.1659))*SIN(RADIANS(90-B34))*COS(RADIANS(-86.8313-C34)))</f>
        <v>756.52535075345793</v>
      </c>
      <c r="N34" s="4">
        <f>3958.756*ACOS(COS(RADIANS(90-34.0711))*COS(RADIANS(90-B34))+SIN(RADIANS(90-34.0711))*SIN(RADIANS(90-B34))*COS(RADIANS(-118.442-C34)))</f>
        <v>2371.8802958783563</v>
      </c>
      <c r="O34" s="4">
        <f>3958.756*ACOS(COS(RADIANS(90-39.6798))*COS(RADIANS(90-B34))+SIN(RADIANS(90-39.6798))*SIN(RADIANS(90-B34))*COS(RADIANS(-104.963-C34)))</f>
        <v>1536.0293647865371</v>
      </c>
      <c r="P34" s="4">
        <f>3958.756*ACOS(COS(RADIANS(90-32.7984))*COS(RADIANS(90-B34))+SIN(RADIANS(90-32.7984))*SIN(RADIANS(90-B34))*COS(RADIANS(-79.9614-C34)))</f>
        <v>732.99713414679218</v>
      </c>
      <c r="Q34" s="4">
        <f>3958.756*ACOS(COS(RADIANS(90-40.4896))*COS(RADIANS(90-B34))+SIN(RADIANS(90-40.4896))*SIN(RADIANS(90-B34))*COS(RADIANS(-74.4082-C34)))</f>
        <v>171.13668330385204</v>
      </c>
      <c r="R34" s="4">
        <f>3958.756*ACOS(COS(RADIANS(90-33.7895))*COS(RADIANS(90-B34))+SIN(RADIANS(90-33.7895))*SIN(RADIANS(90-B34))*COS(RADIANS(-84.3255-C34)))</f>
        <v>784.10491837136635</v>
      </c>
      <c r="S34" s="4">
        <f>3958.756*ACOS(COS(RADIANS(90-29.7225))*COS(RADIANS(90-B34))+SIN(RADIANS(90-29.7225))*SIN(RADIANS(90-B34))*COS(RADIANS(-95.3924-C34)))</f>
        <v>1422.6732571117077</v>
      </c>
      <c r="T34" s="4">
        <f>3958.756*ACOS(COS(RADIANS(90-40.4274))*COS(RADIANS(90-B34))+SIN(RADIANS(90-40.4274))*SIN(RADIANS(90-B34))*COS(RADIANS(-86.9167-C34)))</f>
        <v>610.0536872192223</v>
      </c>
      <c r="U34" s="4">
        <f>3958.756*ACOS(COS(RADIANS(90-32.9861))*COS(RADIANS(90-B34))+SIN(RADIANS(90-32.9861))*SIN(RADIANS(90-B34))*COS(RADIANS(-96.75-C34)))</f>
        <v>1335.7165202156309</v>
      </c>
      <c r="V34" s="4">
        <f>3958.756*ACOS(COS(RADIANS(90-32.877))*COS(RADIANS(90-B34))+SIN(RADIANS(90-32.877))*SIN(RADIANS(90-B34))*COS(RADIANS(-117.237-C34)))</f>
        <v>2350.170868754014</v>
      </c>
      <c r="W34" s="4">
        <f>3958.756*ACOS(COS(RADIANS(90-35.9483))*COS(RADIANS(90-B34))+SIN(RADIANS(90-35.9483))*SIN(RADIANS(90-B34))*COS(RADIANS(-83.9367-C34)))</f>
        <v>652.49977596084443</v>
      </c>
      <c r="X34" s="4">
        <f>3958.756*ACOS(COS(RADIANS(90-35.92))*COS(RADIANS(90-B34))+SIN(RADIANS(90-35.92))*SIN(RADIANS(90-B34))*COS(RADIANS(-79.04-C34)))</f>
        <v>511.97265587694773</v>
      </c>
      <c r="Y34" s="4">
        <f>3958.756*ACOS(COS(RADIANS(90-39.5398))*COS(RADIANS(90-B34))+SIN(RADIANS(90-39.5398))*SIN(RADIANS(90-B34))*COS(RADIANS(-119.814-C34)))</f>
        <v>2287.2033134348221</v>
      </c>
      <c r="Z34" s="4">
        <f>3958.756*ACOS(COS(RADIANS(90-42.2944))*COS(RADIANS(90-B34))+SIN(RADIANS(90-42.2944))*SIN(RADIANS(90-B34))*COS(RADIANS(-83.7126-C34)))</f>
        <v>417.57010191382375</v>
      </c>
      <c r="AA34" s="4">
        <f>3958.756*ACOS(COS(RADIANS(90-42.2477))*COS(RADIANS(90-B34))+SIN(RADIANS(90-42.2477))*SIN(RADIANS(90-B34))*COS(RADIANS(-83.6226-C34)))</f>
        <v>413.46039849919777</v>
      </c>
      <c r="AB34" s="4">
        <f>3958.756*ACOS(COS(RADIANS(90-41.5033))*COS(RADIANS(90-B34))+SIN(RADIANS(90-41.5033))*SIN(RADIANS(90-B34))*COS(RADIANS(-81.6756-C34)))</f>
        <v>327.24815989755888</v>
      </c>
      <c r="AC34" s="4">
        <f>3958.756*ACOS(COS(RADIANS(90-29.68))*COS(RADIANS(90-B34))+SIN(RADIANS(90-29.68))*SIN(RADIANS(90-B34))*COS(RADIANS(-82.27-C34)))</f>
        <v>981.45233514644781</v>
      </c>
      <c r="AD34" s="4">
        <f>3958.756*ACOS(COS(RADIANS(90-40.8))*COS(RADIANS(90-B34))+SIN(RADIANS(90-40.8))*SIN(RADIANS(90-B34))*COS(RADIANS(-96.6667-C34)))</f>
        <v>1094.2188570348155</v>
      </c>
      <c r="AE34" s="4">
        <f>3958.756*ACOS(COS(RADIANS(90-34.6754))*COS(RADIANS(90-B34))+SIN(RADIANS(90-34.6754))*SIN(RADIANS(90-B34))*COS(RADIANS(-82.8394-C34)))</f>
        <v>686.03268523975623</v>
      </c>
      <c r="AF34" s="4">
        <f>3958.756*ACOS(COS(RADIANS(90-39.33))*COS(RADIANS(90-B34))+SIN(RADIANS(90-39.33))*SIN(RADIANS(90-B34))*COS(RADIANS(-76.6-C34)))</f>
        <v>247.34537914179396</v>
      </c>
      <c r="AG34" s="4">
        <f>3958.756*ACOS(COS(RADIANS(90-39.9809))*COS(RADIANS(90-B34))+SIN(RADIANS(90-39.9809))*SIN(RADIANS(90-B34))*COS(RADIANS(-75.157-C34)))</f>
        <v>197.06602842513686</v>
      </c>
      <c r="AH34" s="4">
        <f>3958.756*ACOS(COS(RADIANS(90-42.35))*COS(RADIANS(90-B34))+SIN(RADIANS(90-42.35))*SIN(RADIANS(90-B34))*COS(RADIANS(-71.1-C34)))</f>
        <v>227.93944093677365</v>
      </c>
      <c r="AI34" s="4">
        <f>3958.756*ACOS(COS(RADIANS(90-42.2944))*COS(RADIANS(90-B34))+SIN(RADIANS(90-42.2944))*SIN(RADIANS(90-B34))*COS(RADIANS(-83.7126-C34)))</f>
        <v>417.57010191382375</v>
      </c>
      <c r="AJ34" s="4">
        <f>3958.756*ACOS(COS(RADIANS(90-30.61))*COS(RADIANS(90-B34))+SIN(RADIANS(90-30.61))*SIN(RADIANS(90-B34))*COS(RADIANS(-96.34-C34)))</f>
        <v>1421.492632607695</v>
      </c>
      <c r="AK34" s="4">
        <f>3958.756*ACOS(COS(RADIANS(90-42.8189))*COS(RADIANS(90-B34))+SIN(RADIANS(90-42.8189))*SIN(RADIANS(90-B34))*COS(RADIANS(-75.5357-C34)))</f>
        <v>0</v>
      </c>
      <c r="AL34" s="4">
        <f>3958.756*ACOS(COS(RADIANS(90-32.73))*COS(RADIANS(90-B34))+SIN(RADIANS(90-32.73))*SIN(RADIANS(90-B34))*COS(RADIANS(-97.115-C34)))</f>
        <v>1363.2798703492476</v>
      </c>
      <c r="AM34" s="4">
        <f>3958.756*ACOS(COS(RADIANS(90-39.19))*COS(RADIANS(90-B34))+SIN(RADIANS(90-39.19))*SIN(RADIANS(90-B34))*COS(RADIANS(-96.59-C34)))</f>
        <v>1122.8831823450357</v>
      </c>
      <c r="AN34" s="4">
        <f>3958.756*ACOS(COS(RADIANS(90-42.37))*COS(RADIANS(90-B34))+SIN(RADIANS(90-42.37))*SIN(RADIANS(90-B34))*COS(RADIANS(-71.03-C34)))</f>
        <v>231.23799324481197</v>
      </c>
      <c r="AO34" s="4">
        <f>3958.756*ACOS(COS(RADIANS(90-42.37))*COS(RADIANS(90-B34))+SIN(RADIANS(90-42.37))*SIN(RADIANS(90-B34))*COS(RADIANS(-71.03-C34)))</f>
        <v>231.23799324481197</v>
      </c>
      <c r="AP34" s="4">
        <f>3958.756*ACOS(COS(RADIANS(90-40.4274))*COS(RADIANS(90-B34))+SIN(RADIANS(90-40.4274))*SIN(RADIANS(90-B34))*COS(RADIANS(-86.9167-C34)))</f>
        <v>610.0536872192223</v>
      </c>
      <c r="AQ34" s="4">
        <f>3958.756*ACOS(COS(RADIANS(90-43.0757))*COS(RADIANS(90-B34))+SIN(RADIANS(90-43.0757))*SIN(RADIANS(90-B34))*COS(RADIANS(-89.3867-C34)))</f>
        <v>699.94282522499145</v>
      </c>
      <c r="AR34" s="4">
        <f>3958.756*ACOS(COS(RADIANS(90-38.9886))*COS(RADIANS(90-B34))+SIN(RADIANS(90-38.9886))*SIN(RADIANS(90-B34))*COS(RADIANS(-76.9445-C34)))</f>
        <v>274.67156164650748</v>
      </c>
    </row>
    <row r="35" spans="1:44" ht="16.5">
      <c r="A35" s="3" t="s">
        <v>34</v>
      </c>
      <c r="B35" s="2">
        <v>32.729999999999997</v>
      </c>
      <c r="C35" s="2">
        <v>-97.114999999999995</v>
      </c>
      <c r="D35">
        <f>3958.756*ACOS(COS(RADIANS(90-40.8))*COS(RADIANS(90-B35))+SIN(RADIANS(90-40.8))*SIN(RADIANS(90-B35))*COS(RADIANS(-96.6667-C35)))</f>
        <v>558.13255765685938</v>
      </c>
      <c r="E35" s="4">
        <f>3958.756*ACOS(COS(RADIANS(90-39.5398))*COS(RADIANS(90-B35))+SIN(RADIANS(90-39.5398))*SIN(RADIANS(90-B35))*COS(RADIANS(-119.814-C35)))</f>
        <v>1346.6619347608603</v>
      </c>
      <c r="F35" s="4">
        <f>3958.756*ACOS(COS(RADIANS(90-42.6544))*COS(RADIANS(90-B35))+SIN(RADIANS(90-42.6544))*SIN(RADIANS(90-B35))*COS(RADIANS(-71.3266-C35)))</f>
        <v>1559.3539332714688</v>
      </c>
      <c r="G35" s="4">
        <f>3958.756*ACOS(COS(RADIANS(90-40.3502))*COS(RADIANS(90-B35))+SIN(RADIANS(90-40.3502))*SIN(RADIANS(90-B35))*COS(RADIANS(-74.6524-C35)))</f>
        <v>1348.6654603307627</v>
      </c>
      <c r="H35" s="4">
        <f>3958.756*ACOS(COS(RADIANS(90-40.4896))*COS(RADIANS(90-B35))+SIN(RADIANS(90-40.4896))*SIN(RADIANS(90-B35))*COS(RADIANS(-74.4082-C35)))</f>
        <v>1363.6572275432534</v>
      </c>
      <c r="I35" s="4">
        <f>3958.756*ACOS(COS(RADIANS(90-32.877))*COS(RADIANS(90-B35))+SIN(RADIANS(90-32.877))*SIN(RADIANS(90-B35))*COS(RADIANS(-117.237-C35)))</f>
        <v>1166.8564978314489</v>
      </c>
      <c r="J35" s="4">
        <f>3958.756*ACOS(COS(RADIANS(90-35.08))*COS(RADIANS(90-B35))+SIN(RADIANS(90-35.08))*SIN(RADIANS(90-B35))*COS(RADIANS(-106.65-C35)))</f>
        <v>570.10771881756011</v>
      </c>
      <c r="K35" s="4">
        <f>3958.756*ACOS(COS(RADIANS(90-40.26))*COS(RADIANS(90-B35))+SIN(RADIANS(90-40.26))*SIN(RADIANS(90-B35))*COS(RADIANS(-80-C35)))</f>
        <v>1081.010930727095</v>
      </c>
      <c r="L35" s="4">
        <f>3958.756*ACOS(COS(RADIANS(90-44.04))*COS(RADIANS(90-B35))+SIN(RADIANS(90-44.04))*SIN(RADIANS(90-B35))*COS(RADIANS(-123.06-C35)))</f>
        <v>1597.953250028841</v>
      </c>
      <c r="M35" s="4">
        <f>3958.756*ACOS(COS(RADIANS(90-36.1659))*COS(RADIANS(90-B35))+SIN(RADIANS(90-36.1659))*SIN(RADIANS(90-B35))*COS(RADIANS(-86.8313-C35)))</f>
        <v>631.77121792222283</v>
      </c>
      <c r="N35" s="4">
        <f>3958.756*ACOS(COS(RADIANS(90-34.0711))*COS(RADIANS(90-B35))+SIN(RADIANS(90-34.0711))*SIN(RADIANS(90-B35))*COS(RADIANS(-118.442-C35)))</f>
        <v>1231.4393584257664</v>
      </c>
      <c r="O35" s="4">
        <f>3958.756*ACOS(COS(RADIANS(90-39.6798))*COS(RADIANS(90-B35))+SIN(RADIANS(90-39.6798))*SIN(RADIANS(90-B35))*COS(RADIANS(-104.963-C35)))</f>
        <v>649.07898672872807</v>
      </c>
      <c r="P35" s="4">
        <f>3958.756*ACOS(COS(RADIANS(90-32.7984))*COS(RADIANS(90-B35))+SIN(RADIANS(90-32.7984))*SIN(RADIANS(90-B35))*COS(RADIANS(-79.9614-C35)))</f>
        <v>995.55426739001052</v>
      </c>
      <c r="Q35" s="4">
        <f>3958.756*ACOS(COS(RADIANS(90-40.4896))*COS(RADIANS(90-B35))+SIN(RADIANS(90-40.4896))*SIN(RADIANS(90-B35))*COS(RADIANS(-74.4082-C35)))</f>
        <v>1363.6572275432534</v>
      </c>
      <c r="R35" s="4">
        <f>3958.756*ACOS(COS(RADIANS(90-33.7895))*COS(RADIANS(90-B35))+SIN(RADIANS(90-33.7895))*SIN(RADIANS(90-B35))*COS(RADIANS(-84.3255-C35)))</f>
        <v>742.05037110844262</v>
      </c>
      <c r="S35" s="4">
        <f>3958.756*ACOS(COS(RADIANS(90-29.7225))*COS(RADIANS(90-B35))+SIN(RADIANS(90-29.7225))*SIN(RADIANS(90-B35))*COS(RADIANS(-95.3924-C35)))</f>
        <v>231.37307152531019</v>
      </c>
      <c r="T35" s="4">
        <f>3958.756*ACOS(COS(RADIANS(90-40.4274))*COS(RADIANS(90-B35))+SIN(RADIANS(90-40.4274))*SIN(RADIANS(90-B35))*COS(RADIANS(-86.9167-C35)))</f>
        <v>775.53739711808851</v>
      </c>
      <c r="U35" s="4">
        <f>3958.756*ACOS(COS(RADIANS(90-32.9861))*COS(RADIANS(90-B35))+SIN(RADIANS(90-32.9861))*SIN(RADIANS(90-B35))*COS(RADIANS(-96.75-C35)))</f>
        <v>27.602261057038007</v>
      </c>
      <c r="V35" s="4">
        <f>3958.756*ACOS(COS(RADIANS(90-32.877))*COS(RADIANS(90-B35))+SIN(RADIANS(90-32.877))*SIN(RADIANS(90-B35))*COS(RADIANS(-117.237-C35)))</f>
        <v>1166.8564978314489</v>
      </c>
      <c r="W35" s="4">
        <f>3958.756*ACOS(COS(RADIANS(90-35.9483))*COS(RADIANS(90-B35))+SIN(RADIANS(90-35.9483))*SIN(RADIANS(90-B35))*COS(RADIANS(-83.9367-C35)))</f>
        <v>783.29708478179316</v>
      </c>
      <c r="X35" s="4">
        <f>3958.756*ACOS(COS(RADIANS(90-35.92))*COS(RADIANS(90-B35))+SIN(RADIANS(90-35.92))*SIN(RADIANS(90-B35))*COS(RADIANS(-79.04-C35)))</f>
        <v>1053.0117637890203</v>
      </c>
      <c r="Y35" s="4">
        <f>3958.756*ACOS(COS(RADIANS(90-39.5398))*COS(RADIANS(90-B35))+SIN(RADIANS(90-39.5398))*SIN(RADIANS(90-B35))*COS(RADIANS(-119.814-C35)))</f>
        <v>1346.6619347608603</v>
      </c>
      <c r="Z35" s="4">
        <f>3958.756*ACOS(COS(RADIANS(90-42.2944))*COS(RADIANS(90-B35))+SIN(RADIANS(90-42.2944))*SIN(RADIANS(90-B35))*COS(RADIANS(-83.7126-C35)))</f>
        <v>985.83020237209325</v>
      </c>
      <c r="AA35" s="4">
        <f>3958.756*ACOS(COS(RADIANS(90-42.2477))*COS(RADIANS(90-B35))+SIN(RADIANS(90-42.2477))*SIN(RADIANS(90-B35))*COS(RADIANS(-83.6226-C35)))</f>
        <v>987.51427072087517</v>
      </c>
      <c r="AB35" s="4">
        <f>3958.756*ACOS(COS(RADIANS(90-41.5033))*COS(RADIANS(90-B35))+SIN(RADIANS(90-41.5033))*SIN(RADIANS(90-B35))*COS(RADIANS(-81.6756-C35)))</f>
        <v>1041.9181484370836</v>
      </c>
      <c r="AC35" s="4">
        <f>3958.756*ACOS(COS(RADIANS(90-29.68))*COS(RADIANS(90-B35))+SIN(RADIANS(90-29.68))*SIN(RADIANS(90-B35))*COS(RADIANS(-82.27-C35)))</f>
        <v>901.39245957118374</v>
      </c>
      <c r="AD35" s="4">
        <f>3958.756*ACOS(COS(RADIANS(90-40.8))*COS(RADIANS(90-B35))+SIN(RADIANS(90-40.8))*SIN(RADIANS(90-B35))*COS(RADIANS(-96.6667-C35)))</f>
        <v>558.13255765685938</v>
      </c>
      <c r="AE35" s="4">
        <f>3958.756*ACOS(COS(RADIANS(90-34.6754))*COS(RADIANS(90-B35))+SIN(RADIANS(90-34.6754))*SIN(RADIANS(90-B35))*COS(RADIANS(-82.8394-C35)))</f>
        <v>830.76859736476695</v>
      </c>
      <c r="AF35" s="4">
        <f>3958.756*ACOS(COS(RADIANS(90-39.33))*COS(RADIANS(90-B35))+SIN(RADIANS(90-39.33))*SIN(RADIANS(90-B35))*COS(RADIANS(-76.6-C35)))</f>
        <v>1230.165653546145</v>
      </c>
      <c r="AG35" s="4">
        <f>3958.756*ACOS(COS(RADIANS(90-39.9809))*COS(RADIANS(90-B35))+SIN(RADIANS(90-39.9809))*SIN(RADIANS(90-B35))*COS(RADIANS(-75.157-C35)))</f>
        <v>1316.1240301850873</v>
      </c>
      <c r="AH35" s="4">
        <f>3958.756*ACOS(COS(RADIANS(90-42.35))*COS(RADIANS(90-B35))+SIN(RADIANS(90-42.35))*SIN(RADIANS(90-B35))*COS(RADIANS(-71.1-C35)))</f>
        <v>1564.226103192583</v>
      </c>
      <c r="AI35" s="4">
        <f>3958.756*ACOS(COS(RADIANS(90-42.2944))*COS(RADIANS(90-B35))+SIN(RADIANS(90-42.2944))*SIN(RADIANS(90-B35))*COS(RADIANS(-83.7126-C35)))</f>
        <v>985.83020237209325</v>
      </c>
      <c r="AJ35" s="4">
        <f>3958.756*ACOS(COS(RADIANS(90-30.61))*COS(RADIANS(90-B35))+SIN(RADIANS(90-30.61))*SIN(RADIANS(90-B35))*COS(RADIANS(-96.34-C35)))</f>
        <v>153.40201637858539</v>
      </c>
      <c r="AK35" s="4">
        <f>3958.756*ACOS(COS(RADIANS(90-42.8189))*COS(RADIANS(90-B35))+SIN(RADIANS(90-42.8189))*SIN(RADIANS(90-B35))*COS(RADIANS(-75.5357-C35)))</f>
        <v>1363.2798703492476</v>
      </c>
      <c r="AL35" s="4">
        <f>3958.756*ACOS(COS(RADIANS(90-32.73))*COS(RADIANS(90-B35))+SIN(RADIANS(90-32.73))*SIN(RADIANS(90-B35))*COS(RADIANS(-97.115-C35)))</f>
        <v>0</v>
      </c>
      <c r="AM35" s="4">
        <f>3958.756*ACOS(COS(RADIANS(90-39.19))*COS(RADIANS(90-B35))+SIN(RADIANS(90-39.19))*SIN(RADIANS(90-B35))*COS(RADIANS(-96.59-C35)))</f>
        <v>447.30492194765492</v>
      </c>
      <c r="AN35" s="4">
        <f>3958.756*ACOS(COS(RADIANS(90-42.37))*COS(RADIANS(90-B35))+SIN(RADIANS(90-42.37))*SIN(RADIANS(90-B35))*COS(RADIANS(-71.03-C35)))</f>
        <v>1568.0454522619561</v>
      </c>
      <c r="AO35" s="4">
        <f>3958.756*ACOS(COS(RADIANS(90-42.37))*COS(RADIANS(90-B35))+SIN(RADIANS(90-42.37))*SIN(RADIANS(90-B35))*COS(RADIANS(-71.03-C35)))</f>
        <v>1568.0454522619561</v>
      </c>
      <c r="AP35" s="4">
        <f>3958.756*ACOS(COS(RADIANS(90-40.4274))*COS(RADIANS(90-B35))+SIN(RADIANS(90-40.4274))*SIN(RADIANS(90-B35))*COS(RADIANS(-86.9167-C35)))</f>
        <v>775.53739711808851</v>
      </c>
      <c r="AQ35" s="4">
        <f>3958.756*ACOS(COS(RADIANS(90-43.0757))*COS(RADIANS(90-B35))+SIN(RADIANS(90-43.0757))*SIN(RADIANS(90-B35))*COS(RADIANS(-89.3867-C35)))</f>
        <v>828.86937012011344</v>
      </c>
      <c r="AR35" s="4">
        <f>3958.756*ACOS(COS(RADIANS(90-38.9886))*COS(RADIANS(90-B35))+SIN(RADIANS(90-38.9886))*SIN(RADIANS(90-B35))*COS(RADIANS(-76.9445-C35)))</f>
        <v>1206.2056096429303</v>
      </c>
    </row>
    <row r="36" spans="1:44" ht="16.5">
      <c r="A36" s="3" t="s">
        <v>35</v>
      </c>
      <c r="B36" s="2">
        <v>39.19</v>
      </c>
      <c r="C36" s="2">
        <v>-96.59</v>
      </c>
      <c r="D36">
        <f>3958.756*ACOS(COS(RADIANS(90-40.8))*COS(RADIANS(90-B36))+SIN(RADIANS(90-40.8))*SIN(RADIANS(90-B36))*COS(RADIANS(-96.6667-C36)))</f>
        <v>111.3143029009552</v>
      </c>
      <c r="E36" s="4">
        <f>3958.756*ACOS(COS(RADIANS(90-39.5398))*COS(RADIANS(90-B36))+SIN(RADIANS(90-39.5398))*SIN(RADIANS(90-B36))*COS(RADIANS(-119.814-C36)))</f>
        <v>1237.3530041336892</v>
      </c>
      <c r="F36" s="4">
        <f>3958.756*ACOS(COS(RADIANS(90-42.6544))*COS(RADIANS(90-B36))+SIN(RADIANS(90-42.6544))*SIN(RADIANS(90-B36))*COS(RADIANS(-71.3266-C36)))</f>
        <v>1335.2668472346961</v>
      </c>
      <c r="G36" s="4">
        <f>3958.756*ACOS(COS(RADIANS(90-40.3502))*COS(RADIANS(90-B36))+SIN(RADIANS(90-40.3502))*SIN(RADIANS(90-B36))*COS(RADIANS(-74.6524-C36)))</f>
        <v>1164.790469756108</v>
      </c>
      <c r="H36" s="4">
        <f>3958.756*ACOS(COS(RADIANS(90-40.4896))*COS(RADIANS(90-B36))+SIN(RADIANS(90-40.4896))*SIN(RADIANS(90-B36))*COS(RADIANS(-74.4082-C36)))</f>
        <v>1177.1115713296547</v>
      </c>
      <c r="I36" s="4">
        <f>3958.756*ACOS(COS(RADIANS(90-32.877))*COS(RADIANS(90-B36))+SIN(RADIANS(90-32.877))*SIN(RADIANS(90-B36))*COS(RADIANS(-117.237-C36)))</f>
        <v>1229.8816898475786</v>
      </c>
      <c r="J36" s="4">
        <f>3958.756*ACOS(COS(RADIANS(90-35.08))*COS(RADIANS(90-B36))+SIN(RADIANS(90-35.08))*SIN(RADIANS(90-B36))*COS(RADIANS(-106.65-C36)))</f>
        <v>622.13501479534341</v>
      </c>
      <c r="K36" s="4">
        <f>3958.756*ACOS(COS(RADIANS(90-40.26))*COS(RADIANS(90-B36))+SIN(RADIANS(90-40.26))*SIN(RADIANS(90-B36))*COS(RADIANS(-80-C36)))</f>
        <v>883.40691964586813</v>
      </c>
      <c r="L36" s="4">
        <f>3958.756*ACOS(COS(RADIANS(90-44.04))*COS(RADIANS(90-B36))+SIN(RADIANS(90-44.04))*SIN(RADIANS(90-B36))*COS(RADIANS(-123.06-C36)))</f>
        <v>1401.1890123191477</v>
      </c>
      <c r="M36" s="4">
        <f>3958.756*ACOS(COS(RADIANS(90-36.1659))*COS(RADIANS(90-B36))+SIN(RADIANS(90-36.1659))*SIN(RADIANS(90-B36))*COS(RADIANS(-86.8313-C36)))</f>
        <v>572.71126430730317</v>
      </c>
      <c r="N36" s="4">
        <f>3958.756*ACOS(COS(RADIANS(90-34.0711))*COS(RADIANS(90-B36))+SIN(RADIANS(90-34.0711))*SIN(RADIANS(90-B36))*COS(RADIANS(-118.442-C36)))</f>
        <v>1258.6374474716963</v>
      </c>
      <c r="O36" s="4">
        <f>3958.756*ACOS(COS(RADIANS(90-39.6798))*COS(RADIANS(90-B36))+SIN(RADIANS(90-39.6798))*SIN(RADIANS(90-B36))*COS(RADIANS(-104.963-C36)))</f>
        <v>447.93235550030863</v>
      </c>
      <c r="P36" s="4">
        <f>3958.756*ACOS(COS(RADIANS(90-32.7984))*COS(RADIANS(90-B36))+SIN(RADIANS(90-32.7984))*SIN(RADIANS(90-B36))*COS(RADIANS(-79.9614-C36)))</f>
        <v>1026.9861862140099</v>
      </c>
      <c r="Q36" s="4">
        <f>3958.756*ACOS(COS(RADIANS(90-40.4896))*COS(RADIANS(90-B36))+SIN(RADIANS(90-40.4896))*SIN(RADIANS(90-B36))*COS(RADIANS(-74.4082-C36)))</f>
        <v>1177.1115713296547</v>
      </c>
      <c r="R36" s="4">
        <f>3958.756*ACOS(COS(RADIANS(90-33.7895))*COS(RADIANS(90-B36))+SIN(RADIANS(90-33.7895))*SIN(RADIANS(90-B36))*COS(RADIANS(-84.3255-C36)))</f>
        <v>775.77743260112322</v>
      </c>
      <c r="S36" s="4">
        <f>3958.756*ACOS(COS(RADIANS(90-29.7225))*COS(RADIANS(90-B36))+SIN(RADIANS(90-29.7225))*SIN(RADIANS(90-B36))*COS(RADIANS(-95.3924-C36)))</f>
        <v>657.67020215645994</v>
      </c>
      <c r="T36" s="4">
        <f>3958.756*ACOS(COS(RADIANS(90-40.4274))*COS(RADIANS(90-B36))+SIN(RADIANS(90-40.4274))*SIN(RADIANS(90-B36))*COS(RADIANS(-86.9167-C36)))</f>
        <v>520.21784889261653</v>
      </c>
      <c r="U36" s="4">
        <f>3958.756*ACOS(COS(RADIANS(90-32.9861))*COS(RADIANS(90-B36))+SIN(RADIANS(90-32.9861))*SIN(RADIANS(90-B36))*COS(RADIANS(-96.75-C36)))</f>
        <v>428.74093675991458</v>
      </c>
      <c r="V36" s="4">
        <f>3958.756*ACOS(COS(RADIANS(90-32.877))*COS(RADIANS(90-B36))+SIN(RADIANS(90-32.877))*SIN(RADIANS(90-B36))*COS(RADIANS(-117.237-C36)))</f>
        <v>1229.8816898475786</v>
      </c>
      <c r="W36" s="4">
        <f>3958.756*ACOS(COS(RADIANS(90-35.9483))*COS(RADIANS(90-B36))+SIN(RADIANS(90-35.9483))*SIN(RADIANS(90-B36))*COS(RADIANS(-83.9367-C36)))</f>
        <v>727.50811200306805</v>
      </c>
      <c r="X36" s="4">
        <f>3958.756*ACOS(COS(RADIANS(90-35.92))*COS(RADIANS(90-B36))+SIN(RADIANS(90-35.92))*SIN(RADIANS(90-B36))*COS(RADIANS(-79.04-C36)))</f>
        <v>985.77596534225711</v>
      </c>
      <c r="Y36" s="4">
        <f>3958.756*ACOS(COS(RADIANS(90-39.5398))*COS(RADIANS(90-B36))+SIN(RADIANS(90-39.5398))*SIN(RADIANS(90-B36))*COS(RADIANS(-119.814-C36)))</f>
        <v>1237.3530041336892</v>
      </c>
      <c r="Z36" s="4">
        <f>3958.756*ACOS(COS(RADIANS(90-42.2944))*COS(RADIANS(90-B36))+SIN(RADIANS(90-42.2944))*SIN(RADIANS(90-B36))*COS(RADIANS(-83.7126-C36)))</f>
        <v>706.58717225342843</v>
      </c>
      <c r="AA36" s="4">
        <f>3958.756*ACOS(COS(RADIANS(90-42.2477))*COS(RADIANS(90-B36))+SIN(RADIANS(90-42.2477))*SIN(RADIANS(90-B36))*COS(RADIANS(-83.6226-C36)))</f>
        <v>710.33268215435339</v>
      </c>
      <c r="AB36" s="4">
        <f>3958.756*ACOS(COS(RADIANS(90-41.5033))*COS(RADIANS(90-B36))+SIN(RADIANS(90-41.5033))*SIN(RADIANS(90-B36))*COS(RADIANS(-81.6756-C36)))</f>
        <v>800.39515707668363</v>
      </c>
      <c r="AC36" s="4">
        <f>3958.756*ACOS(COS(RADIANS(90-29.68))*COS(RADIANS(90-B36))+SIN(RADIANS(90-29.68))*SIN(RADIANS(90-B36))*COS(RADIANS(-82.27-C36)))</f>
        <v>1045.4021095865151</v>
      </c>
      <c r="AD36" s="4">
        <f>3958.756*ACOS(COS(RADIANS(90-40.8))*COS(RADIANS(90-B36))+SIN(RADIANS(90-40.8))*SIN(RADIANS(90-B36))*COS(RADIANS(-96.6667-C36)))</f>
        <v>111.3143029009552</v>
      </c>
      <c r="AE36" s="4">
        <f>3958.756*ACOS(COS(RADIANS(90-34.6754))*COS(RADIANS(90-B36))+SIN(RADIANS(90-34.6754))*SIN(RADIANS(90-B36))*COS(RADIANS(-82.8394-C36)))</f>
        <v>819.89811514860264</v>
      </c>
      <c r="AF36" s="4">
        <f>3958.756*ACOS(COS(RADIANS(90-39.33))*COS(RADIANS(90-B36))+SIN(RADIANS(90-39.33))*SIN(RADIANS(90-B36))*COS(RADIANS(-76.6-C36)))</f>
        <v>1067.2758952894367</v>
      </c>
      <c r="AG36" s="4">
        <f>3958.756*ACOS(COS(RADIANS(90-39.9809))*COS(RADIANS(90-B36))+SIN(RADIANS(90-39.9809))*SIN(RADIANS(90-B36))*COS(RADIANS(-75.157-C36)))</f>
        <v>1139.8354939327608</v>
      </c>
      <c r="AH36" s="4">
        <f>3958.756*ACOS(COS(RADIANS(90-42.35))*COS(RADIANS(90-B36))+SIN(RADIANS(90-42.35))*SIN(RADIANS(90-B36))*COS(RADIANS(-71.1-C36)))</f>
        <v>1346.3475252379351</v>
      </c>
      <c r="AI36" s="4">
        <f>3958.756*ACOS(COS(RADIANS(90-42.2944))*COS(RADIANS(90-B36))+SIN(RADIANS(90-42.2944))*SIN(RADIANS(90-B36))*COS(RADIANS(-83.7126-C36)))</f>
        <v>706.58717225342843</v>
      </c>
      <c r="AJ36" s="4">
        <f>3958.756*ACOS(COS(RADIANS(90-30.61))*COS(RADIANS(90-B36))+SIN(RADIANS(90-30.61))*SIN(RADIANS(90-B36))*COS(RADIANS(-96.34-C36)))</f>
        <v>592.98921094636125</v>
      </c>
      <c r="AK36" s="4">
        <f>3958.756*ACOS(COS(RADIANS(90-42.8189))*COS(RADIANS(90-B36))+SIN(RADIANS(90-42.8189))*SIN(RADIANS(90-B36))*COS(RADIANS(-75.5357-C36)))</f>
        <v>1122.8831823450357</v>
      </c>
      <c r="AL36" s="4">
        <f>3958.756*ACOS(COS(RADIANS(90-32.73))*COS(RADIANS(90-B36))+SIN(RADIANS(90-32.73))*SIN(RADIANS(90-B36))*COS(RADIANS(-97.115-C36)))</f>
        <v>447.30492194765492</v>
      </c>
      <c r="AM36" s="4">
        <f>3958.756*ACOS(COS(RADIANS(90-39.19))*COS(RADIANS(90-B36))+SIN(RADIANS(90-39.19))*SIN(RADIANS(90-B36))*COS(RADIANS(-96.59-C36)))</f>
        <v>0</v>
      </c>
      <c r="AN36" s="4">
        <f>3958.756*ACOS(COS(RADIANS(90-42.37))*COS(RADIANS(90-B36))+SIN(RADIANS(90-42.37))*SIN(RADIANS(90-B36))*COS(RADIANS(-71.03-C36)))</f>
        <v>1349.938972632496</v>
      </c>
      <c r="AO36" s="4">
        <f>3958.756*ACOS(COS(RADIANS(90-42.37))*COS(RADIANS(90-B36))+SIN(RADIANS(90-42.37))*SIN(RADIANS(90-B36))*COS(RADIANS(-71.03-C36)))</f>
        <v>1349.938972632496</v>
      </c>
      <c r="AP36" s="4">
        <f>3958.756*ACOS(COS(RADIANS(90-40.4274))*COS(RADIANS(90-B36))+SIN(RADIANS(90-40.4274))*SIN(RADIANS(90-B36))*COS(RADIANS(-86.9167-C36)))</f>
        <v>520.21784889261653</v>
      </c>
      <c r="AQ36" s="4">
        <f>3958.756*ACOS(COS(RADIANS(90-43.0757))*COS(RADIANS(90-B36))+SIN(RADIANS(90-43.0757))*SIN(RADIANS(90-B36))*COS(RADIANS(-89.3867-C36)))</f>
        <v>460.80654512356188</v>
      </c>
      <c r="AR36" s="4">
        <f>3958.756*ACOS(COS(RADIANS(90-38.9886))*COS(RADIANS(90-B36))+SIN(RADIANS(90-38.9886))*SIN(RADIANS(90-B36))*COS(RADIANS(-76.9445-C36)))</f>
        <v>1051.5695100342139</v>
      </c>
    </row>
    <row r="37" spans="1:44" ht="16.5">
      <c r="A37" s="3" t="s">
        <v>36</v>
      </c>
      <c r="B37" s="2">
        <v>42.37</v>
      </c>
      <c r="C37" s="2">
        <v>-71.03</v>
      </c>
      <c r="D37">
        <f>3958.756*ACOS(COS(RADIANS(90-40.8))*COS(RADIANS(90-B37))+SIN(RADIANS(90-40.8))*SIN(RADIANS(90-B37))*COS(RADIANS(-96.6667-C37)))</f>
        <v>1324.2932160586579</v>
      </c>
      <c r="E37" s="4">
        <f>3958.756*ACOS(COS(RADIANS(90-39.5398))*COS(RADIANS(90-B37))+SIN(RADIANS(90-39.5398))*SIN(RADIANS(90-B37))*COS(RADIANS(-119.814-C37)))</f>
        <v>2518.0481878499263</v>
      </c>
      <c r="F37" s="4">
        <f>3958.756*ACOS(COS(RADIANS(90-42.6544))*COS(RADIANS(90-B37))+SIN(RADIANS(90-42.6544))*SIN(RADIANS(90-B37))*COS(RADIANS(-71.3266-C37)))</f>
        <v>24.785510525585629</v>
      </c>
      <c r="G37" s="4">
        <f>3958.756*ACOS(COS(RADIANS(90-40.3502))*COS(RADIANS(90-B37))+SIN(RADIANS(90-40.3502))*SIN(RADIANS(90-B37))*COS(RADIANS(-74.6524-C37)))</f>
        <v>233.98294047415911</v>
      </c>
      <c r="H37" s="4">
        <f>3958.756*ACOS(COS(RADIANS(90-40.4896))*COS(RADIANS(90-B37))+SIN(RADIANS(90-40.4896))*SIN(RADIANS(90-B37))*COS(RADIANS(-74.4082-C37)))</f>
        <v>217.92963359639782</v>
      </c>
      <c r="I37" s="4">
        <f>3958.756*ACOS(COS(RADIANS(90-32.877))*COS(RADIANS(90-B37))+SIN(RADIANS(90-32.877))*SIN(RADIANS(90-B37))*COS(RADIANS(-117.237-C37)))</f>
        <v>2578.7562764894988</v>
      </c>
      <c r="J37" s="4">
        <f>3958.756*ACOS(COS(RADIANS(90-35.08))*COS(RADIANS(90-B37))+SIN(RADIANS(90-35.08))*SIN(RADIANS(90-B37))*COS(RADIANS(-106.65-C37)))</f>
        <v>1969.3541954987336</v>
      </c>
      <c r="K37" s="4">
        <f>3958.756*ACOS(COS(RADIANS(90-40.26))*COS(RADIANS(90-B37))+SIN(RADIANS(90-40.26))*SIN(RADIANS(90-B37))*COS(RADIANS(-80-C37)))</f>
        <v>487.51544706753452</v>
      </c>
      <c r="L37" s="4">
        <f>3958.756*ACOS(COS(RADIANS(90-44.04))*COS(RADIANS(90-B37))+SIN(RADIANS(90-44.04))*SIN(RADIANS(90-B37))*COS(RADIANS(-123.06-C37)))</f>
        <v>2578.7352953819122</v>
      </c>
      <c r="M37" s="4">
        <f>3958.756*ACOS(COS(RADIANS(90-36.1659))*COS(RADIANS(90-B37))+SIN(RADIANS(90-36.1659))*SIN(RADIANS(90-B37))*COS(RADIANS(-86.8313-C37)))</f>
        <v>945.65203817581755</v>
      </c>
      <c r="N37" s="4">
        <f>3958.756*ACOS(COS(RADIANS(90-34.0711))*COS(RADIANS(90-B37))+SIN(RADIANS(90-34.0711))*SIN(RADIANS(90-B37))*COS(RADIANS(-118.442-C37)))</f>
        <v>2601.8192839901999</v>
      </c>
      <c r="O37" s="4">
        <f>3958.756*ACOS(COS(RADIANS(90-39.6798))*COS(RADIANS(90-B37))+SIN(RADIANS(90-39.6798))*SIN(RADIANS(90-B37))*COS(RADIANS(-104.963-C37)))</f>
        <v>1766.7103657431867</v>
      </c>
      <c r="P37" s="4">
        <f>3958.756*ACOS(COS(RADIANS(90-32.7984))*COS(RADIANS(90-B37))+SIN(RADIANS(90-32.7984))*SIN(RADIANS(90-B37))*COS(RADIANS(-79.9614-C37)))</f>
        <v>821.45042901339764</v>
      </c>
      <c r="Q37" s="4">
        <f>3958.756*ACOS(COS(RADIANS(90-40.4896))*COS(RADIANS(90-B37))+SIN(RADIANS(90-40.4896))*SIN(RADIANS(90-B37))*COS(RADIANS(-74.4082-C37)))</f>
        <v>217.92963359639782</v>
      </c>
      <c r="R37" s="4">
        <f>3958.756*ACOS(COS(RADIANS(90-33.7895))*COS(RADIANS(90-B37))+SIN(RADIANS(90-33.7895))*SIN(RADIANS(90-B37))*COS(RADIANS(-84.3255-C37)))</f>
        <v>933.10149477256743</v>
      </c>
      <c r="S37" s="4">
        <f>3958.756*ACOS(COS(RADIANS(90-29.7225))*COS(RADIANS(90-B37))+SIN(RADIANS(90-29.7225))*SIN(RADIANS(90-B37))*COS(RADIANS(-95.3924-C37)))</f>
        <v>1608.3034890194085</v>
      </c>
      <c r="T37" s="4">
        <f>3958.756*ACOS(COS(RADIANS(90-40.4274))*COS(RADIANS(90-B37))+SIN(RADIANS(90-40.4274))*SIN(RADIANS(90-B37))*COS(RADIANS(-86.9167-C37)))</f>
        <v>832.98232120338469</v>
      </c>
      <c r="U37" s="4">
        <f>3958.756*ACOS(COS(RADIANS(90-32.9861))*COS(RADIANS(90-B37))+SIN(RADIANS(90-32.9861))*SIN(RADIANS(90-B37))*COS(RADIANS(-96.75-C37)))</f>
        <v>1540.6720243656825</v>
      </c>
      <c r="V37" s="4">
        <f>3958.756*ACOS(COS(RADIANS(90-32.877))*COS(RADIANS(90-B37))+SIN(RADIANS(90-32.877))*SIN(RADIANS(90-B37))*COS(RADIANS(-117.237-C37)))</f>
        <v>2578.7562764894988</v>
      </c>
      <c r="W37" s="4">
        <f>3958.756*ACOS(COS(RADIANS(90-35.9483))*COS(RADIANS(90-B37))+SIN(RADIANS(90-35.9483))*SIN(RADIANS(90-B37))*COS(RADIANS(-83.9367-C37)))</f>
        <v>820.17894251580719</v>
      </c>
      <c r="X37" s="4">
        <f>3958.756*ACOS(COS(RADIANS(90-35.92))*COS(RADIANS(90-B37))+SIN(RADIANS(90-35.92))*SIN(RADIANS(90-B37))*COS(RADIANS(-79.04-C37)))</f>
        <v>618.16916346201936</v>
      </c>
      <c r="Y37" s="4">
        <f>3958.756*ACOS(COS(RADIANS(90-39.5398))*COS(RADIANS(90-B37))+SIN(RADIANS(90-39.5398))*SIN(RADIANS(90-B37))*COS(RADIANS(-119.814-C37)))</f>
        <v>2518.0481878499263</v>
      </c>
      <c r="Z37" s="4">
        <f>3958.756*ACOS(COS(RADIANS(90-42.2944))*COS(RADIANS(90-B37))+SIN(RADIANS(90-42.2944))*SIN(RADIANS(90-B37))*COS(RADIANS(-83.7126-C37)))</f>
        <v>647.21434218309662</v>
      </c>
      <c r="AA37" s="4">
        <f>3958.756*ACOS(COS(RADIANS(90-42.2477))*COS(RADIANS(90-B37))+SIN(RADIANS(90-42.2477))*SIN(RADIANS(90-B37))*COS(RADIANS(-83.6226-C37)))</f>
        <v>642.9033347667264</v>
      </c>
      <c r="AB37" s="4">
        <f>3958.756*ACOS(COS(RADIANS(90-41.5033))*COS(RADIANS(90-B37))+SIN(RADIANS(90-41.5033))*SIN(RADIANS(90-B37))*COS(RADIANS(-81.6756-C37)))</f>
        <v>550.05592490072172</v>
      </c>
      <c r="AC37" s="4">
        <f>3958.756*ACOS(COS(RADIANS(90-29.68))*COS(RADIANS(90-B37))+SIN(RADIANS(90-29.68))*SIN(RADIANS(90-B37))*COS(RADIANS(-82.27-C37)))</f>
        <v>1076.4029163460077</v>
      </c>
      <c r="AD37" s="4">
        <f>3958.756*ACOS(COS(RADIANS(90-40.8))*COS(RADIANS(90-B37))+SIN(RADIANS(90-40.8))*SIN(RADIANS(90-B37))*COS(RADIANS(-96.6667-C37)))</f>
        <v>1324.2932160586579</v>
      </c>
      <c r="AE37" s="4">
        <f>3958.756*ACOS(COS(RADIANS(90-34.6754))*COS(RADIANS(90-B37))+SIN(RADIANS(90-34.6754))*SIN(RADIANS(90-B37))*COS(RADIANS(-82.8394-C37)))</f>
        <v>829.34985092669069</v>
      </c>
      <c r="AF37" s="4">
        <f>3958.756*ACOS(COS(RADIANS(90-39.33))*COS(RADIANS(90-B37))+SIN(RADIANS(90-39.33))*SIN(RADIANS(90-B37))*COS(RADIANS(-76.6-C37)))</f>
        <v>358.84573036609407</v>
      </c>
      <c r="AG37" s="4">
        <f>3958.756*ACOS(COS(RADIANS(90-39.9809))*COS(RADIANS(90-B37))+SIN(RADIANS(90-39.9809))*SIN(RADIANS(90-B37))*COS(RADIANS(-75.157-C37)))</f>
        <v>270.70994777320396</v>
      </c>
      <c r="AH37" s="4">
        <f>3958.756*ACOS(COS(RADIANS(90-42.35))*COS(RADIANS(90-B37))+SIN(RADIANS(90-42.35))*SIN(RADIANS(90-B37))*COS(RADIANS(-71.1-C37)))</f>
        <v>3.8316944504225146</v>
      </c>
      <c r="AI37" s="4">
        <f>3958.756*ACOS(COS(RADIANS(90-42.2944))*COS(RADIANS(90-B37))+SIN(RADIANS(90-42.2944))*SIN(RADIANS(90-B37))*COS(RADIANS(-83.7126-C37)))</f>
        <v>647.21434218309662</v>
      </c>
      <c r="AJ37" s="4">
        <f>3958.756*ACOS(COS(RADIANS(90-30.61))*COS(RADIANS(90-B37))+SIN(RADIANS(90-30.61))*SIN(RADIANS(90-B37))*COS(RADIANS(-96.34-C37)))</f>
        <v>1614.6094088406735</v>
      </c>
      <c r="AK37" s="4">
        <f>3958.756*ACOS(COS(RADIANS(90-42.8189))*COS(RADIANS(90-B37))+SIN(RADIANS(90-42.8189))*SIN(RADIANS(90-B37))*COS(RADIANS(-75.5357-C37)))</f>
        <v>231.23799324481197</v>
      </c>
      <c r="AL37" s="4">
        <f>3958.756*ACOS(COS(RADIANS(90-32.73))*COS(RADIANS(90-B37))+SIN(RADIANS(90-32.73))*SIN(RADIANS(90-B37))*COS(RADIANS(-97.115-C37)))</f>
        <v>1568.0454522619561</v>
      </c>
      <c r="AM37" s="4">
        <f>3958.756*ACOS(COS(RADIANS(90-39.19))*COS(RADIANS(90-B37))+SIN(RADIANS(90-39.19))*SIN(RADIANS(90-B37))*COS(RADIANS(-96.59-C37)))</f>
        <v>1349.938972632496</v>
      </c>
      <c r="AN37" s="4">
        <v>0</v>
      </c>
      <c r="AO37" s="4">
        <v>0</v>
      </c>
      <c r="AP37" s="4">
        <f>3958.756*ACOS(COS(RADIANS(90-40.4274))*COS(RADIANS(90-B37))+SIN(RADIANS(90-40.4274))*SIN(RADIANS(90-B37))*COS(RADIANS(-86.9167-C37)))</f>
        <v>832.98232120338469</v>
      </c>
      <c r="AQ37" s="4">
        <f>3958.756*ACOS(COS(RADIANS(90-43.0757))*COS(RADIANS(90-B37))+SIN(RADIANS(90-43.0757))*SIN(RADIANS(90-B37))*COS(RADIANS(-89.3867-C37)))</f>
        <v>931.18081814050481</v>
      </c>
      <c r="AR37" s="4">
        <f>3958.756*ACOS(COS(RADIANS(90-38.9886))*COS(RADIANS(90-B37))+SIN(RADIANS(90-38.9886))*SIN(RADIANS(90-B37))*COS(RADIANS(-76.9445-C37)))</f>
        <v>387.94600618782965</v>
      </c>
    </row>
    <row r="38" spans="1:44" ht="16.5">
      <c r="A38" s="3" t="s">
        <v>37</v>
      </c>
      <c r="B38" s="2">
        <v>42.37</v>
      </c>
      <c r="C38" s="2">
        <v>-71.03</v>
      </c>
      <c r="D38">
        <f>3958.756*ACOS(COS(RADIANS(90-40.8))*COS(RADIANS(90-B38))+SIN(RADIANS(90-40.8))*SIN(RADIANS(90-B38))*COS(RADIANS(-96.6667-C38)))</f>
        <v>1324.2932160586579</v>
      </c>
      <c r="E38" s="4">
        <f>3958.756*ACOS(COS(RADIANS(90-39.5398))*COS(RADIANS(90-B38))+SIN(RADIANS(90-39.5398))*SIN(RADIANS(90-B38))*COS(RADIANS(-119.814-C38)))</f>
        <v>2518.0481878499263</v>
      </c>
      <c r="F38" s="4">
        <f>3958.756*ACOS(COS(RADIANS(90-42.6544))*COS(RADIANS(90-B38))+SIN(RADIANS(90-42.6544))*SIN(RADIANS(90-B38))*COS(RADIANS(-71.3266-C38)))</f>
        <v>24.785510525585629</v>
      </c>
      <c r="G38" s="4">
        <f>3958.756*ACOS(COS(RADIANS(90-40.3502))*COS(RADIANS(90-B38))+SIN(RADIANS(90-40.3502))*SIN(RADIANS(90-B38))*COS(RADIANS(-74.6524-C38)))</f>
        <v>233.98294047415911</v>
      </c>
      <c r="H38" s="4">
        <f>3958.756*ACOS(COS(RADIANS(90-40.4896))*COS(RADIANS(90-B38))+SIN(RADIANS(90-40.4896))*SIN(RADIANS(90-B38))*COS(RADIANS(-74.4082-C38)))</f>
        <v>217.92963359639782</v>
      </c>
      <c r="I38" s="4">
        <f>3958.756*ACOS(COS(RADIANS(90-32.877))*COS(RADIANS(90-B38))+SIN(RADIANS(90-32.877))*SIN(RADIANS(90-B38))*COS(RADIANS(-117.237-C38)))</f>
        <v>2578.7562764894988</v>
      </c>
      <c r="J38" s="4">
        <f>3958.756*ACOS(COS(RADIANS(90-35.08))*COS(RADIANS(90-B38))+SIN(RADIANS(90-35.08))*SIN(RADIANS(90-B38))*COS(RADIANS(-106.65-C38)))</f>
        <v>1969.3541954987336</v>
      </c>
      <c r="K38" s="4">
        <f>3958.756*ACOS(COS(RADIANS(90-40.26))*COS(RADIANS(90-B38))+SIN(RADIANS(90-40.26))*SIN(RADIANS(90-B38))*COS(RADIANS(-80-C38)))</f>
        <v>487.51544706753452</v>
      </c>
      <c r="L38" s="4">
        <f>3958.756*ACOS(COS(RADIANS(90-44.04))*COS(RADIANS(90-B38))+SIN(RADIANS(90-44.04))*SIN(RADIANS(90-B38))*COS(RADIANS(-123.06-C38)))</f>
        <v>2578.7352953819122</v>
      </c>
      <c r="M38" s="4">
        <f>3958.756*ACOS(COS(RADIANS(90-36.1659))*COS(RADIANS(90-B38))+SIN(RADIANS(90-36.1659))*SIN(RADIANS(90-B38))*COS(RADIANS(-86.8313-C38)))</f>
        <v>945.65203817581755</v>
      </c>
      <c r="N38" s="4">
        <f>3958.756*ACOS(COS(RADIANS(90-34.0711))*COS(RADIANS(90-B38))+SIN(RADIANS(90-34.0711))*SIN(RADIANS(90-B38))*COS(RADIANS(-118.442-C38)))</f>
        <v>2601.8192839901999</v>
      </c>
      <c r="O38" s="4">
        <f>3958.756*ACOS(COS(RADIANS(90-39.6798))*COS(RADIANS(90-B38))+SIN(RADIANS(90-39.6798))*SIN(RADIANS(90-B38))*COS(RADIANS(-104.963-C38)))</f>
        <v>1766.7103657431867</v>
      </c>
      <c r="P38" s="4">
        <f>3958.756*ACOS(COS(RADIANS(90-32.7984))*COS(RADIANS(90-B38))+SIN(RADIANS(90-32.7984))*SIN(RADIANS(90-B38))*COS(RADIANS(-79.9614-C38)))</f>
        <v>821.45042901339764</v>
      </c>
      <c r="Q38" s="4">
        <f>3958.756*ACOS(COS(RADIANS(90-40.4896))*COS(RADIANS(90-B38))+SIN(RADIANS(90-40.4896))*SIN(RADIANS(90-B38))*COS(RADIANS(-74.4082-C38)))</f>
        <v>217.92963359639782</v>
      </c>
      <c r="R38" s="4">
        <f>3958.756*ACOS(COS(RADIANS(90-33.7895))*COS(RADIANS(90-B38))+SIN(RADIANS(90-33.7895))*SIN(RADIANS(90-B38))*COS(RADIANS(-84.3255-C38)))</f>
        <v>933.10149477256743</v>
      </c>
      <c r="S38" s="4">
        <f>3958.756*ACOS(COS(RADIANS(90-29.7225))*COS(RADIANS(90-B38))+SIN(RADIANS(90-29.7225))*SIN(RADIANS(90-B38))*COS(RADIANS(-95.3924-C38)))</f>
        <v>1608.3034890194085</v>
      </c>
      <c r="T38" s="4">
        <f>3958.756*ACOS(COS(RADIANS(90-40.4274))*COS(RADIANS(90-B38))+SIN(RADIANS(90-40.4274))*SIN(RADIANS(90-B38))*COS(RADIANS(-86.9167-C38)))</f>
        <v>832.98232120338469</v>
      </c>
      <c r="U38" s="4">
        <f>3958.756*ACOS(COS(RADIANS(90-32.9861))*COS(RADIANS(90-B38))+SIN(RADIANS(90-32.9861))*SIN(RADIANS(90-B38))*COS(RADIANS(-96.75-C38)))</f>
        <v>1540.6720243656825</v>
      </c>
      <c r="V38" s="4">
        <f>3958.756*ACOS(COS(RADIANS(90-32.877))*COS(RADIANS(90-B38))+SIN(RADIANS(90-32.877))*SIN(RADIANS(90-B38))*COS(RADIANS(-117.237-C38)))</f>
        <v>2578.7562764894988</v>
      </c>
      <c r="W38" s="4">
        <f>3958.756*ACOS(COS(RADIANS(90-35.9483))*COS(RADIANS(90-B38))+SIN(RADIANS(90-35.9483))*SIN(RADIANS(90-B38))*COS(RADIANS(-83.9367-C38)))</f>
        <v>820.17894251580719</v>
      </c>
      <c r="X38" s="4">
        <f>3958.756*ACOS(COS(RADIANS(90-35.92))*COS(RADIANS(90-B38))+SIN(RADIANS(90-35.92))*SIN(RADIANS(90-B38))*COS(RADIANS(-79.04-C38)))</f>
        <v>618.16916346201936</v>
      </c>
      <c r="Y38" s="4">
        <f>3958.756*ACOS(COS(RADIANS(90-39.5398))*COS(RADIANS(90-B38))+SIN(RADIANS(90-39.5398))*SIN(RADIANS(90-B38))*COS(RADIANS(-119.814-C38)))</f>
        <v>2518.0481878499263</v>
      </c>
      <c r="Z38" s="4">
        <f>3958.756*ACOS(COS(RADIANS(90-42.2944))*COS(RADIANS(90-B38))+SIN(RADIANS(90-42.2944))*SIN(RADIANS(90-B38))*COS(RADIANS(-83.7126-C38)))</f>
        <v>647.21434218309662</v>
      </c>
      <c r="AA38" s="4">
        <f>3958.756*ACOS(COS(RADIANS(90-42.2477))*COS(RADIANS(90-B38))+SIN(RADIANS(90-42.2477))*SIN(RADIANS(90-B38))*COS(RADIANS(-83.6226-C38)))</f>
        <v>642.9033347667264</v>
      </c>
      <c r="AB38" s="4">
        <f>3958.756*ACOS(COS(RADIANS(90-41.5033))*COS(RADIANS(90-B38))+SIN(RADIANS(90-41.5033))*SIN(RADIANS(90-B38))*COS(RADIANS(-81.6756-C38)))</f>
        <v>550.05592490072172</v>
      </c>
      <c r="AC38" s="4">
        <f>3958.756*ACOS(COS(RADIANS(90-29.68))*COS(RADIANS(90-B38))+SIN(RADIANS(90-29.68))*SIN(RADIANS(90-B38))*COS(RADIANS(-82.27-C38)))</f>
        <v>1076.4029163460077</v>
      </c>
      <c r="AD38" s="4">
        <f>3958.756*ACOS(COS(RADIANS(90-40.8))*COS(RADIANS(90-B38))+SIN(RADIANS(90-40.8))*SIN(RADIANS(90-B38))*COS(RADIANS(-96.6667-C38)))</f>
        <v>1324.2932160586579</v>
      </c>
      <c r="AE38" s="4">
        <f>3958.756*ACOS(COS(RADIANS(90-34.6754))*COS(RADIANS(90-B38))+SIN(RADIANS(90-34.6754))*SIN(RADIANS(90-B38))*COS(RADIANS(-82.8394-C38)))</f>
        <v>829.34985092669069</v>
      </c>
      <c r="AF38" s="4">
        <f>3958.756*ACOS(COS(RADIANS(90-39.33))*COS(RADIANS(90-B38))+SIN(RADIANS(90-39.33))*SIN(RADIANS(90-B38))*COS(RADIANS(-76.6-C38)))</f>
        <v>358.84573036609407</v>
      </c>
      <c r="AG38" s="4">
        <f>3958.756*ACOS(COS(RADIANS(90-39.9809))*COS(RADIANS(90-B38))+SIN(RADIANS(90-39.9809))*SIN(RADIANS(90-B38))*COS(RADIANS(-75.157-C38)))</f>
        <v>270.70994777320396</v>
      </c>
      <c r="AH38" s="4">
        <f>3958.756*ACOS(COS(RADIANS(90-42.35))*COS(RADIANS(90-B38))+SIN(RADIANS(90-42.35))*SIN(RADIANS(90-B38))*COS(RADIANS(-71.1-C38)))</f>
        <v>3.8316944504225146</v>
      </c>
      <c r="AI38" s="4">
        <f>3958.756*ACOS(COS(RADIANS(90-42.2944))*COS(RADIANS(90-B38))+SIN(RADIANS(90-42.2944))*SIN(RADIANS(90-B38))*COS(RADIANS(-83.7126-C38)))</f>
        <v>647.21434218309662</v>
      </c>
      <c r="AJ38" s="4">
        <f>3958.756*ACOS(COS(RADIANS(90-30.61))*COS(RADIANS(90-B38))+SIN(RADIANS(90-30.61))*SIN(RADIANS(90-B38))*COS(RADIANS(-96.34-C38)))</f>
        <v>1614.6094088406735</v>
      </c>
      <c r="AK38" s="4">
        <f>3958.756*ACOS(COS(RADIANS(90-42.8189))*COS(RADIANS(90-B38))+SIN(RADIANS(90-42.8189))*SIN(RADIANS(90-B38))*COS(RADIANS(-75.5357-C38)))</f>
        <v>231.23799324481197</v>
      </c>
      <c r="AL38" s="4">
        <f>3958.756*ACOS(COS(RADIANS(90-32.73))*COS(RADIANS(90-B38))+SIN(RADIANS(90-32.73))*SIN(RADIANS(90-B38))*COS(RADIANS(-97.115-C38)))</f>
        <v>1568.0454522619561</v>
      </c>
      <c r="AM38" s="4">
        <f>3958.756*ACOS(COS(RADIANS(90-39.19))*COS(RADIANS(90-B38))+SIN(RADIANS(90-39.19))*SIN(RADIANS(90-B38))*COS(RADIANS(-96.59-C38)))</f>
        <v>1349.938972632496</v>
      </c>
      <c r="AN38" s="4">
        <v>0</v>
      </c>
      <c r="AO38" s="4">
        <v>0</v>
      </c>
      <c r="AP38" s="4">
        <f>3958.756*ACOS(COS(RADIANS(90-40.4274))*COS(RADIANS(90-B38))+SIN(RADIANS(90-40.4274))*SIN(RADIANS(90-B38))*COS(RADIANS(-86.9167-C38)))</f>
        <v>832.98232120338469</v>
      </c>
      <c r="AQ38" s="4">
        <f>3958.756*ACOS(COS(RADIANS(90-43.0757))*COS(RADIANS(90-B38))+SIN(RADIANS(90-43.0757))*SIN(RADIANS(90-B38))*COS(RADIANS(-89.3867-C38)))</f>
        <v>931.18081814050481</v>
      </c>
      <c r="AR38" s="4">
        <f>3958.756*ACOS(COS(RADIANS(90-38.9886))*COS(RADIANS(90-B38))+SIN(RADIANS(90-38.9886))*SIN(RADIANS(90-B38))*COS(RADIANS(-76.9445-C38)))</f>
        <v>387.94600618782965</v>
      </c>
    </row>
    <row r="39" spans="1:44" ht="16.5">
      <c r="A39" s="3" t="s">
        <v>38</v>
      </c>
      <c r="B39" s="2">
        <v>40.427399999999999</v>
      </c>
      <c r="C39" s="2">
        <v>-86.916700000000006</v>
      </c>
      <c r="D39">
        <f>3958.756*ACOS(COS(RADIANS(90-40.8))*COS(RADIANS(90-B39))+SIN(RADIANS(90-40.8))*SIN(RADIANS(90-B39))*COS(RADIANS(-96.6667-C39)))</f>
        <v>511.76900229035186</v>
      </c>
      <c r="E39" s="4">
        <f>3958.756*ACOS(COS(RADIANS(90-39.5398))*COS(RADIANS(90-B39))+SIN(RADIANS(90-39.5398))*SIN(RADIANS(90-B39))*COS(RADIANS(-119.814-C39)))</f>
        <v>1732.6018605174759</v>
      </c>
      <c r="F39" s="4">
        <f>3958.756*ACOS(COS(RADIANS(90-42.6544))*COS(RADIANS(90-B39))+SIN(RADIANS(90-42.6544))*SIN(RADIANS(90-B39))*COS(RADIANS(-71.3266-C39)))</f>
        <v>819.55014121082502</v>
      </c>
      <c r="G39" s="4">
        <f>3958.756*ACOS(COS(RADIANS(90-40.3502))*COS(RADIANS(90-B39))+SIN(RADIANS(90-40.3502))*SIN(RADIANS(90-B39))*COS(RADIANS(-74.6524-C39)))</f>
        <v>644.92395579475533</v>
      </c>
      <c r="H39" s="4">
        <f>3958.756*ACOS(COS(RADIANS(90-40.4896))*COS(RADIANS(90-B39))+SIN(RADIANS(90-40.4896))*SIN(RADIANS(90-B39))*COS(RADIANS(-74.4082-C39)))</f>
        <v>657.05287613764779</v>
      </c>
      <c r="I39" s="4">
        <f>3958.756*ACOS(COS(RADIANS(90-32.877))*COS(RADIANS(90-B39))+SIN(RADIANS(90-32.877))*SIN(RADIANS(90-B39))*COS(RADIANS(-117.237-C39)))</f>
        <v>1749.9088645820943</v>
      </c>
      <c r="J39" s="4">
        <f>3958.756*ACOS(COS(RADIANS(90-35.08))*COS(RADIANS(90-B39))+SIN(RADIANS(90-35.08))*SIN(RADIANS(90-B39))*COS(RADIANS(-106.65-C39)))</f>
        <v>1136.619257894303</v>
      </c>
      <c r="K39" s="4">
        <f>3958.756*ACOS(COS(RADIANS(90-40.26))*COS(RADIANS(90-B39))+SIN(RADIANS(90-40.26))*SIN(RADIANS(90-B39))*COS(RADIANS(-80-C39)))</f>
        <v>364.33213316753199</v>
      </c>
      <c r="L39" s="4">
        <f>3958.756*ACOS(COS(RADIANS(90-44.04))*COS(RADIANS(90-B39))+SIN(RADIANS(90-44.04))*SIN(RADIANS(90-B39))*COS(RADIANS(-123.06-C39)))</f>
        <v>1850.7091186004623</v>
      </c>
      <c r="M39" s="4">
        <f>3958.756*ACOS(COS(RADIANS(90-36.1659))*COS(RADIANS(90-B39))+SIN(RADIANS(90-36.1659))*SIN(RADIANS(90-B39))*COS(RADIANS(-86.8313-C39)))</f>
        <v>294.477576272281</v>
      </c>
      <c r="N39" s="4">
        <f>3958.756*ACOS(COS(RADIANS(90-34.0711))*COS(RADIANS(90-B39))+SIN(RADIANS(90-34.0711))*SIN(RADIANS(90-B39))*COS(RADIANS(-118.442-C39)))</f>
        <v>1778.3334902581373</v>
      </c>
      <c r="O39" s="4">
        <f>3958.756*ACOS(COS(RADIANS(90-39.6798))*COS(RADIANS(90-B39))+SIN(RADIANS(90-39.6798))*SIN(RADIANS(90-B39))*COS(RADIANS(-104.963-C39)))</f>
        <v>954.15015766825604</v>
      </c>
      <c r="P39" s="4">
        <f>3958.756*ACOS(COS(RADIANS(90-32.7984))*COS(RADIANS(90-B39))+SIN(RADIANS(90-32.7984))*SIN(RADIANS(90-B39))*COS(RADIANS(-79.9614-C39)))</f>
        <v>652.6827787872819</v>
      </c>
      <c r="Q39" s="4">
        <f>3958.756*ACOS(COS(RADIANS(90-40.4896))*COS(RADIANS(90-B39))+SIN(RADIANS(90-40.4896))*SIN(RADIANS(90-B39))*COS(RADIANS(-74.4082-C39)))</f>
        <v>657.05287613764779</v>
      </c>
      <c r="R39" s="4">
        <f>3958.756*ACOS(COS(RADIANS(90-33.7895))*COS(RADIANS(90-B39))+SIN(RADIANS(90-33.7895))*SIN(RADIANS(90-B39))*COS(RADIANS(-84.3255-C39)))</f>
        <v>480.27942493772747</v>
      </c>
      <c r="S39" s="4">
        <f>3958.756*ACOS(COS(RADIANS(90-29.7225))*COS(RADIANS(90-B39))+SIN(RADIANS(90-29.7225))*SIN(RADIANS(90-B39))*COS(RADIANS(-95.3924-C39)))</f>
        <v>880.31909363258831</v>
      </c>
      <c r="T39" s="4">
        <f>3958.756*ACOS(COS(RADIANS(90-40.4274))*COS(RADIANS(90-B39))+SIN(RADIANS(90-40.4274))*SIN(RADIANS(90-B39))*COS(RADIANS(-86.9167-C39)))</f>
        <v>0</v>
      </c>
      <c r="U39" s="4">
        <f>3958.756*ACOS(COS(RADIANS(90-32.9861))*COS(RADIANS(90-B39))+SIN(RADIANS(90-32.9861))*SIN(RADIANS(90-B39))*COS(RADIANS(-96.75-C39)))</f>
        <v>748.1029313858055</v>
      </c>
      <c r="V39" s="4">
        <f>3958.756*ACOS(COS(RADIANS(90-32.877))*COS(RADIANS(90-B39))+SIN(RADIANS(90-32.877))*SIN(RADIANS(90-B39))*COS(RADIANS(-117.237-C39)))</f>
        <v>1749.9088645820943</v>
      </c>
      <c r="W39" s="4">
        <f>3958.756*ACOS(COS(RADIANS(90-35.9483))*COS(RADIANS(90-B39))+SIN(RADIANS(90-35.9483))*SIN(RADIANS(90-B39))*COS(RADIANS(-83.9367-C39)))</f>
        <v>349.17766671853002</v>
      </c>
      <c r="X39" s="4">
        <f>3958.756*ACOS(COS(RADIANS(90-35.92))*COS(RADIANS(90-B39))+SIN(RADIANS(90-35.92))*SIN(RADIANS(90-B39))*COS(RADIANS(-79.04-C39)))</f>
        <v>528.82520446322849</v>
      </c>
      <c r="Y39" s="4">
        <f>3958.756*ACOS(COS(RADIANS(90-39.5398))*COS(RADIANS(90-B39))+SIN(RADIANS(90-39.5398))*SIN(RADIANS(90-B39))*COS(RADIANS(-119.814-C39)))</f>
        <v>1732.6018605174759</v>
      </c>
      <c r="Z39" s="4">
        <f>3958.756*ACOS(COS(RADIANS(90-42.2944))*COS(RADIANS(90-B39))+SIN(RADIANS(90-42.2944))*SIN(RADIANS(90-B39))*COS(RADIANS(-83.7126-C39)))</f>
        <v>210.32942645138914</v>
      </c>
      <c r="AA39" s="4">
        <f>3958.756*ACOS(COS(RADIANS(90-42.2477))*COS(RADIANS(90-B39))+SIN(RADIANS(90-42.2477))*SIN(RADIANS(90-B39))*COS(RADIANS(-83.6226-C39)))</f>
        <v>212.15509406827209</v>
      </c>
      <c r="AB39" s="4">
        <f>3958.756*ACOS(COS(RADIANS(90-41.5033))*COS(RADIANS(90-B39))+SIN(RADIANS(90-41.5033))*SIN(RADIANS(90-B39))*COS(RADIANS(-81.6756-C39)))</f>
        <v>283.31515693182814</v>
      </c>
      <c r="AC39" s="4">
        <f>3958.756*ACOS(COS(RADIANS(90-29.68))*COS(RADIANS(90-B39))+SIN(RADIANS(90-29.68))*SIN(RADIANS(90-B39))*COS(RADIANS(-82.27-C39)))</f>
        <v>787.38508188321043</v>
      </c>
      <c r="AD39" s="4">
        <f>3958.756*ACOS(COS(RADIANS(90-40.8))*COS(RADIANS(90-B39))+SIN(RADIANS(90-40.8))*SIN(RADIANS(90-B39))*COS(RADIANS(-96.6667-C39)))</f>
        <v>511.76900229035186</v>
      </c>
      <c r="AE39" s="4">
        <f>3958.756*ACOS(COS(RADIANS(90-34.6754))*COS(RADIANS(90-B39))+SIN(RADIANS(90-34.6754))*SIN(RADIANS(90-B39))*COS(RADIANS(-82.8394-C39)))</f>
        <v>455.7470727634751</v>
      </c>
      <c r="AF39" s="4">
        <f>3958.756*ACOS(COS(RADIANS(90-39.33))*COS(RADIANS(90-B39))+SIN(RADIANS(90-39.33))*SIN(RADIANS(90-B39))*COS(RADIANS(-76.6-C39)))</f>
        <v>551.91977134613603</v>
      </c>
      <c r="AG39" s="4">
        <f>3958.756*ACOS(COS(RADIANS(90-39.9809))*COS(RADIANS(90-B39))+SIN(RADIANS(90-39.9809))*SIN(RADIANS(90-B39))*COS(RADIANS(-75.157-C39)))</f>
        <v>620.86621611354144</v>
      </c>
      <c r="AH39" s="4">
        <f>3958.756*ACOS(COS(RADIANS(90-42.35))*COS(RADIANS(90-B39))+SIN(RADIANS(90-42.35))*SIN(RADIANS(90-B39))*COS(RADIANS(-71.1-C39)))</f>
        <v>829.32253163009148</v>
      </c>
      <c r="AI39" s="4">
        <f>3958.756*ACOS(COS(RADIANS(90-42.2944))*COS(RADIANS(90-B39))+SIN(RADIANS(90-42.2944))*SIN(RADIANS(90-B39))*COS(RADIANS(-83.7126-C39)))</f>
        <v>210.32942645138914</v>
      </c>
      <c r="AJ39" s="4">
        <f>3958.756*ACOS(COS(RADIANS(90-30.61))*COS(RADIANS(90-B39))+SIN(RADIANS(90-30.61))*SIN(RADIANS(90-B39))*COS(RADIANS(-96.34-C39)))</f>
        <v>859.64644484212818</v>
      </c>
      <c r="AK39" s="4">
        <f>3958.756*ACOS(COS(RADIANS(90-42.8189))*COS(RADIANS(90-B39))+SIN(RADIANS(90-42.8189))*SIN(RADIANS(90-B39))*COS(RADIANS(-75.5357-C39)))</f>
        <v>610.0536872192223</v>
      </c>
      <c r="AL39" s="4">
        <f>3958.756*ACOS(COS(RADIANS(90-32.73))*COS(RADIANS(90-B39))+SIN(RADIANS(90-32.73))*SIN(RADIANS(90-B39))*COS(RADIANS(-97.115-C39)))</f>
        <v>775.53739711808851</v>
      </c>
      <c r="AM39" s="4">
        <f>3958.756*ACOS(COS(RADIANS(90-39.19))*COS(RADIANS(90-B39))+SIN(RADIANS(90-39.19))*SIN(RADIANS(90-B39))*COS(RADIANS(-96.59-C39)))</f>
        <v>520.21784889261653</v>
      </c>
      <c r="AN39" s="4">
        <f>3958.756*ACOS(COS(RADIANS(90-42.37))*COS(RADIANS(90-B39))+SIN(RADIANS(90-42.37))*SIN(RADIANS(90-B39))*COS(RADIANS(-71.03-C39)))</f>
        <v>832.98232120338469</v>
      </c>
      <c r="AO39" s="4">
        <f>3958.756*ACOS(COS(RADIANS(90-42.37))*COS(RADIANS(90-B39))+SIN(RADIANS(90-42.37))*SIN(RADIANS(90-B39))*COS(RADIANS(-71.03-C39)))</f>
        <v>832.98232120338469</v>
      </c>
      <c r="AP39" s="4">
        <f>3958.756*ACOS(COS(RADIANS(90-40.4274))*COS(RADIANS(90-B39))+SIN(RADIANS(90-40.4274))*SIN(RADIANS(90-B39))*COS(RADIANS(-86.9167-C39)))</f>
        <v>0</v>
      </c>
      <c r="AQ39" s="4">
        <f>3958.756*ACOS(COS(RADIANS(90-43.0757))*COS(RADIANS(90-B39))+SIN(RADIANS(90-43.0757))*SIN(RADIANS(90-B39))*COS(RADIANS(-89.3867-C39)))</f>
        <v>222.89229454091361</v>
      </c>
      <c r="AR39" s="4">
        <f>3958.756*ACOS(COS(RADIANS(90-38.9886))*COS(RADIANS(90-B39))+SIN(RADIANS(90-38.9886))*SIN(RADIANS(90-B39))*COS(RADIANS(-76.9445-C39)))</f>
        <v>538.99510877230773</v>
      </c>
    </row>
    <row r="40" spans="1:44" ht="16.5">
      <c r="A40" s="3" t="s">
        <v>39</v>
      </c>
      <c r="B40" s="2">
        <v>43.075699999999998</v>
      </c>
      <c r="C40" s="2">
        <v>-89.386700000000005</v>
      </c>
      <c r="D40">
        <f>3958.756*ACOS(COS(RADIANS(90-40.8))*COS(RADIANS(90-B40))+SIN(RADIANS(90-40.8))*SIN(RADIANS(90-B40))*COS(RADIANS(-96.6667-C40)))</f>
        <v>405.68005239212039</v>
      </c>
      <c r="E40" s="4">
        <f>3958.756*ACOS(COS(RADIANS(90-39.5398))*COS(RADIANS(90-B40))+SIN(RADIANS(90-39.5398))*SIN(RADIANS(90-B40))*COS(RADIANS(-119.814-C40)))</f>
        <v>1589.0660236516335</v>
      </c>
      <c r="F40" s="4">
        <f>3958.756*ACOS(COS(RADIANS(90-42.6544))*COS(RADIANS(90-B40))+SIN(RADIANS(90-42.6544))*SIN(RADIANS(90-B40))*COS(RADIANS(-71.3266-C40)))</f>
        <v>913.30475090281868</v>
      </c>
      <c r="G40" s="4">
        <f>3958.756*ACOS(COS(RADIANS(90-40.3502))*COS(RADIANS(90-B40))+SIN(RADIANS(90-40.3502))*SIN(RADIANS(90-B40))*COS(RADIANS(-74.6524-C40)))</f>
        <v>781.80137297070644</v>
      </c>
      <c r="H40" s="4">
        <f>3958.756*ACOS(COS(RADIANS(90-40.4896))*COS(RADIANS(90-B40))+SIN(RADIANS(90-40.4896))*SIN(RADIANS(90-B40))*COS(RADIANS(-74.4082-C40)))</f>
        <v>790.95797317345489</v>
      </c>
      <c r="I40" s="4">
        <f>3958.756*ACOS(COS(RADIANS(90-32.877))*COS(RADIANS(90-B40))+SIN(RADIANS(90-32.877))*SIN(RADIANS(90-B40))*COS(RADIANS(-117.237-C40)))</f>
        <v>1662.1512077126031</v>
      </c>
      <c r="J40" s="4">
        <f>3958.756*ACOS(COS(RADIANS(90-35.08))*COS(RADIANS(90-B40))+SIN(RADIANS(90-35.08))*SIN(RADIANS(90-B40))*COS(RADIANS(-106.65-C40)))</f>
        <v>1075.0959812559029</v>
      </c>
      <c r="K40" s="4">
        <f>3958.756*ACOS(COS(RADIANS(90-40.26))*COS(RADIANS(90-B40))+SIN(RADIANS(90-40.26))*SIN(RADIANS(90-B40))*COS(RADIANS(-80-C40)))</f>
        <v>521.70649893513951</v>
      </c>
      <c r="L40" s="4">
        <f>3958.756*ACOS(COS(RADIANS(90-44.04))*COS(RADIANS(90-B40))+SIN(RADIANS(90-44.04))*SIN(RADIANS(90-B40))*COS(RADIANS(-123.06-C40)))</f>
        <v>1675.5802652940695</v>
      </c>
      <c r="M40" s="4">
        <f>3958.756*ACOS(COS(RADIANS(90-36.1659))*COS(RADIANS(90-B40))+SIN(RADIANS(90-36.1659))*SIN(RADIANS(90-B40))*COS(RADIANS(-86.8313-C40)))</f>
        <v>496.34417573998445</v>
      </c>
      <c r="N40" s="4">
        <f>3958.756*ACOS(COS(RADIANS(90-34.0711))*COS(RADIANS(90-B40))+SIN(RADIANS(90-34.0711))*SIN(RADIANS(90-B40))*COS(RADIANS(-118.442-C40)))</f>
        <v>1677.7559940658782</v>
      </c>
      <c r="O40" s="4">
        <f>3958.756*ACOS(COS(RADIANS(90-39.6798))*COS(RADIANS(90-B40))+SIN(RADIANS(90-39.6798))*SIN(RADIANS(90-B40))*COS(RADIANS(-104.963-C40)))</f>
        <v>839.5295108742954</v>
      </c>
      <c r="P40" s="4">
        <f>3958.756*ACOS(COS(RADIANS(90-32.7984))*COS(RADIANS(90-B40))+SIN(RADIANS(90-32.7984))*SIN(RADIANS(90-B40))*COS(RADIANS(-79.9614-C40)))</f>
        <v>875.10224976094321</v>
      </c>
      <c r="Q40" s="4">
        <f>3958.756*ACOS(COS(RADIANS(90-40.4896))*COS(RADIANS(90-B40))+SIN(RADIANS(90-40.4896))*SIN(RADIANS(90-B40))*COS(RADIANS(-74.4082-C40)))</f>
        <v>790.95797317345489</v>
      </c>
      <c r="R40" s="4">
        <f>3958.756*ACOS(COS(RADIANS(90-33.7895))*COS(RADIANS(90-B40))+SIN(RADIANS(90-33.7895))*SIN(RADIANS(90-B40))*COS(RADIANS(-84.3255-C40)))</f>
        <v>697.28950883300547</v>
      </c>
      <c r="S40" s="4">
        <f>3958.756*ACOS(COS(RADIANS(90-29.7225))*COS(RADIANS(90-B40))+SIN(RADIANS(90-29.7225))*SIN(RADIANS(90-B40))*COS(RADIANS(-95.3924-C40)))</f>
        <v>980.5141410954102</v>
      </c>
      <c r="T40" s="4">
        <f>3958.756*ACOS(COS(RADIANS(90-40.4274))*COS(RADIANS(90-B40))+SIN(RADIANS(90-40.4274))*SIN(RADIANS(90-B40))*COS(RADIANS(-86.9167-C40)))</f>
        <v>222.89229454091361</v>
      </c>
      <c r="U40" s="4">
        <f>3958.756*ACOS(COS(RADIANS(90-32.9861))*COS(RADIANS(90-B40))+SIN(RADIANS(90-32.9861))*SIN(RADIANS(90-B40))*COS(RADIANS(-96.75-C40)))</f>
        <v>803.31056047654204</v>
      </c>
      <c r="V40" s="4">
        <f>3958.756*ACOS(COS(RADIANS(90-32.877))*COS(RADIANS(90-B40))+SIN(RADIANS(90-32.877))*SIN(RADIANS(90-B40))*COS(RADIANS(-117.237-C40)))</f>
        <v>1662.1512077126031</v>
      </c>
      <c r="W40" s="4">
        <f>3958.756*ACOS(COS(RADIANS(90-35.9483))*COS(RADIANS(90-B40))+SIN(RADIANS(90-35.9483))*SIN(RADIANS(90-B40))*COS(RADIANS(-83.9367-C40)))</f>
        <v>571.44795815205714</v>
      </c>
      <c r="X40" s="4">
        <f>3958.756*ACOS(COS(RADIANS(90-35.92))*COS(RADIANS(90-B40))+SIN(RADIANS(90-35.92))*SIN(RADIANS(90-B40))*COS(RADIANS(-79.04-C40)))</f>
        <v>739.73869323594329</v>
      </c>
      <c r="Y40" s="4">
        <f>3958.756*ACOS(COS(RADIANS(90-39.5398))*COS(RADIANS(90-B40))+SIN(RADIANS(90-39.5398))*SIN(RADIANS(90-B40))*COS(RADIANS(-119.814-C40)))</f>
        <v>1589.0660236516335</v>
      </c>
      <c r="Z40" s="4">
        <f>3958.756*ACOS(COS(RADIANS(90-42.2944))*COS(RADIANS(90-B40))+SIN(RADIANS(90-42.2944))*SIN(RADIANS(90-B40))*COS(RADIANS(-83.7126-C40)))</f>
        <v>293.1384182111367</v>
      </c>
      <c r="AA40" s="4">
        <f>3958.756*ACOS(COS(RADIANS(90-42.2477))*COS(RADIANS(90-B40))+SIN(RADIANS(90-42.2477))*SIN(RADIANS(90-B40))*COS(RADIANS(-83.6226-C40)))</f>
        <v>298.3389736474283</v>
      </c>
      <c r="AB40" s="4">
        <f>3958.756*ACOS(COS(RADIANS(90-41.5033))*COS(RADIANS(90-B40))+SIN(RADIANS(90-41.5033))*SIN(RADIANS(90-B40))*COS(RADIANS(-81.6756-C40)))</f>
        <v>408.65853570952862</v>
      </c>
      <c r="AC40" s="4">
        <f>3958.756*ACOS(COS(RADIANS(90-29.68))*COS(RADIANS(90-B40))+SIN(RADIANS(90-29.68))*SIN(RADIANS(90-B40))*COS(RADIANS(-82.27-C40)))</f>
        <v>1005.6970546052648</v>
      </c>
      <c r="AD40" s="4">
        <f>3958.756*ACOS(COS(RADIANS(90-40.8))*COS(RADIANS(90-B40))+SIN(RADIANS(90-40.8))*SIN(RADIANS(90-B40))*COS(RADIANS(-96.6667-C40)))</f>
        <v>405.68005239212039</v>
      </c>
      <c r="AE40" s="4">
        <f>3958.756*ACOS(COS(RADIANS(90-34.6754))*COS(RADIANS(90-B40))+SIN(RADIANS(90-34.6754))*SIN(RADIANS(90-B40))*COS(RADIANS(-82.8394-C40)))</f>
        <v>678.37303755783921</v>
      </c>
      <c r="AF40" s="4">
        <f>3958.756*ACOS(COS(RADIANS(90-39.33))*COS(RADIANS(90-B40))+SIN(RADIANS(90-39.33))*SIN(RADIANS(90-B40))*COS(RADIANS(-76.6-C40)))</f>
        <v>712.39263093439615</v>
      </c>
      <c r="AG40" s="4">
        <f>3958.756*ACOS(COS(RADIANS(90-39.9809))*COS(RADIANS(90-B40))+SIN(RADIANS(90-39.9809))*SIN(RADIANS(90-B40))*COS(RADIANS(-75.157-C40)))</f>
        <v>765.37646412145295</v>
      </c>
      <c r="AH40" s="4">
        <f>3958.756*ACOS(COS(RADIANS(90-42.35))*COS(RADIANS(90-B40))+SIN(RADIANS(90-42.35))*SIN(RADIANS(90-B40))*COS(RADIANS(-71.1-C40)))</f>
        <v>927.87594708256574</v>
      </c>
      <c r="AI40" s="4">
        <f>3958.756*ACOS(COS(RADIANS(90-42.2944))*COS(RADIANS(90-B40))+SIN(RADIANS(90-42.2944))*SIN(RADIANS(90-B40))*COS(RADIANS(-83.7126-C40)))</f>
        <v>293.1384182111367</v>
      </c>
      <c r="AJ40" s="4">
        <f>3958.756*ACOS(COS(RADIANS(90-30.61))*COS(RADIANS(90-B40))+SIN(RADIANS(90-30.61))*SIN(RADIANS(90-B40))*COS(RADIANS(-96.34-C40)))</f>
        <v>942.34803853379435</v>
      </c>
      <c r="AK40" s="4">
        <f>3958.756*ACOS(COS(RADIANS(90-42.8189))*COS(RADIANS(90-B40))+SIN(RADIANS(90-42.8189))*SIN(RADIANS(90-B40))*COS(RADIANS(-75.5357-C40)))</f>
        <v>699.94282522499145</v>
      </c>
      <c r="AL40" s="4">
        <f>3958.756*ACOS(COS(RADIANS(90-32.73))*COS(RADIANS(90-B40))+SIN(RADIANS(90-32.73))*SIN(RADIANS(90-B40))*COS(RADIANS(-97.115-C40)))</f>
        <v>828.86937012011344</v>
      </c>
      <c r="AM40" s="4">
        <f>3958.756*ACOS(COS(RADIANS(90-39.19))*COS(RADIANS(90-B40))+SIN(RADIANS(90-39.19))*SIN(RADIANS(90-B40))*COS(RADIANS(-96.59-C40)))</f>
        <v>460.80654512356188</v>
      </c>
      <c r="AN40" s="4">
        <f>3958.756*ACOS(COS(RADIANS(90-42.37))*COS(RADIANS(90-B40))+SIN(RADIANS(90-42.37))*SIN(RADIANS(90-B40))*COS(RADIANS(-71.03-C40)))</f>
        <v>931.18081814050481</v>
      </c>
      <c r="AO40" s="4">
        <f>3958.756*ACOS(COS(RADIANS(90-42.37))*COS(RADIANS(90-B40))+SIN(RADIANS(90-42.37))*SIN(RADIANS(90-B40))*COS(RADIANS(-71.03-C40)))</f>
        <v>931.18081814050481</v>
      </c>
      <c r="AP40" s="4">
        <f>3958.756*ACOS(COS(RADIANS(90-40.4274))*COS(RADIANS(90-B40))+SIN(RADIANS(90-40.4274))*SIN(RADIANS(90-B40))*COS(RADIANS(-86.9167-C40)))</f>
        <v>222.89229454091361</v>
      </c>
      <c r="AQ40" s="4">
        <f>3958.756*ACOS(COS(RADIANS(90-43.0757))*COS(RADIANS(90-B40))+SIN(RADIANS(90-43.0757))*SIN(RADIANS(90-B40))*COS(RADIANS(-89.3867-C40)))</f>
        <v>0</v>
      </c>
      <c r="AR40" s="4">
        <f>3958.756*ACOS(COS(RADIANS(90-38.9886))*COS(RADIANS(90-B40))+SIN(RADIANS(90-38.9886))*SIN(RADIANS(90-B40))*COS(RADIANS(-76.9445-C40)))</f>
        <v>706.38711262836796</v>
      </c>
    </row>
    <row r="41" spans="1:44" ht="16.5">
      <c r="A41" s="3" t="s">
        <v>40</v>
      </c>
      <c r="B41" s="2">
        <v>38.988599999999998</v>
      </c>
      <c r="C41" s="2">
        <v>-76.944500000000005</v>
      </c>
      <c r="D41">
        <f>3958.756*ACOS(COS(RADIANS(90-40.8))*COS(RADIANS(90-B41))+SIN(RADIANS(90-40.8))*SIN(RADIANS(90-B41))*COS(RADIANS(-96.6667-C41)))</f>
        <v>1050.6905557036232</v>
      </c>
      <c r="E41" s="4">
        <f>3958.756*ACOS(COS(RADIANS(90-39.5398))*COS(RADIANS(90-B41))+SIN(RADIANS(90-39.5398))*SIN(RADIANS(90-B41))*COS(RADIANS(-119.814-C41)))</f>
        <v>2271.4759752711743</v>
      </c>
      <c r="F41" s="4">
        <f>3958.756*ACOS(COS(RADIANS(90-42.6544))*COS(RADIANS(90-B41))+SIN(RADIANS(90-42.6544))*SIN(RADIANS(90-B41))*COS(RADIANS(-71.3266-C41)))</f>
        <v>387.69827973772743</v>
      </c>
      <c r="G41" s="4">
        <f>3958.756*ACOS(COS(RADIANS(90-40.3502))*COS(RADIANS(90-B41))+SIN(RADIANS(90-40.3502))*SIN(RADIANS(90-B41))*COS(RADIANS(-74.6524-C41)))</f>
        <v>153.97382576441532</v>
      </c>
      <c r="H41" s="4">
        <f>3958.756*ACOS(COS(RADIANS(90-40.4896))*COS(RADIANS(90-B41))+SIN(RADIANS(90-40.4896))*SIN(RADIANS(90-B41))*COS(RADIANS(-74.4082-C41)))</f>
        <v>170.02903954637935</v>
      </c>
      <c r="I41" s="4">
        <f>3958.756*ACOS(COS(RADIANS(90-32.877))*COS(RADIANS(90-B41))+SIN(RADIANS(90-32.877))*SIN(RADIANS(90-B41))*COS(RADIANS(-117.237-C41)))</f>
        <v>2274.4380581950791</v>
      </c>
      <c r="J41" s="4">
        <f>3958.756*ACOS(COS(RADIANS(90-35.08))*COS(RADIANS(90-B41))+SIN(RADIANS(90-35.08))*SIN(RADIANS(90-B41))*COS(RADIANS(-106.65-C41)))</f>
        <v>1653.000966598169</v>
      </c>
      <c r="K41" s="4">
        <f>3958.756*ACOS(COS(RADIANS(90-40.26))*COS(RADIANS(90-B41))+SIN(RADIANS(90-40.26))*SIN(RADIANS(90-B41))*COS(RADIANS(-80-C41)))</f>
        <v>184.80473438542836</v>
      </c>
      <c r="L41" s="4">
        <f>3958.756*ACOS(COS(RADIANS(90-44.04))*COS(RADIANS(90-B41))+SIN(RADIANS(90-44.04))*SIN(RADIANS(90-B41))*COS(RADIANS(-123.06-C41)))</f>
        <v>2379.7273862182287</v>
      </c>
      <c r="M41" s="4">
        <f>3958.756*ACOS(COS(RADIANS(90-36.1659))*COS(RADIANS(90-B41))+SIN(RADIANS(90-36.1659))*SIN(RADIANS(90-B41))*COS(RADIANS(-86.8313-C41)))</f>
        <v>575.06693624996649</v>
      </c>
      <c r="N41" s="4">
        <f>3958.756*ACOS(COS(RADIANS(90-34.0711))*COS(RADIANS(90-B41))+SIN(RADIANS(90-34.0711))*SIN(RADIANS(90-B41))*COS(RADIANS(-118.442-C41)))</f>
        <v>2308.7541107808124</v>
      </c>
      <c r="O41" s="4">
        <f>3958.756*ACOS(COS(RADIANS(90-39.6798))*COS(RADIANS(90-B41))+SIN(RADIANS(90-39.6798))*SIN(RADIANS(90-B41))*COS(RADIANS(-104.963-C41)))</f>
        <v>1492.0021910112987</v>
      </c>
      <c r="P41" s="4">
        <f>3958.756*ACOS(COS(RADIANS(90-32.7984))*COS(RADIANS(90-B41))+SIN(RADIANS(90-32.7984))*SIN(RADIANS(90-B41))*COS(RADIANS(-79.9614-C41)))</f>
        <v>459.75035100638786</v>
      </c>
      <c r="Q41" s="4">
        <f>3958.756*ACOS(COS(RADIANS(90-40.4896))*COS(RADIANS(90-B41))+SIN(RADIANS(90-40.4896))*SIN(RADIANS(90-B41))*COS(RADIANS(-74.4082-C41)))</f>
        <v>170.02903954637935</v>
      </c>
      <c r="R41" s="4">
        <f>3958.756*ACOS(COS(RADIANS(90-33.7895))*COS(RADIANS(90-B41))+SIN(RADIANS(90-33.7895))*SIN(RADIANS(90-B41))*COS(RADIANS(-84.3255-C41)))</f>
        <v>545.15552187134824</v>
      </c>
      <c r="S41" s="4">
        <f>3958.756*ACOS(COS(RADIANS(90-29.7225))*COS(RADIANS(90-B41))+SIN(RADIANS(90-29.7225))*SIN(RADIANS(90-B41))*COS(RADIANS(-95.3924-C41)))</f>
        <v>1228.1225873495125</v>
      </c>
      <c r="T41" s="4">
        <f>3958.756*ACOS(COS(RADIANS(90-40.4274))*COS(RADIANS(90-B41))+SIN(RADIANS(90-40.4274))*SIN(RADIANS(90-B41))*COS(RADIANS(-86.9167-C41)))</f>
        <v>538.99510877230773</v>
      </c>
      <c r="U41" s="4">
        <f>3958.756*ACOS(COS(RADIANS(90-32.9861))*COS(RADIANS(90-B41))+SIN(RADIANS(90-32.9861))*SIN(RADIANS(90-B41))*COS(RADIANS(-96.75-C41)))</f>
        <v>1179.3569807302822</v>
      </c>
      <c r="V41" s="4">
        <f>3958.756*ACOS(COS(RADIANS(90-32.877))*COS(RADIANS(90-B41))+SIN(RADIANS(90-32.877))*SIN(RADIANS(90-B41))*COS(RADIANS(-117.237-C41)))</f>
        <v>2274.4380581950791</v>
      </c>
      <c r="W41" s="4">
        <f>3958.756*ACOS(COS(RADIANS(90-35.9483))*COS(RADIANS(90-B41))+SIN(RADIANS(90-35.9483))*SIN(RADIANS(90-B41))*COS(RADIANS(-83.9367-C41)))</f>
        <v>437.026486335904</v>
      </c>
      <c r="X41" s="4">
        <f>3958.756*ACOS(COS(RADIANS(90-35.92))*COS(RADIANS(90-B41))+SIN(RADIANS(90-35.92))*SIN(RADIANS(90-B41))*COS(RADIANS(-79.04-C41)))</f>
        <v>241.15016972236603</v>
      </c>
      <c r="Y41" s="4">
        <f>3958.756*ACOS(COS(RADIANS(90-39.5398))*COS(RADIANS(90-B41))+SIN(RADIANS(90-39.5398))*SIN(RADIANS(90-B41))*COS(RADIANS(-119.814-C41)))</f>
        <v>2271.4759752711743</v>
      </c>
      <c r="Z41" s="4">
        <f>3958.756*ACOS(COS(RADIANS(90-42.2944))*COS(RADIANS(90-B41))+SIN(RADIANS(90-42.2944))*SIN(RADIANS(90-B41))*COS(RADIANS(-83.7126-C41)))</f>
        <v>421.78928112831176</v>
      </c>
      <c r="AA41" s="4">
        <f>3958.756*ACOS(COS(RADIANS(90-42.2477))*COS(RADIANS(90-B41))+SIN(RADIANS(90-42.2477))*SIN(RADIANS(90-B41))*COS(RADIANS(-83.6226-C41)))</f>
        <v>416.18667221593921</v>
      </c>
      <c r="AB41" s="4">
        <f>3958.756*ACOS(COS(RADIANS(90-41.5033))*COS(RADIANS(90-B41))+SIN(RADIANS(90-41.5033))*SIN(RADIANS(90-B41))*COS(RADIANS(-81.6756-C41)))</f>
        <v>303.96665357745377</v>
      </c>
      <c r="AC41" s="4">
        <f>3958.756*ACOS(COS(RADIANS(90-29.68))*COS(RADIANS(90-B41))+SIN(RADIANS(90-29.68))*SIN(RADIANS(90-B41))*COS(RADIANS(-82.27-C41)))</f>
        <v>710.96381615260748</v>
      </c>
      <c r="AD41" s="4">
        <f>3958.756*ACOS(COS(RADIANS(90-40.8))*COS(RADIANS(90-B41))+SIN(RADIANS(90-40.8))*SIN(RADIANS(90-B41))*COS(RADIANS(-96.6667-C41)))</f>
        <v>1050.6905557036232</v>
      </c>
      <c r="AE41" s="4">
        <f>3958.756*ACOS(COS(RADIANS(90-34.6754))*COS(RADIANS(90-B41))+SIN(RADIANS(90-34.6754))*SIN(RADIANS(90-B41))*COS(RADIANS(-82.8394-C41)))</f>
        <v>441.49705115208911</v>
      </c>
      <c r="AF41" s="4">
        <f>3958.756*ACOS(COS(RADIANS(90-39.33))*COS(RADIANS(90-B41))+SIN(RADIANS(90-39.33))*SIN(RADIANS(90-B41))*COS(RADIANS(-76.6-C41)))</f>
        <v>29.950815614029594</v>
      </c>
      <c r="AG41" s="4">
        <f>3958.756*ACOS(COS(RADIANS(90-39.9809))*COS(RADIANS(90-B41))+SIN(RADIANS(90-39.9809))*SIN(RADIANS(90-B41))*COS(RADIANS(-75.157-C41)))</f>
        <v>117.41185702336676</v>
      </c>
      <c r="AH41" s="4">
        <f>3958.756*ACOS(COS(RADIANS(90-42.35))*COS(RADIANS(90-B41))+SIN(RADIANS(90-42.35))*SIN(RADIANS(90-B41))*COS(RADIANS(-71.1-C41)))</f>
        <v>384.22822895752279</v>
      </c>
      <c r="AI41" s="4">
        <f>3958.756*ACOS(COS(RADIANS(90-42.2944))*COS(RADIANS(90-B41))+SIN(RADIANS(90-42.2944))*SIN(RADIANS(90-B41))*COS(RADIANS(-83.7126-C41)))</f>
        <v>421.78928112831176</v>
      </c>
      <c r="AJ41" s="4">
        <f>3958.756*ACOS(COS(RADIANS(90-30.61))*COS(RADIANS(90-B41))+SIN(RADIANS(90-30.61))*SIN(RADIANS(90-B41))*COS(RADIANS(-96.34-C41)))</f>
        <v>1239.7545696314089</v>
      </c>
      <c r="AK41" s="4">
        <f>3958.756*ACOS(COS(RADIANS(90-42.8189))*COS(RADIANS(90-B41))+SIN(RADIANS(90-42.8189))*SIN(RADIANS(90-B41))*COS(RADIANS(-75.5357-C41)))</f>
        <v>274.67156164650748</v>
      </c>
      <c r="AL41" s="4">
        <f>3958.756*ACOS(COS(RADIANS(90-32.73))*COS(RADIANS(90-B41))+SIN(RADIANS(90-32.73))*SIN(RADIANS(90-B41))*COS(RADIANS(-97.115-C41)))</f>
        <v>1206.2056096429303</v>
      </c>
      <c r="AM41" s="4">
        <f>3958.756*ACOS(COS(RADIANS(90-39.19))*COS(RADIANS(90-B41))+SIN(RADIANS(90-39.19))*SIN(RADIANS(90-B41))*COS(RADIANS(-96.59-C41)))</f>
        <v>1051.5695100342139</v>
      </c>
      <c r="AN41" s="4">
        <f>3958.756*ACOS(COS(RADIANS(90-42.37))*COS(RADIANS(90-B41))+SIN(RADIANS(90-42.37))*SIN(RADIANS(90-B41))*COS(RADIANS(-71.03-C41)))</f>
        <v>387.94600618782965</v>
      </c>
      <c r="AO41" s="4">
        <f>3958.756*ACOS(COS(RADIANS(90-42.37))*COS(RADIANS(90-B41))+SIN(RADIANS(90-42.37))*SIN(RADIANS(90-B41))*COS(RADIANS(-71.03-C41)))</f>
        <v>387.94600618782965</v>
      </c>
      <c r="AP41" s="4">
        <f>3958.756*ACOS(COS(RADIANS(90-40.4274))*COS(RADIANS(90-B41))+SIN(RADIANS(90-40.4274))*SIN(RADIANS(90-B41))*COS(RADIANS(-86.9167-C41)))</f>
        <v>538.99510877230773</v>
      </c>
      <c r="AQ41" s="4">
        <f>3958.756*ACOS(COS(RADIANS(90-43.0757))*COS(RADIANS(90-B41))+SIN(RADIANS(90-43.0757))*SIN(RADIANS(90-B41))*COS(RADIANS(-89.3867-C41)))</f>
        <v>706.38711262836796</v>
      </c>
      <c r="AR41" s="4">
        <f>3958.756*ACOS(COS(RADIANS(90-38.9886))*COS(RADIANS(90-B41))+SIN(RADIANS(90-38.9886))*SIN(RADIANS(90-B41))*COS(RADIANS(-76.9445-C41)))</f>
        <v>0</v>
      </c>
    </row>
    <row r="42" spans="1:44" ht="16.5">
      <c r="A42" s="1"/>
      <c r="B42" s="2"/>
      <c r="C42" s="2"/>
      <c r="AI42" s="4"/>
    </row>
    <row r="43" spans="1:44" ht="16.5">
      <c r="A43" s="1"/>
      <c r="B43" s="2"/>
      <c r="C43" s="2"/>
    </row>
    <row r="44" spans="1:44" ht="16.5">
      <c r="A44" s="1"/>
      <c r="B44" s="2"/>
      <c r="C44" s="2"/>
    </row>
    <row r="45" spans="1:44" ht="16.5">
      <c r="A45" s="1"/>
      <c r="B45" s="2"/>
      <c r="C45" s="2"/>
    </row>
    <row r="46" spans="1:44" ht="16.5">
      <c r="A46" s="1"/>
      <c r="B46" s="2"/>
      <c r="C46" s="2"/>
    </row>
    <row r="47" spans="1:44" ht="16.5">
      <c r="A47" s="1"/>
      <c r="B47" s="2"/>
      <c r="C47" s="2"/>
    </row>
    <row r="48" spans="1:44" ht="16.5">
      <c r="A48" s="1"/>
      <c r="B48" s="2"/>
      <c r="C48" s="2"/>
    </row>
    <row r="49" spans="1:3">
      <c r="A49" s="1"/>
    </row>
    <row r="50" spans="1:3" ht="16.5">
      <c r="A50" s="1"/>
      <c r="B50" s="2"/>
      <c r="C50" s="2"/>
    </row>
    <row r="51" spans="1:3" ht="16.5">
      <c r="A51" s="1"/>
      <c r="B51" s="2"/>
      <c r="C51" s="2"/>
    </row>
    <row r="52" spans="1:3" ht="16.5">
      <c r="A52" s="1"/>
      <c r="B52" s="2"/>
      <c r="C52" s="2"/>
    </row>
    <row r="53" spans="1:3" ht="16.5">
      <c r="A53" s="1"/>
      <c r="B53" s="2"/>
      <c r="C53" s="2"/>
    </row>
    <row r="54" spans="1:3" ht="16.5">
      <c r="A54" s="1"/>
      <c r="B54" s="2"/>
      <c r="C54" s="2"/>
    </row>
    <row r="55" spans="1:3" ht="16.5">
      <c r="A55" s="1"/>
      <c r="B55" s="2"/>
      <c r="C55" s="2"/>
    </row>
    <row r="56" spans="1:3" ht="16.5">
      <c r="A56" s="1"/>
      <c r="B56" s="2"/>
      <c r="C56" s="2"/>
    </row>
    <row r="57" spans="1:3" ht="16.5">
      <c r="A57" s="1"/>
      <c r="B57" s="2"/>
      <c r="C57" s="2"/>
    </row>
    <row r="58" spans="1:3" ht="16.5">
      <c r="A58" s="1"/>
      <c r="B58" s="2"/>
      <c r="C58" s="2"/>
    </row>
    <row r="59" spans="1:3" ht="16.5">
      <c r="A59" s="1"/>
      <c r="B59" s="2"/>
      <c r="C59" s="2"/>
    </row>
    <row r="60" spans="1:3" ht="16.5">
      <c r="A60" s="1"/>
      <c r="B60" s="2"/>
      <c r="C60" s="2"/>
    </row>
    <row r="61" spans="1:3" ht="16.5">
      <c r="A61" s="1"/>
      <c r="B61" s="2"/>
      <c r="C61" s="2"/>
    </row>
    <row r="62" spans="1:3" ht="16.5">
      <c r="A62" s="1"/>
      <c r="B62" s="2"/>
      <c r="C62" s="2"/>
    </row>
    <row r="63" spans="1:3" ht="16.5">
      <c r="A63" s="1"/>
      <c r="B63" s="2"/>
      <c r="C63" s="2"/>
    </row>
    <row r="64" spans="1:3" ht="16.5">
      <c r="A64" s="1"/>
      <c r="B64" s="2"/>
      <c r="C64" s="2"/>
    </row>
    <row r="65" spans="1:3" ht="16.5">
      <c r="A65" s="1"/>
      <c r="B65" s="2"/>
      <c r="C65" s="2"/>
    </row>
    <row r="66" spans="1:3" ht="16.5">
      <c r="A66" s="1"/>
      <c r="B66" s="2"/>
      <c r="C66" s="2"/>
    </row>
    <row r="67" spans="1:3" ht="16.5">
      <c r="A67" s="1"/>
      <c r="B67" s="2"/>
      <c r="C6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Chavakula</dc:creator>
  <cp:lastModifiedBy>DEEPU</cp:lastModifiedBy>
  <dcterms:created xsi:type="dcterms:W3CDTF">2015-11-22T20:25:49Z</dcterms:created>
  <dcterms:modified xsi:type="dcterms:W3CDTF">2015-11-28T00:53:19Z</dcterms:modified>
</cp:coreProperties>
</file>